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D:\040421 要移行\0706\070617\07 未処理\070617 届出書改正\"/>
    </mc:Choice>
  </mc:AlternateContent>
  <xr:revisionPtr revIDLastSave="0" documentId="13_ncr:1_{4BE1A2A3-18EF-4124-A0BD-2CDEE4D3EFD0}" xr6:coauthVersionLast="47" xr6:coauthVersionMax="47" xr10:uidLastSave="{00000000-0000-0000-0000-000000000000}"/>
  <workbookProtection workbookAlgorithmName="SHA-512" workbookHashValue="X3KSll9ylNo67iwxuRPuEg01IPQ1g0uTYklRu1lgsYHp9IJIRnhNuvQlawLsGQ/IKSlACi+XnwpxtpFL6r628Q==" workbookSaltValue="zprEpMOuHjQlqkgVmE2bqA==" workbookSpinCount="100000" lockStructure="1"/>
  <bookViews>
    <workbookView xWindow="13890" yWindow="3900" windowWidth="14865" windowHeight="11085"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<sst xmlns="http://schemas.openxmlformats.org/spreadsheetml/2006/main" count="18967" uniqueCount="11113">
  <si>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</si>
  <si>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</si>
  <si>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</si>
  <si>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</si>
  <si>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</si>
  <si>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</si>
  <si>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</si>
  <si>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</si>
  <si>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</si>
  <si>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</si>
  <si>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</si>
  <si>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</si>
  <si>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</si>
  <si>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</si>
  <si>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</si>
  <si>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</si>
  <si>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</si>
  <si>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</si>
  <si>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</si>
  <si>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</si>
  <si>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</si>
  <si>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</si>
  <si>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</si>
  <si>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</si>
  <si>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</si>
  <si>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</si>
  <si>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</si>
  <si>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</si>
  <si>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</si>
  <si>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</si>
  <si>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</si>
  <si>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</si>
  <si>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</si>
  <si>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</si>
  <si>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</si>
  <si>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</si>
  <si>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</si>
  <si>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</si>
  <si>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</si>
  <si>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</si>
  <si>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</si>
  <si>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</si>
  <si>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</si>
  <si>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</si>
  <si>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</si>
  <si>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</si>
  <si>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</si>
  <si>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</si>
  <si>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</si>
  <si>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</si>
  <si>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</si>
  <si>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</si>
  <si>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</si>
  <si>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</si>
  <si>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</si>
  <si>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</si>
  <si>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</si>
  <si>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</si>
  <si>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</si>
  <si>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</si>
  <si>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</si>
  <si>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</si>
  <si>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</si>
  <si>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</si>
  <si>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</si>
  <si>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</si>
  <si>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</si>
  <si>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</si>
  <si>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</si>
  <si>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</si>
  <si>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</si>
  <si>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</si>
  <si>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</si>
  <si>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</si>
  <si>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</si>
  <si>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</si>
  <si>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</si>
  <si>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</si>
  <si>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</si>
  <si>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</si>
  <si>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</si>
  <si>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</si>
  <si>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</si>
  <si>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</si>
  <si>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</si>
  <si>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</si>
  <si>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</si>
  <si>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</si>
  <si>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</si>
  <si>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</si>
  <si>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</si>
  <si>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</si>
  <si>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</si>
  <si>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</si>
  <si>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</si>
  <si>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</si>
  <si>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</si>
  <si>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</si>
  <si>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</si>
  <si>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</si>
  <si>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</si>
  <si>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</si>
  <si>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</si>
  <si>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</si>
  <si>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</si>
  <si>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</si>
  <si>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</si>
  <si>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</si>
  <si>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</si>
  <si>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</si>
  <si>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</si>
  <si>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</si>
  <si>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</si>
  <si>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</si>
  <si>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</si>
  <si>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</si>
  <si>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</si>
  <si>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</si>
  <si>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</si>
  <si>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</si>
  <si>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</si>
  <si>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</si>
  <si>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</si>
  <si>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</si>
  <si>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</si>
  <si>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</si>
  <si>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</si>
  <si>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</si>
  <si>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</si>
  <si>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</si>
  <si>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</si>
  <si>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</si>
  <si>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</si>
  <si>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</si>
  <si>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</si>
  <si>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</si>
  <si>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</si>
  <si>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</si>
  <si>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</si>
  <si>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</si>
  <si>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</si>
  <si>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</si>
  <si>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</si>
  <si>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</si>
  <si>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</si>
  <si>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</si>
  <si>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</si>
  <si>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</si>
  <si>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</si>
  <si>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</si>
  <si>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</si>
  <si>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</si>
  <si>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</si>
  <si>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</si>
  <si>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</si>
  <si>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</si>
  <si>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</si>
  <si>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</si>
  <si>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</si>
  <si>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</si>
  <si>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</si>
  <si>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</si>
  <si>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</si>
  <si>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</si>
  <si>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</si>
  <si>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</si>
  <si>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</si>
  <si>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</si>
  <si>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</si>
  <si>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</si>
  <si>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</si>
  <si>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</si>
  <si>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</si>
  <si>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</si>
  <si>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</si>
  <si>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</si>
  <si>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</si>
  <si>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</si>
  <si>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</si>
  <si>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</si>
  <si>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</si>
  <si>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</si>
  <si>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</si>
  <si>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</si>
  <si>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</si>
  <si>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</si>
  <si>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</si>
  <si>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</si>
  <si>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</si>
  <si>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</si>
  <si>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</si>
  <si>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</si>
  <si>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</si>
  <si>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</si>
  <si>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</si>
  <si>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</si>
  <si>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</si>
  <si>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</si>
  <si>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</si>
  <si>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</si>
  <si>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</si>
  <si>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</si>
  <si>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</si>
  <si>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</si>
  <si>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</si>
  <si>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</si>
  <si>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</si>
  <si>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</si>
  <si>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</si>
  <si>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</si>
  <si>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</si>
  <si>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</si>
  <si>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</si>
  <si>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</si>
  <si>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</si>
  <si>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</si>
  <si>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</si>
  <si>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</si>
  <si>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</si>
  <si>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</si>
  <si>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</si>
  <si>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</si>
  <si>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</si>
  <si>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</si>
  <si>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</si>
  <si>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</si>
  <si>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</si>
  <si>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</si>
  <si>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</si>
  <si>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</si>
  <si>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</si>
  <si>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</si>
  <si>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</si>
  <si>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</si>
  <si>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</si>
  <si>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</si>
  <si>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</si>
  <si>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</si>
  <si>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</si>
  <si>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</si>
  <si>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</si>
  <si>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</si>
  <si>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</si>
  <si>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</si>
  <si>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</si>
  <si>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</si>
  <si>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</si>
  <si>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</si>
  <si>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</si>
  <si>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</si>
  <si>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</si>
  <si>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</si>
  <si>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</si>
  <si>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</si>
  <si>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</si>
  <si>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</si>
  <si>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</si>
  <si>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</si>
  <si>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</si>
  <si>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</si>
  <si>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</si>
  <si>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</si>
  <si>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</si>
  <si>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</si>
  <si>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</si>
  <si>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</si>
  <si>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</si>
  <si>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</si>
  <si>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</si>
  <si>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</si>
  <si>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</si>
  <si>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</si>
  <si>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</si>
  <si>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</si>
  <si>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</si>
  <si>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</si>
  <si>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</si>
  <si>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</si>
  <si>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</si>
  <si>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</si>
  <si>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</si>
  <si>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</si>
  <si>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</si>
  <si>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</si>
  <si>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</si>
  <si>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</si>
  <si>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</si>
  <si>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</si>
  <si>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</si>
  <si>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</si>
  <si>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</si>
  <si>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</si>
  <si>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</si>
  <si>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</si>
  <si>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</si>
  <si>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</si>
  <si>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</si>
  <si>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</si>
  <si>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</si>
  <si>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</si>
  <si>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</si>
  <si>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</si>
  <si>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</si>
  <si>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</si>
  <si>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</si>
  <si>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</si>
  <si>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</si>
  <si>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</si>
  <si>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</si>
  <si>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</si>
  <si>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</si>
  <si>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</si>
  <si>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</si>
  <si>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</si>
  <si>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</si>
  <si>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</si>
  <si>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</si>
  <si>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</si>
  <si>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</si>
  <si>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</si>
  <si>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</si>
  <si>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</si>
  <si>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</si>
  <si>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</si>
  <si>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</si>
  <si>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</si>
  <si>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</si>
  <si>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</si>
  <si>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</si>
  <si>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</si>
  <si>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</si>
  <si>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</si>
  <si>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</si>
  <si>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</si>
  <si>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</si>
  <si>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</si>
  <si>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</si>
  <si>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</si>
  <si>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</si>
  <si>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</si>
  <si>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</si>
  <si>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</si>
  <si>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</si>
  <si>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</si>
  <si>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</si>
  <si>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</si>
  <si>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</si>
  <si>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</si>
  <si>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</si>
  <si>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</si>
  <si>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</si>
  <si>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</si>
  <si>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</si>
  <si>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</si>
  <si>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</si>
  <si>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</si>
  <si>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</si>
  <si>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</si>
  <si>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</si>
  <si>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</si>
  <si>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</si>
  <si>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</si>
  <si>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</si>
  <si>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</si>
  <si>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</si>
  <si>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</si>
  <si>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</si>
  <si>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</si>
  <si>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</si>
  <si>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</si>
  <si>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</si>
  <si>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</si>
  <si>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</si>
  <si>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</si>
  <si>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</si>
  <si>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</si>
  <si>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</si>
  <si>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</si>
  <si>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</si>
  <si>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</si>
  <si>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</si>
  <si>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</si>
  <si>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</si>
  <si>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</si>
  <si>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</si>
  <si>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</si>
  <si>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</si>
  <si>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</si>
  <si>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</si>
  <si>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</si>
  <si>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</si>
  <si>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</si>
  <si>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</si>
  <si>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</si>
  <si>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</si>
  <si>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</si>
  <si>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</si>
  <si>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</si>
  <si>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</si>
  <si>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</si>
  <si>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</si>
  <si>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</si>
  <si>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</si>
  <si>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</si>
  <si>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</si>
  <si>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</si>
  <si>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</si>
  <si>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</si>
  <si>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</si>
  <si>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</si>
  <si>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</si>
  <si>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</si>
  <si>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</si>
  <si>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</si>
  <si>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</si>
  <si>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</si>
  <si>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</si>
  <si>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</si>
  <si>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</si>
  <si>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</si>
  <si>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</si>
  <si>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</si>
  <si>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</si>
  <si>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</si>
  <si>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</si>
  <si>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</si>
  <si>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</si>
  <si>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</si>
  <si>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</si>
  <si>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</si>
  <si>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</si>
  <si>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</si>
  <si>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</si>
  <si>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</si>
  <si>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</si>
  <si>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</si>
  <si>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</si>
  <si>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</si>
  <si>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</si>
  <si>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</si>
  <si>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</si>
  <si>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</si>
  <si>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</si>
  <si>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</si>
  <si>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</si>
  <si>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</si>
  <si>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</si>
  <si>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</si>
  <si>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</si>
  <si>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</si>
  <si>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</si>
  <si>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</si>
  <si>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</si>
  <si>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</si>
  <si>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</si>
  <si>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</si>
  <si>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</si>
  <si>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</si>
  <si>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</si>
  <si>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</si>
  <si>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</si>
  <si>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</si>
  <si>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</si>
  <si>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</si>
  <si>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</si>
  <si>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</si>
  <si>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</si>
  <si>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</si>
  <si>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</si>
  <si>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</si>
  <si>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</si>
  <si>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</si>
  <si>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</si>
  <si>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</si>
  <si>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</si>
  <si>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</si>
  <si>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</si>
  <si>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</si>
  <si>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</si>
  <si>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</si>
  <si>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</si>
  <si>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</si>
  <si>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</si>
  <si>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</si>
  <si>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</si>
  <si>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</si>
  <si>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</si>
  <si>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</si>
  <si>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</si>
  <si>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</si>
  <si>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</si>
  <si>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</si>
  <si>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</si>
  <si>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</si>
  <si>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</si>
  <si>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</si>
  <si>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</si>
  <si>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</si>
  <si>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</si>
  <si>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</si>
  <si>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</si>
  <si>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</si>
  <si>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</si>
  <si>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</si>
  <si>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</si>
  <si>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</si>
  <si>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</si>
  <si>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</si>
  <si>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</si>
  <si>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</si>
  <si>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</si>
  <si>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</si>
  <si>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</si>
  <si>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</si>
  <si>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</si>
  <si>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</si>
  <si>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</si>
  <si>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</si>
  <si>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</si>
  <si>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</si>
  <si>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</si>
  <si>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</si>
  <si>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</si>
  <si>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</si>
  <si>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</si>
  <si>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</si>
  <si>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</si>
  <si>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</si>
  <si>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</si>
  <si>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</si>
  <si>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</si>
  <si>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</si>
  <si>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</si>
  <si>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</si>
  <si>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</si>
  <si>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</si>
  <si>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</si>
  <si>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</si>
  <si>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</si>
  <si>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</si>
  <si>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</si>
  <si>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</si>
  <si>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</si>
  <si>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</si>
  <si>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</si>
  <si>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</si>
  <si>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</si>
  <si>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</si>
  <si>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</si>
  <si>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</si>
  <si>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</si>
  <si>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</si>
  <si>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</si>
  <si>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</si>
  <si>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</si>
  <si>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</si>
  <si>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</si>
  <si>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</si>
  <si>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</si>
  <si>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</si>
  <si>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</si>
  <si>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</si>
  <si>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</si>
  <si>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</si>
  <si>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</si>
  <si>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</si>
  <si>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</si>
  <si>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</si>
  <si>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</si>
  <si>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</si>
  <si>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</si>
  <si>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</si>
  <si>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</si>
  <si>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</si>
  <si>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</si>
  <si>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</si>
  <si>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</si>
  <si>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</si>
  <si>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</si>
  <si>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</si>
  <si>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</si>
  <si>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</si>
  <si>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</si>
  <si>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</si>
  <si>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</si>
  <si>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</si>
  <si>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</si>
  <si>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</si>
  <si>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</si>
  <si>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</si>
  <si>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</si>
  <si>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</si>
  <si>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</si>
  <si>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</si>
  <si>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</si>
  <si>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</si>
  <si>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</si>
  <si>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</si>
  <si>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</si>
  <si>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</si>
  <si>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</si>
  <si>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</si>
  <si>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</si>
  <si>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</si>
  <si>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</si>
  <si>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</si>
  <si>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</si>
  <si>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</si>
  <si>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</si>
  <si>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</si>
  <si>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</si>
  <si>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</si>
  <si>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</si>
  <si>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</si>
  <si>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</si>
  <si>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</si>
  <si>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</si>
  <si>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</si>
  <si>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</si>
  <si>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</si>
  <si>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</si>
  <si>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</si>
  <si>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</si>
  <si>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</si>
  <si>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</si>
  <si>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</si>
  <si>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</si>
  <si>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</si>
  <si>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</si>
  <si>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</si>
  <si>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</si>
  <si>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</si>
  <si>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</si>
  <si>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</si>
  <si>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</si>
  <si>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</si>
  <si>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</si>
  <si>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</si>
  <si>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</si>
  <si>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</si>
  <si>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</si>
  <si>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</si>
  <si>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</si>
  <si>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</si>
  <si>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</si>
  <si>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</si>
  <si>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</si>
  <si>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</si>
  <si>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</si>
  <si>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</si>
  <si>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</si>
  <si>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</si>
  <si>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</si>
  <si>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</si>
  <si>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</si>
  <si>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</si>
  <si>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</si>
  <si>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</si>
  <si>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</si>
  <si>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</si>
  <si>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</si>
  <si>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</si>
  <si>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</si>
  <si>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</si>
  <si>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</si>
  <si>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</si>
  <si>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</si>
  <si>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</si>
  <si>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</si>
  <si>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</si>
  <si>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</si>
  <si>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</si>
  <si>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</si>
  <si>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</si>
  <si>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</si>
  <si>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</si>
  <si>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</si>
  <si>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</si>
  <si>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</si>
  <si>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</si>
  <si>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</si>
  <si>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</si>
  <si>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</si>
  <si>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</si>
  <si>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</si>
  <si>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</si>
  <si>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</si>
  <si>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</si>
  <si>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</si>
  <si>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</si>
  <si>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</si>
  <si>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</si>
  <si>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</si>
  <si>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</si>
  <si>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</si>
  <si>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</si>
  <si>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</si>
  <si>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</si>
  <si>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</si>
  <si>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</si>
  <si>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</si>
  <si>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</si>
  <si>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</si>
  <si>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</si>
  <si>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</si>
  <si>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</si>
  <si>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</si>
  <si>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</si>
  <si>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</si>
  <si>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</si>
  <si>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</si>
  <si>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</si>
  <si>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</si>
  <si>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</si>
  <si>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</si>
  <si>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</si>
  <si>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</si>
  <si>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</si>
  <si>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</si>
  <si>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</si>
  <si>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</si>
  <si>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</si>
  <si>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</si>
  <si>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</si>
  <si>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</si>
  <si>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</si>
  <si>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</si>
  <si>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</si>
  <si>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</si>
  <si>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</si>
  <si>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</si>
  <si>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</si>
  <si>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</si>
  <si>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</si>
  <si>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</si>
  <si>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</si>
  <si>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</si>
  <si>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</si>
  <si>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</si>
  <si>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</si>
  <si>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</si>
  <si>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</si>
  <si>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</si>
  <si>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</si>
  <si>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</si>
  <si>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</si>
  <si>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</si>
  <si>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</si>
  <si>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</si>
  <si>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</si>
  <si>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</si>
  <si>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</si>
  <si>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</si>
  <si>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</si>
  <si>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</si>
  <si>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</si>
  <si>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</si>
  <si>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</si>
  <si>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</si>
  <si>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</si>
  <si>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</si>
  <si>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</si>
  <si>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</si>
  <si>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</si>
  <si>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</si>
  <si>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</si>
  <si>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</si>
  <si>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</si>
  <si>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</si>
  <si>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</si>
  <si>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</si>
  <si>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</si>
  <si>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</si>
  <si>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</si>
  <si>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</si>
  <si>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</si>
  <si>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</si>
  <si>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</si>
  <si>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</si>
  <si>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</si>
  <si>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</si>
  <si>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</si>
  <si>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</si>
  <si>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</si>
  <si>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</si>
  <si>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</si>
  <si>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</si>
  <si>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</si>
  <si>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</si>
  <si>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</si>
  <si>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</si>
  <si>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</si>
  <si>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</si>
  <si>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</si>
  <si>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</si>
  <si>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</si>
  <si>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</si>
  <si>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</si>
  <si>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</si>
  <si>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</si>
  <si>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</si>
  <si>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</si>
  <si>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</si>
  <si>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</si>
  <si>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</si>
  <si>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</si>
  <si>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</si>
  <si>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</si>
  <si>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</si>
  <si>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</si>
  <si>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</si>
  <si>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</si>
  <si>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</si>
  <si>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</si>
  <si>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</si>
  <si>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</si>
  <si>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</si>
  <si>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</si>
  <si>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</si>
  <si>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</si>
  <si>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</si>
  <si>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</si>
  <si>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</si>
  <si>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</si>
  <si>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</si>
  <si>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</si>
  <si>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</si>
  <si>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</si>
  <si>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</si>
  <si>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</si>
  <si>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</si>
  <si>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</si>
  <si>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</si>
  <si>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</si>
  <si>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</si>
  <si>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</si>
  <si>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</si>
  <si>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</si>
  <si>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</si>
  <si>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</si>
  <si>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</si>
  <si>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</si>
  <si>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</si>
  <si>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</si>
  <si>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</si>
  <si>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</si>
  <si>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</si>
  <si>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</si>
  <si>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</si>
  <si>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</si>
  <si>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</si>
  <si>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</si>
  <si>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</si>
  <si>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</si>
  <si>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</si>
  <si>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</si>
  <si>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</si>
  <si>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</si>
  <si>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</si>
  <si>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</si>
  <si>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</si>
  <si>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</si>
  <si>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</si>
  <si>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</si>
  <si>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</si>
  <si>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</si>
  <si>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</si>
  <si>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</si>
  <si>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</si>
  <si>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</si>
  <si>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</si>
  <si>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</si>
  <si>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</si>
  <si>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</si>
  <si>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</si>
  <si>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</si>
  <si>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</si>
  <si>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</si>
  <si>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</si>
  <si>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</si>
  <si>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</si>
  <si>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</si>
  <si>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</si>
  <si>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</si>
  <si>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</si>
  <si>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</si>
  <si>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</si>
  <si>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</si>
  <si>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</si>
  <si>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</si>
  <si>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</si>
  <si>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</si>
  <si>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</si>
  <si>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</si>
  <si>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</si>
  <si>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</si>
  <si>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</si>
  <si>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</si>
  <si>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</si>
  <si>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</si>
  <si>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</si>
  <si>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</si>
  <si>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</si>
  <si>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</si>
  <si>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</si>
  <si>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</si>
  <si>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</si>
  <si>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</si>
  <si>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</si>
  <si>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</si>
  <si>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</si>
  <si>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</si>
  <si>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</si>
  <si>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</si>
  <si>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</si>
  <si>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</si>
  <si>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</si>
  <si>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</si>
  <si>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</si>
  <si>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</si>
  <si>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</si>
  <si>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</si>
  <si>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</si>
  <si>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</si>
  <si>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</si>
  <si>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</si>
  <si>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</si>
  <si>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</si>
  <si>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</si>
  <si>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</si>
  <si>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</si>
  <si>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</si>
  <si>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</si>
  <si>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</si>
  <si>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</si>
  <si>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</si>
  <si>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</si>
  <si>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</si>
  <si>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</si>
  <si>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</si>
  <si>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</si>
  <si>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</si>
  <si>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</si>
  <si>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</si>
  <si>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</si>
  <si>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</si>
  <si>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</si>
  <si>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</si>
  <si>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</si>
  <si>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</si>
  <si>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</si>
  <si>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</si>
  <si>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</si>
  <si>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</si>
  <si>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</si>
  <si>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</si>
  <si>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</si>
  <si>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</si>
  <si>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</si>
  <si>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</si>
  <si>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</si>
  <si>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</si>
  <si>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</si>
  <si>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</si>
  <si>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</si>
  <si>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</si>
  <si>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</si>
  <si>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</si>
  <si>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</si>
  <si>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</si>
  <si>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</si>
  <si>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</si>
  <si>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</si>
  <si>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</si>
  <si>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</si>
  <si>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</si>
  <si>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</si>
  <si>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</si>
  <si>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</si>
  <si>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</si>
  <si>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</si>
  <si>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</si>
  <si>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</si>
  <si>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</si>
  <si>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</si>
  <si>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</si>
  <si>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</si>
  <si>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</si>
  <si>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</si>
  <si>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</si>
  <si>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</si>
  <si>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</si>
  <si>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</si>
  <si>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</si>
  <si>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</si>
  <si>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</si>
  <si>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</si>
  <si>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</si>
  <si>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</si>
  <si>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</si>
  <si>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</si>
  <si>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</si>
  <si>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</si>
  <si>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</si>
  <si>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</si>
  <si>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</si>
  <si>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</si>
  <si>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</si>
  <si>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</si>
  <si>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</si>
  <si>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</si>
  <si>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</si>
  <si>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</si>
  <si>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</si>
  <si>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</si>
  <si>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</si>
  <si>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</si>
  <si>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</si>
  <si>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</si>
  <si>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</si>
  <si>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</si>
  <si>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</si>
  <si>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</si>
  <si>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</si>
  <si>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</si>
  <si>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</si>
  <si>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</si>
  <si>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</si>
  <si>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</si>
  <si>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</si>
  <si>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</si>
  <si>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</si>
  <si>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</si>
  <si>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</si>
  <si>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</si>
  <si>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</si>
  <si>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</si>
  <si>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</si>
  <si>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</si>
  <si>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</si>
  <si>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</si>
  <si>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</si>
  <si>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</si>
  <si>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</si>
  <si>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</si>
  <si>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</si>
  <si>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</si>
  <si>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</si>
  <si>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</si>
  <si>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</si>
  <si>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</si>
  <si>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</si>
  <si>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</si>
  <si>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</si>
  <si>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</si>
  <si>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</si>
  <si>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</si>
  <si>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</si>
  <si>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</si>
  <si>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</si>
  <si>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</si>
  <si>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</si>
  <si>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</si>
  <si>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</si>
  <si>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</si>
  <si>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</si>
  <si>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</si>
  <si>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</si>
  <si>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</si>
  <si>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</si>
  <si>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</si>
  <si>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</si>
  <si>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</si>
  <si>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</si>
  <si>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</si>
  <si>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</si>
  <si>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</si>
  <si>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</si>
  <si>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</si>
  <si>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</si>
  <si>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</si>
  <si>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</si>
  <si>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</si>
  <si>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</si>
  <si>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</si>
  <si>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</si>
  <si>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</si>
  <si>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</si>
  <si>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</si>
  <si>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</si>
  <si>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</si>
  <si>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</si>
  <si>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</si>
  <si>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</si>
  <si>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</si>
  <si>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</si>
  <si>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</si>
  <si>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</si>
  <si>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</si>
  <si>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</si>
  <si>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</si>
  <si>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</si>
  <si>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</si>
  <si>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</si>
  <si>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</si>
  <si>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</si>
  <si>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</si>
  <si>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</si>
  <si>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</si>
  <si>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</si>
  <si>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</si>
  <si>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</si>
  <si>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</si>
  <si>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</si>
  <si>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</si>
  <si>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</si>
  <si>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</si>
  <si>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</si>
  <si>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</si>
  <si>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</si>
  <si>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</si>
  <si>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</si>
  <si>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</si>
  <si>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</si>
  <si>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</si>
  <si>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</si>
  <si>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</si>
  <si>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</si>
  <si>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</si>
  <si>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</si>
  <si>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</si>
  <si>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</si>
  <si>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</si>
  <si>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</si>
  <si>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</si>
  <si>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</si>
  <si>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</si>
  <si>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</si>
  <si>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</si>
  <si>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</si>
  <si>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</si>
  <si>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</si>
  <si>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</si>
  <si>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</si>
  <si>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</si>
  <si>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</si>
  <si>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</si>
  <si>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</si>
  <si>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</si>
  <si>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</si>
  <si>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</si>
  <si>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</si>
  <si>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</si>
  <si>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</si>
  <si>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</si>
  <si>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</si>
  <si>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</si>
  <si>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</si>
  <si>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</si>
  <si>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</si>
  <si>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</si>
  <si>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</si>
  <si>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</si>
  <si>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</si>
  <si>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</si>
  <si>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</si>
  <si>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</si>
  <si>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</si>
  <si>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</si>
  <si>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</si>
  <si>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</si>
  <si>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</si>
  <si>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</si>
  <si>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</si>
  <si>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</si>
  <si>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</si>
  <si>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</si>
  <si>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</si>
  <si>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</si>
  <si>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</si>
  <si>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</si>
  <si>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</si>
  <si>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</si>
  <si>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</si>
  <si>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</si>
  <si>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</si>
  <si>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</si>
  <si>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</si>
  <si>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</si>
  <si>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</si>
  <si>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</si>
  <si>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</si>
  <si>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</si>
  <si>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</si>
  <si>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</si>
  <si>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</si>
  <si>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</si>
  <si>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</si>
  <si>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</si>
  <si>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</si>
  <si>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</si>
  <si>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</si>
  <si>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</si>
  <si>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</si>
  <si>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</si>
  <si>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</si>
  <si>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</si>
  <si>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</si>
  <si>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</si>
  <si>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</si>
  <si>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</si>
  <si>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</si>
  <si>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</si>
  <si>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</si>
  <si>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</si>
  <si>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</si>
  <si>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</si>
  <si>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</si>
  <si>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</si>
  <si>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</si>
  <si>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</si>
  <si>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</si>
  <si>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</si>
  <si>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</si>
  <si>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</si>
  <si>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</si>
  <si>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</si>
  <si>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</si>
  <si>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</si>
  <si>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</si>
  <si>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</si>
  <si>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</si>
  <si>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</si>
  <si>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</si>
  <si>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</si>
  <si>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</si>
  <si>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</si>
  <si>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</si>
  <si>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</si>
  <si>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</si>
  <si>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</si>
  <si>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</si>
  <si>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</si>
  <si>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</si>
  <si>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</si>
  <si>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</si>
  <si>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</si>
  <si>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</si>
  <si>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</si>
  <si>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</si>
  <si>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</si>
  <si>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</si>
  <si>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</si>
  <si>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</si>
  <si>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</si>
  <si>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</si>
  <si>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</si>
  <si>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</si>
  <si>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</si>
  <si>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</si>
  <si>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</si>
  <si>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</si>
  <si>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</si>
  <si>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</si>
  <si>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</si>
  <si>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</si>
  <si>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</si>
  <si>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</si>
  <si>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</si>
  <si>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</si>
  <si>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</si>
  <si>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</si>
  <si>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</si>
  <si>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</si>
  <si>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</si>
  <si>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</si>
  <si>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</si>
  <si>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</si>
  <si>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</si>
  <si>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</si>
  <si>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</si>
  <si>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</si>
  <si>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</si>
  <si>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</si>
  <si>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</si>
  <si>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</si>
  <si>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</si>
  <si>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</si>
  <si>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</si>
  <si>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</si>
  <si>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</si>
  <si>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</si>
  <si>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</si>
  <si>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</si>
  <si>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</si>
  <si>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</si>
  <si>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</si>
  <si>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</si>
  <si>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</si>
  <si>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</si>
  <si>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</si>
  <si>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</si>
  <si>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</si>
  <si>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</si>
  <si>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</si>
  <si>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</si>
  <si>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</si>
  <si>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</si>
  <si>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</si>
  <si>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</si>
  <si>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</si>
  <si>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</si>
  <si>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</si>
  <si>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</si>
  <si>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</si>
  <si>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</si>
  <si>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</si>
  <si>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</si>
  <si>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</si>
  <si>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</si>
  <si>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</si>
  <si>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</si>
  <si>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</si>
  <si>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</si>
  <si>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</si>
  <si>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</si>
  <si>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</si>
  <si>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</si>
  <si>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</si>
  <si>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</si>
  <si>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</si>
  <si>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</si>
  <si>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</si>
  <si>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</si>
  <si>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</si>
  <si>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</si>
  <si>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</si>
  <si>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</si>
  <si>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</si>
  <si>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</si>
  <si>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</si>
  <si>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</si>
  <si>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</si>
  <si>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</si>
  <si>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</si>
  <si>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</si>
  <si>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</si>
  <si>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</si>
  <si>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</si>
  <si>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</si>
  <si>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</si>
  <si>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</si>
  <si>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</si>
  <si>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</si>
  <si>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</si>
  <si>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</si>
  <si>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</si>
  <si>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</si>
  <si>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</si>
  <si>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</si>
  <si>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</si>
  <si>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</si>
  <si>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</si>
  <si>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</si>
  <si>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</si>
  <si>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</si>
  <si>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</si>
  <si>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</si>
  <si>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</si>
  <si>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</si>
  <si>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</si>
  <si>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</si>
  <si>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</si>
  <si>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</si>
  <si>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</si>
  <si>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</si>
  <si>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</si>
  <si>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</si>
  <si>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</si>
  <si>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</si>
  <si>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</si>
  <si>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</si>
  <si>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</si>
  <si>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</si>
  <si>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</si>
  <si>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</si>
  <si>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</si>
  <si>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</si>
  <si>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</si>
  <si>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</si>
  <si>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</si>
  <si>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</si>
  <si>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</si>
  <si>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</si>
  <si>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</si>
  <si>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</si>
  <si>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</si>
  <si>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</si>
  <si>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</si>
  <si>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</si>
  <si>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</si>
  <si>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</si>
  <si>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</si>
  <si>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</si>
  <si>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</si>
  <si>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</si>
  <si>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</si>
  <si>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</si>
  <si>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</si>
  <si>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</si>
  <si>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</si>
  <si>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</si>
  <si>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</si>
  <si>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</si>
  <si>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</si>
  <si>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</si>
  <si>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</si>
  <si>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</si>
  <si>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</si>
  <si>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</si>
  <si>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</si>
  <si>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</si>
  <si>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</si>
  <si>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</si>
  <si>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</si>
  <si>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</si>
  <si>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</si>
  <si>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</si>
  <si>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</si>
  <si>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</si>
  <si>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</si>
  <si>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</si>
  <si>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</si>
  <si>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</si>
  <si>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</si>
  <si>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</si>
  <si>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</si>
  <si>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</si>
  <si>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</si>
  <si>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</si>
  <si>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</si>
  <si>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</si>
  <si>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</si>
  <si>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</si>
  <si>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</si>
  <si>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</si>
  <si>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</si>
  <si>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</si>
  <si>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</si>
  <si>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</si>
  <si>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</si>
  <si>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</si>
  <si>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</si>
  <si>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</si>
  <si>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</si>
  <si>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</si>
  <si>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</si>
  <si>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</si>
  <si>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</si>
  <si>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</si>
  <si>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</si>
  <si>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</si>
  <si>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</si>
  <si>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</si>
  <si>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</si>
  <si>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</si>
  <si>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</si>
  <si>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</si>
  <si>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</si>
  <si>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</si>
  <si>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</si>
  <si>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</si>
  <si>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</si>
  <si>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</si>
  <si>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</si>
  <si>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</si>
  <si>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</si>
  <si>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</si>
  <si>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</si>
  <si>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</si>
  <si>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</si>
  <si>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</si>
  <si>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</si>
  <si>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</si>
  <si>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</si>
  <si>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</si>
  <si>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</si>
  <si>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</si>
  <si>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</si>
  <si>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</si>
  <si>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</si>
  <si>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</si>
  <si>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</si>
  <si>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</si>
  <si>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</si>
  <si>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</si>
  <si>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</si>
  <si>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</si>
  <si>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</si>
  <si>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</si>
  <si>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</si>
  <si>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</si>
  <si>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</si>
  <si>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</si>
  <si>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</si>
  <si>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</si>
  <si>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</si>
  <si>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</si>
  <si>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</si>
  <si>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</si>
  <si>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</si>
  <si>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</si>
  <si>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</si>
  <si>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</si>
  <si>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</si>
  <si>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</si>
  <si>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</si>
  <si>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</si>
  <si>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</si>
  <si>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</si>
  <si>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</si>
  <si>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</si>
  <si>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</si>
  <si>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</si>
  <si>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</si>
  <si>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</si>
  <si>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</si>
  <si>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</si>
  <si>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</si>
  <si>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</si>
  <si>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</si>
  <si>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</si>
  <si>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</si>
  <si>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</si>
  <si>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</si>
  <si>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</si>
  <si>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</si>
  <si>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</si>
  <si>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</si>
  <si>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</si>
  <si>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</si>
  <si>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</si>
  <si>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</si>
  <si>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</si>
  <si>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</si>
  <si>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</si>
  <si>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</si>
  <si>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</si>
  <si>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</si>
  <si>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</si>
  <si>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</si>
  <si>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</si>
  <si>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</si>
  <si>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</si>
  <si>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</si>
  <si>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</si>
  <si>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</si>
  <si>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</si>
  <si>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</si>
  <si>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</si>
  <si>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</si>
  <si>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</si>
  <si>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</si>
  <si>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</si>
  <si>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</si>
  <si>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</si>
  <si>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</si>
  <si>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</si>
  <si>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</si>
  <si>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</si>
  <si>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</si>
  <si>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</si>
  <si>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</si>
  <si>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</si>
  <si>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</si>
  <si>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</si>
  <si>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</si>
  <si>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</si>
  <si>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</si>
  <si>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</si>
  <si>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</si>
  <si>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</si>
  <si>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</si>
  <si>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</si>
  <si>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</si>
  <si>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</si>
  <si>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</si>
  <si>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</si>
  <si>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</si>
  <si>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</si>
  <si>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</si>
  <si>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</si>
  <si>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</si>
  <si>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</si>
  <si>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</si>
  <si>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</si>
  <si>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</si>
  <si>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</si>
  <si>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</si>
  <si>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</si>
  <si>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</si>
  <si>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</si>
  <si>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</si>
  <si>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</si>
  <si>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</si>
  <si>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</si>
  <si>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</si>
  <si>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</si>
  <si>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</si>
  <si>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</si>
  <si>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</si>
  <si>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</si>
  <si>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</si>
  <si>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</si>
  <si>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</si>
  <si>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</si>
  <si>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</si>
  <si>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</si>
  <si>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</si>
  <si>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</si>
  <si>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</si>
  <si>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</si>
  <si>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</si>
  <si>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</si>
  <si>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</si>
  <si>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</si>
  <si>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</si>
  <si>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</si>
  <si>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</si>
  <si>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</si>
  <si>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</si>
  <si>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</si>
  <si>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</si>
  <si>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</si>
  <si>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</si>
  <si>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</si>
  <si>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</si>
  <si>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</si>
  <si>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</si>
  <si>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</si>
  <si>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</si>
  <si>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</si>
  <si>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</si>
  <si>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</si>
  <si>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</si>
  <si>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</si>
  <si>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</si>
  <si>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</si>
  <si>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</si>
  <si>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</si>
  <si>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</si>
  <si>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</si>
  <si>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</si>
  <si>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</si>
  <si>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</si>
  <si>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</si>
  <si>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</si>
  <si>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</si>
  <si>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</si>
  <si>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</si>
  <si>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</si>
  <si>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</si>
  <si>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</si>
  <si>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</si>
  <si>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</si>
  <si>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</si>
  <si>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</si>
  <si>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</si>
  <si>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</si>
  <si>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</si>
  <si>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</si>
  <si>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</si>
  <si>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</si>
  <si>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</si>
  <si>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</si>
  <si>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</si>
  <si>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</si>
  <si>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</si>
  <si>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</si>
  <si>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</si>
  <si>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</si>
  <si>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</si>
  <si>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</si>
  <si>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</si>
  <si>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</si>
  <si>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</si>
  <si>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</si>
  <si>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</si>
  <si>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</si>
  <si>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</si>
  <si>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</si>
  <si>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</si>
  <si>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</si>
  <si>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</si>
  <si>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</si>
  <si>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</si>
  <si>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</si>
  <si>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</si>
  <si>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</si>
  <si>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</si>
  <si>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</si>
  <si>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</si>
  <si>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</si>
  <si>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</si>
  <si>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</si>
  <si>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</si>
  <si>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</si>
  <si>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</si>
  <si>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</si>
  <si>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</si>
  <si>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</si>
  <si>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</si>
  <si>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</si>
  <si>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</si>
  <si>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</si>
  <si>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</si>
  <si>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</si>
  <si>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</si>
  <si>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</si>
  <si>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</si>
  <si>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</si>
  <si>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</si>
  <si>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</si>
  <si>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</si>
  <si>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</si>
  <si>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</si>
  <si>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</si>
  <si>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</si>
  <si>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</si>
  <si>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</si>
  <si>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</si>
  <si>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</si>
  <si>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</si>
  <si>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</si>
  <si>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</si>
  <si>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</si>
  <si>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</si>
  <si>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</si>
  <si>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</si>
  <si>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</si>
  <si>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</si>
  <si>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</si>
  <si>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</si>
  <si>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</si>
  <si>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</si>
  <si>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</si>
  <si>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</si>
  <si>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</si>
  <si>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</si>
  <si>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</si>
  <si>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</si>
  <si>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</si>
  <si>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</si>
  <si>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</si>
  <si>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</si>
  <si>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</si>
  <si>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</si>
  <si>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</si>
  <si>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</si>
  <si>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</si>
  <si>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</si>
  <si>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</si>
  <si>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</si>
  <si>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</si>
  <si>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</si>
  <si>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</si>
  <si>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</si>
  <si>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</si>
  <si>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</si>
  <si>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</si>
  <si>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</si>
  <si>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</si>
  <si>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</si>
  <si>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</si>
  <si>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</si>
  <si>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</si>
  <si>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</si>
  <si>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</si>
  <si>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</si>
  <si>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</si>
  <si>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</si>
  <si>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</si>
  <si>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</si>
  <si>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</si>
  <si>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</si>
  <si>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</si>
  <si>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</si>
  <si>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</si>
  <si>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</si>
  <si>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</si>
  <si>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</si>
  <si>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</si>
  <si>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</si>
  <si>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</si>
  <si>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</si>
  <si>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</si>
  <si>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</si>
  <si>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</si>
  <si>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</si>
  <si>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</si>
  <si>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</si>
  <si>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</si>
  <si>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</si>
  <si>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</si>
  <si>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</si>
  <si>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</si>
  <si>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</si>
  <si>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</si>
  <si>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</si>
  <si>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</si>
  <si>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</si>
  <si>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</si>
  <si>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</si>
  <si>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</si>
  <si>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</si>
  <si>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</si>
  <si>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</si>
  <si>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</si>
  <si>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</si>
  <si>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</si>
  <si>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</si>
  <si>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</si>
  <si>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</si>
  <si>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</si>
  <si>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</si>
  <si>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</si>
  <si>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</si>
  <si>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</si>
  <si>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</si>
  <si>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</si>
  <si>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</si>
  <si>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</si>
  <si>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</si>
  <si>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</si>
  <si>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</si>
  <si>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</si>
  <si>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</si>
  <si>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</si>
  <si>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</si>
  <si>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</si>
  <si>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</si>
  <si>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</si>
  <si>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</si>
  <si>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</si>
  <si>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</si>
  <si>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</si>
  <si>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</si>
  <si>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</si>
  <si>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</si>
  <si>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</si>
  <si>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</si>
  <si>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</si>
  <si>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</si>
  <si>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</si>
  <si>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</si>
  <si>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</si>
  <si>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</si>
  <si>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</si>
  <si>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</si>
  <si>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</si>
  <si>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</si>
  <si>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</si>
  <si>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</si>
  <si>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</si>
  <si>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</si>
  <si>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</si>
  <si>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</si>
  <si>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</si>
  <si>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</si>
  <si>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</si>
  <si>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</si>
  <si>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</si>
  <si>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</si>
  <si>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</si>
  <si>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</si>
  <si>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</si>
  <si>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</si>
  <si>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</si>
  <si>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</si>
  <si>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</si>
  <si>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</si>
  <si>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</si>
  <si>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</si>
  <si>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</si>
  <si>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</si>
  <si>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</si>
  <si>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</si>
  <si>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</si>
  <si>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</si>
  <si>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</si>
  <si>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</si>
  <si>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</si>
  <si>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</si>
  <si>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</si>
  <si>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</si>
  <si>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</si>
  <si>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</si>
  <si>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</si>
  <si>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</si>
  <si>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</si>
  <si>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</si>
  <si>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</si>
  <si>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</si>
  <si>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</si>
  <si>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</si>
  <si>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</si>
  <si>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</si>
  <si>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</si>
  <si>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</si>
  <si>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</si>
  <si>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</si>
  <si>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</si>
  <si>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</si>
  <si>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</si>
  <si>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</si>
  <si>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</si>
  <si>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</si>
  <si>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</si>
  <si>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</si>
  <si>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</si>
  <si>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</si>
  <si>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</si>
  <si>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</si>
  <si>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</si>
  <si>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</si>
  <si>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</si>
  <si>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</si>
  <si>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</si>
  <si>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</si>
  <si>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</si>
  <si>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</si>
  <si>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</si>
  <si>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</si>
  <si>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</si>
  <si>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</si>
  <si>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</si>
  <si>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</si>
  <si>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</si>
  <si>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</si>
  <si>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</si>
  <si>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</si>
  <si>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</si>
  <si>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</si>
  <si>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</si>
  <si>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</si>
  <si>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</si>
  <si>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</si>
  <si>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</si>
  <si>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</si>
  <si>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</si>
  <si>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</si>
  <si>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</si>
  <si>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</si>
  <si>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</si>
  <si>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</si>
  <si>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</si>
  <si>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</si>
  <si>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</si>
  <si>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</si>
  <si>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</si>
  <si>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</si>
  <si>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</si>
  <si>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</si>
  <si>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</si>
  <si>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</si>
  <si>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</si>
  <si>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</si>
  <si>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</si>
  <si>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</si>
  <si>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</si>
  <si>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</si>
  <si>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</si>
  <si>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</si>
  <si>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</si>
  <si>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</si>
  <si>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</si>
  <si>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</si>
  <si>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</si>
  <si>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</si>
  <si>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</si>
  <si>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</si>
  <si>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</si>
  <si>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</si>
  <si>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</si>
  <si>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</si>
  <si>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</si>
  <si>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</si>
  <si>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</si>
  <si>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</si>
  <si>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</si>
  <si>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</si>
  <si>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</si>
  <si>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</si>
  <si>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</si>
  <si>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</si>
  <si>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</si>
  <si>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</si>
  <si>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</si>
  <si>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</si>
  <si>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</si>
  <si>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</si>
  <si>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</si>
  <si>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</si>
  <si>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</si>
  <si>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</si>
  <si>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</si>
  <si>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</si>
  <si>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</si>
  <si>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</si>
  <si>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</si>
  <si>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</si>
  <si>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</si>
  <si>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</si>
  <si>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</si>
  <si>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</si>
  <si>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</si>
  <si>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</si>
  <si>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</si>
  <si>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</si>
  <si>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</si>
  <si>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</si>
  <si>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</si>
  <si>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</si>
  <si>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</si>
  <si>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</si>
  <si>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</si>
  <si>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</si>
  <si>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</si>
  <si>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</si>
  <si>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</si>
  <si>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</si>
  <si>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</si>
  <si>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</si>
  <si>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</si>
  <si>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</si>
  <si>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</si>
  <si>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</si>
  <si>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</si>
  <si>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</si>
  <si>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</si>
  <si>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</si>
  <si>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</si>
  <si>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</si>
  <si>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</si>
  <si>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</si>
  <si>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</si>
  <si>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</si>
  <si>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</si>
  <si>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</si>
  <si>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</si>
  <si>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</si>
  <si>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</si>
  <si>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</si>
  <si>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</si>
  <si>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</si>
  <si>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</si>
  <si>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</si>
  <si>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</si>
  <si>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</si>
  <si>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</si>
  <si>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</si>
  <si>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</si>
  <si>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</si>
  <si>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</si>
  <si>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</si>
  <si>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</si>
  <si>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</si>
  <si>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</si>
  <si>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</si>
  <si>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</si>
  <si>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</si>
  <si>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</si>
  <si>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</si>
  <si>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</si>
  <si>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</si>
  <si>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</si>
  <si>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</si>
  <si>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</si>
  <si>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</si>
  <si>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</si>
  <si>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</si>
  <si>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</si>
  <si>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</si>
  <si>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</si>
  <si>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</si>
  <si>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</si>
  <si>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</si>
  <si>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</si>
  <si>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</si>
  <si>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</si>
  <si>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</si>
  <si>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</si>
  <si>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</si>
  <si>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</si>
  <si>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</si>
  <si>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</si>
  <si>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</si>
  <si>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</si>
  <si>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</si>
  <si>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</si>
  <si>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</si>
  <si>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</si>
  <si>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</si>
  <si>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</si>
  <si>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</si>
  <si>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</si>
  <si>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</si>
  <si>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</si>
  <si>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</si>
  <si>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</si>
  <si>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</si>
  <si>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</si>
  <si>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</si>
  <si>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</si>
  <si>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</si>
  <si>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</si>
  <si>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</si>
  <si>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</si>
  <si>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</si>
  <si>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</si>
  <si>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</si>
  <si>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</si>
  <si>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</si>
  <si>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</si>
  <si>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</si>
  <si>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</si>
  <si>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</si>
  <si>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</si>
  <si>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</si>
  <si>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</si>
  <si>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</si>
  <si>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</si>
  <si>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</si>
  <si>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</si>
  <si>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</si>
  <si>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</si>
  <si>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</si>
  <si>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</si>
  <si>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</si>
  <si>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</si>
  <si>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</si>
  <si>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</si>
  <si>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</si>
  <si>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</si>
  <si>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</si>
  <si>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</si>
  <si>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</si>
  <si>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</si>
  <si>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</si>
  <si>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</si>
  <si>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</si>
  <si>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</si>
  <si>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</si>
  <si>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</si>
  <si>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</si>
  <si>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</si>
  <si>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</si>
  <si>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</si>
  <si>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</si>
  <si>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</si>
  <si>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</si>
  <si>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</si>
  <si>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</si>
  <si>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</si>
  <si>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</si>
  <si>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</si>
  <si>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</si>
  <si>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</si>
  <si>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</si>
  <si>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</si>
  <si>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</si>
  <si>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</si>
  <si>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</si>
  <si>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</si>
  <si>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</si>
  <si>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</si>
  <si>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</si>
  <si>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</si>
  <si>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</si>
  <si>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</si>
  <si>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</si>
  <si>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</si>
  <si>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</si>
  <si>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</si>
  <si>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</si>
  <si>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</si>
  <si>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</si>
  <si>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</si>
  <si>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</si>
  <si>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</si>
  <si>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</si>
  <si>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</si>
  <si>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</si>
  <si>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</si>
  <si>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</si>
  <si>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</si>
  <si>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</si>
  <si>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</si>
  <si>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</si>
  <si>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</si>
  <si>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</si>
  <si>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</si>
  <si>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</si>
  <si>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</si>
  <si>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</si>
  <si>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</si>
  <si>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</si>
  <si>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</si>
  <si>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</si>
  <si>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</si>
  <si>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</si>
  <si>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</si>
  <si>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</si>
  <si>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</si>
  <si>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</si>
  <si>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</si>
  <si>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</si>
  <si>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</si>
  <si>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</si>
  <si>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</si>
  <si>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</si>
  <si>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</si>
  <si>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</si>
  <si>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</si>
  <si>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</si>
  <si>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</si>
  <si>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</si>
  <si>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</si>
  <si>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</si>
  <si>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</si>
  <si>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</si>
  <si>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</si>
  <si>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</si>
  <si>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</si>
  <si>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</si>
  <si>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</si>
  <si>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</si>
  <si>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</si>
  <si>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</si>
  <si>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</si>
  <si>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</si>
  <si>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</si>
  <si>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</si>
  <si>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</si>
  <si>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</si>
  <si>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</si>
  <si>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</si>
  <si>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</si>
  <si>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</si>
  <si>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</si>
  <si>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</si>
  <si>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</si>
  <si>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</si>
  <si>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</si>
  <si>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</si>
  <si>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</si>
  <si>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</si>
  <si>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</si>
  <si>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</si>
  <si>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</si>
  <si>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</si>
  <si>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</si>
  <si>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</si>
  <si>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</si>
  <si>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</si>
  <si>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</si>
  <si>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</si>
  <si>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</si>
  <si>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</si>
  <si>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</si>
  <si>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</si>
  <si>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</si>
  <si>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</si>
  <si>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</si>
  <si>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</si>
  <si>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</si>
  <si>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</si>
  <si>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</si>
  <si>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</si>
  <si>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</si>
  <si>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</si>
  <si>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</si>
  <si>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</si>
  <si>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</si>
  <si>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</si>
  <si>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</si>
  <si>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</si>
  <si>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</si>
  <si>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</si>
  <si>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</si>
  <si>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</si>
  <si>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</si>
  <si>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</si>
  <si>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</si>
  <si>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</si>
  <si>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</si>
  <si>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</si>
  <si>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</si>
  <si>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</si>
  <si>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</si>
  <si>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</si>
  <si>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</si>
  <si>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</si>
  <si>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</si>
  <si>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</si>
  <si>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</si>
  <si>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</si>
  <si>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</si>
  <si>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</si>
  <si>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</si>
  <si>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</si>
  <si>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</si>
  <si>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</si>
  <si>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</si>
  <si>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</si>
  <si>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</si>
  <si>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</si>
  <si>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</si>
  <si>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</si>
  <si>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</si>
  <si>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</si>
  <si>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</si>
  <si>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</si>
  <si>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</si>
  <si>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</si>
  <si>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</si>
  <si>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</si>
  <si>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</si>
  <si>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</si>
  <si>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</si>
  <si>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</si>
  <si>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</si>
  <si>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</si>
  <si>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</si>
  <si>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</si>
  <si>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</si>
  <si>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</si>
  <si>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</si>
  <si>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</si>
  <si>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</si>
  <si>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</si>
  <si>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</si>
  <si>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</si>
  <si>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</si>
  <si>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</si>
  <si>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</si>
  <si>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</si>
  <si>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</si>
  <si>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</si>
  <si>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</si>
  <si>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</si>
  <si>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</si>
  <si>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</si>
  <si>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</si>
  <si>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</si>
  <si>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</si>
  <si>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</si>
  <si>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</si>
  <si>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</si>
  <si>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</si>
  <si>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</si>
  <si>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</si>
  <si>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</si>
  <si>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</si>
  <si>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</si>
  <si>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</si>
  <si>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</si>
  <si>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</si>
  <si>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</si>
  <si>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</si>
  <si>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</si>
  <si>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</si>
  <si>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</si>
  <si>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</si>
  <si>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</si>
  <si>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</si>
  <si>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</si>
  <si>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</si>
  <si>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</si>
  <si>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</si>
  <si>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</si>
  <si>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</si>
  <si>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</si>
  <si>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</si>
  <si>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</si>
  <si>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</si>
  <si>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</si>
  <si>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</si>
  <si>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</si>
  <si>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</si>
  <si>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</si>
  <si>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</si>
  <si>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</si>
  <si>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</si>
  <si>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</si>
  <si>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</si>
  <si>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</si>
  <si>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</si>
  <si>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</si>
  <si>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</si>
  <si>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</si>
  <si>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</si>
  <si>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</si>
  <si>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</si>
  <si>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</si>
  <si>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</si>
  <si>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</si>
  <si>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</si>
  <si>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</si>
  <si>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</si>
  <si>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</si>
  <si>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</si>
  <si>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</si>
  <si>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</si>
  <si>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</si>
  <si>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</si>
  <si>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</si>
  <si>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</si>
  <si>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</si>
  <si>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</si>
  <si>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</si>
  <si>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</si>
  <si>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</si>
  <si>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</si>
  <si>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</si>
  <si>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</si>
  <si>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</si>
  <si>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</si>
  <si>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</si>
  <si>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</si>
  <si>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</si>
  <si>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</si>
  <si>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</si>
  <si>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</si>
  <si>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</si>
  <si>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</si>
  <si>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</si>
  <si>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</si>
  <si>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</si>
  <si>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</si>
  <si>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</si>
  <si>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</si>
  <si>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</si>
  <si>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</si>
  <si>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</si>
  <si>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</si>
  <si>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</si>
  <si>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</si>
  <si>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</si>
  <si>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</si>
  <si>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</si>
  <si>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</si>
  <si>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</si>
  <si>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</si>
  <si>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</si>
  <si>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</si>
  <si>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</si>
  <si>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</si>
  <si>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</si>
  <si>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</si>
  <si>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</si>
  <si>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</si>
  <si>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</si>
  <si>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</si>
  <si>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</si>
  <si>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</si>
  <si>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</si>
  <si>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</si>
  <si>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</si>
  <si>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</si>
  <si>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</si>
  <si>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</si>
  <si>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</si>
  <si>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</si>
  <si>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</si>
  <si>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</si>
  <si>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</si>
  <si>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</si>
  <si>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</si>
  <si>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</si>
  <si>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</si>
  <si>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</si>
  <si>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</si>
  <si>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</si>
  <si>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</si>
  <si>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</si>
  <si>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</si>
  <si>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</si>
  <si>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</si>
  <si>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</si>
  <si>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</si>
  <si>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</si>
  <si>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</si>
  <si>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</si>
  <si>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</si>
  <si>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</si>
  <si>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</si>
  <si>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</si>
  <si>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</si>
  <si>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</si>
  <si>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</si>
  <si>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</si>
  <si>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</si>
  <si>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</si>
  <si>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</si>
  <si>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</si>
  <si>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</si>
  <si>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</si>
  <si>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</si>
  <si>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</si>
  <si>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</si>
  <si>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</si>
  <si>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</si>
  <si>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</si>
  <si>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</si>
  <si>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</si>
  <si>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</si>
  <si>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</si>
  <si>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</si>
  <si>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</si>
  <si>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</si>
  <si>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</si>
  <si>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</si>
  <si>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</si>
  <si>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</si>
  <si>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</si>
  <si>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</si>
  <si>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</si>
  <si>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</si>
  <si>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</si>
  <si>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</si>
  <si>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</si>
  <si>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</si>
  <si>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</si>
  <si>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</si>
  <si>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</si>
  <si>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</si>
  <si>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</si>
  <si>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</si>
  <si>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</si>
  <si>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</si>
  <si>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</si>
  <si>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</si>
  <si>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</si>
  <si>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</si>
  <si>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</si>
  <si>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</si>
  <si>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</si>
  <si>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</si>
  <si>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</si>
  <si>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</si>
  <si>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</si>
  <si>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</si>
  <si>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</si>
  <si>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</si>
  <si>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</si>
  <si>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</si>
  <si>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</si>
  <si>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</si>
  <si>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</si>
  <si>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</si>
  <si>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</si>
  <si>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</si>
  <si>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</si>
  <si>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</si>
  <si>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</si>
  <si>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</si>
  <si>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</si>
  <si>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</si>
  <si>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</si>
  <si>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</si>
  <si>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</si>
  <si>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</si>
  <si>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</si>
  <si>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</si>
  <si>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</si>
  <si>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</si>
  <si>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</si>
  <si>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</si>
  <si>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</si>
  <si>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</si>
  <si>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</si>
  <si>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</si>
  <si>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</si>
  <si>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</si>
  <si>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</si>
  <si>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</si>
  <si>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</si>
  <si>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</si>
  <si>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</si>
  <si>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</si>
  <si>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</si>
  <si>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</si>
  <si>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</si>
  <si>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</si>
  <si>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</si>
  <si>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</si>
  <si>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</si>
  <si>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</si>
  <si>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</si>
  <si>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</si>
  <si>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</si>
  <si>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</si>
  <si>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</si>
  <si>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</si>
  <si>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</si>
  <si>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</si>
  <si>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</si>
  <si>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</si>
  <si>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</si>
  <si>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</si>
  <si>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</si>
  <si>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</si>
  <si>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</si>
  <si>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</si>
  <si>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</si>
  <si>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</si>
  <si>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</si>
  <si>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</si>
  <si>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</si>
  <si>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</si>
  <si>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</si>
  <si>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</si>
  <si>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</si>
  <si>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</si>
  <si>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</si>
  <si>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</si>
  <si>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</si>
  <si>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</si>
  <si>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</si>
  <si>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</si>
  <si>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</si>
  <si>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</si>
  <si>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</si>
  <si>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</si>
  <si>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</si>
  <si>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</si>
  <si>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</si>
  <si>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</si>
  <si>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</si>
  <si>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</si>
  <si>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</si>
  <si>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</si>
  <si>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</si>
  <si>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</si>
  <si>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</si>
  <si>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</si>
  <si>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</si>
  <si>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</si>
  <si>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</si>
  <si>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</si>
  <si>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</si>
  <si>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</si>
  <si>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</si>
  <si>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</si>
  <si>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</si>
  <si>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</si>
  <si>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</si>
  <si>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</si>
  <si>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</si>
  <si>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</si>
  <si>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</si>
  <si>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</si>
  <si>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</si>
  <si>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</si>
  <si>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</si>
  <si>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</si>
  <si>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</si>
  <si>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</si>
  <si>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</si>
  <si>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</si>
  <si>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</si>
  <si>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</si>
  <si>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</si>
  <si>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</si>
  <si>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</si>
  <si>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</si>
  <si>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</si>
  <si>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</si>
  <si>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</si>
  <si>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</si>
  <si>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</si>
  <si>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</si>
  <si>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</si>
  <si>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</si>
  <si>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</si>
  <si>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</si>
  <si>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</si>
  <si>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</si>
  <si>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</si>
  <si>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</si>
  <si>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</si>
  <si>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</si>
  <si>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</si>
  <si>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</si>
  <si>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</si>
  <si>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</si>
  <si>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</si>
  <si>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</si>
  <si>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</si>
  <si>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</si>
  <si>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</si>
  <si>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</si>
  <si>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</si>
  <si>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</si>
  <si>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</si>
  <si>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</si>
  <si>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</si>
  <si>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</si>
  <si>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</si>
  <si>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</si>
  <si>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</si>
  <si>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</si>
  <si>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</si>
  <si>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</si>
  <si>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</si>
  <si>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</si>
  <si>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</si>
  <si>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</si>
  <si>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</si>
  <si>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</si>
  <si>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</si>
  <si>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</si>
  <si>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</si>
  <si>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</si>
  <si>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</si>
  <si>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</si>
  <si>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</si>
  <si>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</si>
  <si>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</si>
  <si>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</si>
  <si>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</si>
  <si>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</si>
  <si>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</si>
  <si>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</si>
  <si>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</si>
  <si>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</si>
  <si>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</si>
  <si>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</si>
  <si>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</si>
  <si>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</si>
  <si>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</si>
  <si>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</si>
  <si>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</si>
  <si>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</si>
  <si>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</si>
  <si>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</si>
  <si>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</si>
  <si>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</si>
  <si>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</si>
  <si>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</si>
  <si>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</si>
  <si>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</si>
  <si>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</si>
  <si>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</si>
  <si>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</si>
  <si>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</si>
  <si>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</si>
  <si>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</si>
  <si>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</si>
  <si>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</si>
  <si>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</si>
  <si>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</si>
  <si>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</si>
  <si>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</si>
  <si>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</si>
  <si>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</si>
  <si>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</si>
  <si>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</si>
  <si>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</si>
  <si>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</si>
  <si>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</si>
  <si>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</si>
  <si>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</si>
  <si>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</si>
  <si>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</si>
  <si>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</si>
  <si>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</si>
  <si>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</si>
  <si>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</si>
  <si>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</si>
  <si>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</si>
  <si>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</si>
  <si>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</si>
  <si>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</si>
  <si>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</si>
  <si>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</si>
  <si>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</si>
  <si>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</si>
  <si>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</si>
  <si>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</si>
  <si>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</si>
  <si>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</si>
  <si>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</si>
  <si>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</si>
  <si>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</si>
  <si>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</si>
  <si>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</si>
  <si>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</si>
  <si>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</si>
  <si>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</si>
  <si>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</si>
  <si>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</si>
  <si>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</si>
  <si>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</si>
  <si>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</si>
  <si>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</si>
  <si>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</si>
  <si>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</si>
  <si>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</si>
  <si>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</si>
  <si>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</si>
  <si>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</si>
  <si>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</si>
  <si>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</si>
  <si>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</si>
  <si>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</si>
  <si>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</si>
  <si>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</si>
  <si>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</si>
  <si>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</si>
  <si>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</si>
  <si>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</si>
  <si>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</si>
  <si>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</si>
  <si>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</si>
  <si>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</si>
  <si>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</si>
  <si>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</si>
  <si>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</si>
  <si>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</si>
  <si>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</si>
  <si>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</si>
  <si>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</si>
  <si>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</si>
  <si>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</si>
  <si>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</si>
  <si>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</si>
  <si>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</si>
  <si>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</si>
  <si>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</si>
  <si>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</si>
  <si>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</si>
  <si>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</si>
  <si>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</si>
  <si>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</si>
  <si>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</si>
  <si>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</si>
  <si>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</si>
  <si>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</si>
  <si>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</si>
  <si>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</si>
  <si>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</si>
  <si>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</si>
  <si>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</si>
  <si>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</si>
  <si>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</si>
  <si>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</si>
  <si>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</si>
  <si>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</si>
  <si>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</si>
  <si>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</si>
  <si>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</si>
  <si>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</si>
  <si>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</si>
  <si>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</si>
  <si>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</si>
  <si>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</si>
  <si>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</si>
  <si>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</si>
  <si>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</si>
  <si>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</si>
  <si>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</si>
  <si>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</si>
  <si>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</si>
  <si>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</si>
  <si>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</si>
  <si>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</si>
  <si>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</si>
  <si>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</si>
  <si>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</si>
  <si>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</si>
  <si>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</si>
  <si>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</si>
  <si>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</si>
  <si>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</si>
  <si>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</si>
  <si>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</si>
  <si>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</si>
  <si>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</si>
  <si>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</si>
  <si>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</si>
  <si>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</si>
  <si>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</si>
  <si>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</si>
  <si>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</si>
  <si>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</si>
  <si>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</si>
  <si>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</si>
  <si>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</si>
  <si>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</si>
  <si>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</si>
  <si>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</si>
  <si>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</si>
  <si>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</si>
  <si>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</si>
  <si>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</si>
  <si>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</si>
  <si>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</si>
  <si>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</si>
  <si>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</si>
  <si>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</si>
  <si>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</si>
  <si>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</si>
  <si>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</si>
  <si>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</si>
  <si>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</si>
  <si>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</si>
  <si>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</si>
  <si>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</si>
  <si>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</si>
  <si>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</si>
  <si>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</si>
  <si>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</si>
  <si>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</si>
  <si>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</si>
  <si>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</si>
  <si>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</si>
  <si>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</si>
  <si>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</si>
  <si>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</si>
  <si>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</si>
  <si>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</si>
  <si>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</si>
  <si>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</si>
  <si>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</si>
  <si>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</si>
  <si>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</si>
  <si>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</si>
  <si>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</si>
  <si>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</si>
  <si>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</si>
  <si>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</si>
  <si>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</si>
  <si>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</si>
  <si>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</si>
  <si>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</si>
  <si>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</si>
  <si>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</si>
  <si>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</si>
  <si>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</si>
  <si>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</si>
  <si>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</si>
  <si>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</si>
  <si>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</si>
  <si>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</si>
  <si>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</si>
  <si>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</si>
  <si>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</si>
  <si>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</si>
  <si>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</si>
  <si>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</si>
  <si>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</si>
  <si>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</si>
  <si>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</si>
  <si>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</si>
  <si>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</si>
  <si>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</si>
  <si>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</si>
  <si>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</si>
  <si>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</si>
  <si>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</si>
  <si>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</si>
  <si>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</si>
  <si>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</si>
  <si>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</si>
  <si>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</si>
  <si>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</si>
  <si>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</si>
  <si>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</si>
  <si>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</si>
  <si>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</si>
  <si>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</si>
  <si>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</si>
  <si>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</si>
  <si>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</si>
  <si>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</si>
  <si>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</si>
  <si>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</si>
  <si>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</si>
  <si>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</si>
  <si>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</si>
  <si>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</si>
  <si>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</si>
  <si>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</si>
  <si>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</si>
  <si>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</si>
  <si>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</si>
  <si>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</si>
  <si>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</si>
  <si>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</si>
  <si>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</si>
  <si>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</si>
  <si>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</si>
  <si>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</si>
  <si>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</si>
  <si>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</si>
  <si>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</si>
  <si>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</si>
  <si>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</si>
  <si>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</si>
  <si>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</si>
  <si>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</si>
  <si>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</si>
  <si>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</si>
  <si>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</si>
  <si>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</si>
  <si>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</si>
  <si>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</si>
  <si>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</si>
  <si>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</si>
  <si>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</si>
  <si>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</si>
  <si>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</si>
  <si>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</si>
  <si>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</si>
  <si>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</si>
  <si>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</si>
  <si>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</si>
  <si>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</si>
  <si>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</si>
  <si>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</si>
  <si>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</si>
  <si>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</si>
  <si>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</si>
  <si>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</si>
  <si>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</si>
  <si>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</si>
  <si>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</si>
  <si>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</si>
  <si>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</si>
  <si>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</si>
  <si>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</si>
  <si>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</si>
  <si>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</si>
  <si>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</si>
  <si>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</si>
  <si>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</si>
  <si>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</si>
  <si>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</si>
  <si>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</si>
  <si>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</si>
  <si>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</si>
  <si>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</si>
  <si>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</si>
  <si>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</si>
  <si>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</si>
  <si>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</si>
  <si>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</si>
  <si>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</si>
  <si>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</si>
  <si>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</si>
  <si>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</si>
  <si>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</si>
  <si>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</si>
  <si>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</si>
  <si>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</si>
  <si>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</si>
  <si>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</si>
  <si>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</si>
  <si>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</si>
  <si>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</si>
  <si>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</si>
  <si>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</si>
  <si>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</si>
  <si>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</si>
  <si>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</si>
  <si>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</si>
  <si>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</si>
  <si>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</si>
  <si>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</si>
  <si>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</si>
  <si>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</si>
  <si>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</si>
  <si>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</si>
  <si>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</si>
  <si>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</si>
  <si>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</si>
  <si>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</si>
  <si>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</si>
  <si>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</si>
  <si>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</si>
  <si>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</si>
  <si>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</si>
  <si>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</si>
  <si>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</si>
  <si>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</si>
  <si>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</si>
  <si>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</si>
  <si>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</si>
  <si>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</si>
  <si>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</si>
  <si>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</si>
  <si>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</si>
  <si>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</si>
  <si>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</si>
  <si>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</si>
  <si>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</si>
  <si>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</si>
  <si>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</si>
  <si>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</si>
  <si>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</si>
  <si>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</si>
  <si>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</si>
  <si>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</si>
  <si>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</si>
  <si>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</si>
  <si>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</si>
  <si>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</si>
  <si>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</si>
  <si>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</si>
  <si>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</si>
  <si>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</si>
  <si>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</si>
  <si>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</si>
  <si>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</si>
  <si>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</si>
  <si>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</si>
  <si>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</si>
  <si>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</si>
  <si>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</si>
  <si>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</si>
  <si>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</si>
  <si>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</si>
  <si>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</si>
  <si>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</si>
  <si>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</si>
  <si>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</si>
  <si>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</si>
  <si>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</si>
  <si>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</si>
  <si>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</si>
  <si>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</si>
  <si>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</si>
  <si>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</si>
  <si>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</si>
  <si>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</si>
  <si>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</si>
  <si>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</si>
  <si>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</si>
  <si>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</si>
  <si>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</si>
  <si>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</si>
  <si>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</si>
  <si>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</si>
  <si>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</si>
  <si>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</si>
  <si>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</si>
  <si>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</si>
  <si>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</si>
  <si>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</si>
  <si>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</si>
  <si>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</si>
  <si>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</si>
  <si>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</si>
  <si>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</si>
  <si>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</si>
  <si>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</si>
  <si>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</si>
  <si>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</si>
  <si>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</si>
  <si>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</si>
  <si>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</si>
  <si>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</si>
  <si>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</si>
  <si>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</si>
  <si>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</si>
  <si>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</si>
  <si>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</si>
  <si>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</si>
  <si>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</si>
  <si>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</si>
  <si>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</si>
  <si>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</si>
  <si>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</si>
  <si>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</si>
  <si>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</si>
  <si>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</si>
  <si>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</si>
  <si>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</si>
  <si>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</si>
  <si>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</si>
  <si>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</si>
  <si>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</si>
  <si>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</si>
  <si>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</si>
  <si>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</si>
  <si>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</si>
  <si>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</si>
  <si>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</si>
  <si>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</si>
  <si>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</si>
  <si>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</si>
  <si>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</si>
  <si>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</si>
  <si>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</si>
  <si>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</si>
  <si>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</si>
  <si>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</si>
  <si>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</si>
  <si>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</si>
  <si>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</si>
  <si>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</si>
  <si>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</si>
  <si>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</si>
  <si>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</si>
  <si>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</si>
  <si>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</si>
  <si>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</si>
  <si>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</si>
  <si>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</si>
  <si>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</si>
  <si>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</si>
  <si>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</si>
  <si>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</si>
  <si>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</si>
  <si>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</si>
  <si>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</si>
  <si>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</si>
  <si>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</si>
  <si>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</si>
  <si>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</si>
  <si>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</si>
  <si>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</si>
  <si>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</si>
  <si>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</si>
  <si>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</si>
  <si>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</si>
  <si>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</si>
  <si>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</si>
  <si>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</si>
  <si>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</si>
  <si>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</si>
  <si>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</si>
  <si>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</si>
  <si>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</si>
  <si>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</si>
  <si>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</si>
  <si>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</si>
  <si>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</si>
  <si>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</si>
  <si>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</si>
  <si>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</si>
  <si>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</si>
  <si>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</si>
  <si>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</si>
  <si>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</si>
  <si>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</si>
  <si>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</si>
  <si>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</si>
  <si>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</si>
  <si>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</si>
  <si>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</si>
  <si>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</si>
  <si>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</si>
  <si>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</si>
  <si>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</si>
  <si>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</si>
  <si>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</si>
  <si>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</si>
  <si>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</si>
  <si>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</si>
  <si>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</si>
  <si>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</si>
  <si>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</si>
  <si>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</si>
  <si>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</si>
  <si>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</si>
  <si>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</si>
  <si>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</si>
  <si>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</si>
  <si>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</si>
  <si>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</si>
  <si>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</si>
  <si>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</si>
  <si>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</si>
  <si>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</si>
  <si>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</si>
  <si>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</si>
  <si>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</si>
  <si>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</si>
  <si>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</si>
  <si>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</si>
  <si>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</si>
  <si>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</si>
  <si>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</si>
  <si>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</si>
  <si>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</si>
  <si>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</si>
  <si>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</si>
  <si>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</si>
  <si>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</si>
  <si>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</si>
  <si>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</si>
  <si>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</si>
  <si>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</si>
  <si>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</si>
  <si>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</si>
  <si>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</si>
  <si>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</si>
  <si>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</si>
  <si>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</si>
  <si>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</si>
  <si>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</si>
  <si>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</si>
  <si>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</si>
  <si>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</si>
  <si>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</si>
  <si>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</si>
  <si>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</si>
  <si>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</si>
  <si>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</si>
  <si>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</si>
  <si>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</si>
  <si>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</si>
  <si>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</si>
  <si>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</si>
  <si>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</si>
  <si>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</si>
  <si>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</si>
  <si>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</si>
  <si>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</si>
  <si>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</si>
  <si>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</si>
  <si>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</si>
  <si>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</si>
  <si>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</si>
  <si>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</si>
  <si>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</si>
  <si>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</si>
  <si>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</si>
  <si>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</si>
  <si>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</si>
  <si>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</si>
  <si>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</si>
  <si>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</si>
  <si>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</si>
  <si>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</si>
  <si>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</si>
  <si>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</si>
  <si>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</si>
  <si>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</si>
  <si>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</si>
  <si>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</si>
  <si>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</si>
  <si>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</si>
  <si>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</si>
  <si>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</si>
  <si>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</si>
  <si>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</si>
  <si>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</si>
  <si>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</si>
  <si>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</si>
  <si>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</si>
  <si>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</si>
  <si>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</si>
  <si>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</si>
  <si>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</si>
  <si>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</si>
  <si>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</si>
  <si>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</si>
  <si>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</si>
  <si>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</si>
  <si>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</si>
  <si>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</si>
  <si>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</si>
  <si>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</si>
  <si>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</si>
  <si>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</si>
  <si>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</si>
  <si>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</si>
  <si>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</si>
  <si>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</si>
  <si>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</si>
  <si>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</si>
  <si>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</si>
  <si>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</si>
  <si>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</si>
  <si>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</si>
  <si>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</si>
  <si>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</si>
  <si>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</si>
  <si>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</si>
  <si>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</si>
  <si>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</si>
  <si>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</si>
  <si>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</si>
  <si>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</si>
  <si>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</si>
  <si>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</si>
  <si>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</si>
  <si>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</si>
  <si>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</si>
  <si>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</si>
  <si>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</si>
  <si>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</si>
  <si>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</si>
  <si>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</si>
  <si>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</si>
  <si>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</si>
  <si>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</si>
  <si>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</si>
  <si>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</si>
  <si>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</si>
  <si>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</si>
  <si>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</si>
  <si>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</si>
  <si>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</si>
  <si>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</si>
  <si>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</si>
  <si>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</si>
  <si>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</si>
  <si>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</si>
  <si>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</si>
  <si>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</si>
  <si>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</si>
  <si>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</si>
  <si>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</si>
  <si>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</si>
  <si>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</si>
  <si>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</si>
  <si>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</si>
  <si>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</si>
  <si>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</si>
  <si>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</si>
  <si>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</si>
  <si>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</si>
  <si>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</si>
  <si>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</si>
  <si>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</si>
  <si>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</si>
  <si>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</si>
  <si>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</si>
  <si>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</si>
  <si>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</si>
  <si>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</si>
  <si>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</si>
  <si>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</si>
  <si>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</si>
  <si>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</si>
  <si>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</si>
  <si>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</si>
  <si>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</si>
  <si>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</si>
  <si>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</si>
  <si>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</si>
  <si>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</si>
  <si>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</si>
  <si>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</si>
  <si>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</si>
  <si>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</si>
  <si>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</si>
  <si>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</si>
  <si>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</si>
  <si>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</si>
  <si>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</si>
  <si>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</si>
  <si>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</si>
  <si>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</si>
  <si>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</si>
  <si>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</si>
  <si>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</si>
  <si>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</si>
  <si>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</si>
  <si>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</si>
  <si>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</si>
  <si>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</si>
  <si>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</si>
  <si>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</si>
  <si>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</si>
  <si>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</si>
  <si>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</si>
  <si>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</si>
  <si>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</si>
  <si>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</si>
  <si>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</si>
  <si>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</si>
  <si>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</si>
  <si>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</si>
  <si>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</si>
  <si>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</si>
  <si>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</si>
  <si>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</si>
  <si>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</si>
  <si>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</si>
  <si>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</si>
  <si>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</si>
  <si>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</si>
  <si>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</si>
  <si>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</si>
  <si>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</si>
  <si>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</si>
  <si>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</si>
  <si>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</si>
  <si>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</si>
  <si>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</si>
  <si>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</si>
  <si>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</si>
  <si>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</si>
  <si>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</si>
  <si>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</si>
  <si>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</si>
  <si>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</si>
  <si>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</si>
  <si>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</si>
  <si>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</si>
  <si>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</si>
  <si>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</si>
  <si>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</si>
  <si>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</si>
  <si>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</si>
  <si>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</si>
  <si>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</si>
  <si>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</si>
  <si>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</si>
  <si>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</si>
  <si>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</si>
  <si>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</si>
  <si>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</si>
  <si>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</si>
  <si>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</si>
  <si>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</si>
  <si>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</si>
  <si>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</si>
  <si>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</si>
  <si>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</si>
  <si>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</si>
  <si>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</si>
  <si>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</si>
  <si>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</si>
  <si>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</si>
  <si>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</si>
  <si>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</si>
  <si>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</si>
  <si>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</si>
  <si>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</si>
  <si>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</si>
  <si>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</si>
  <si>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</si>
  <si>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</si>
  <si>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</si>
  <si>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</si>
  <si>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</si>
  <si>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</si>
  <si>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</si>
  <si>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</si>
  <si>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</si>
  <si>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</si>
  <si>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</si>
  <si>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</si>
  <si>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</si>
  <si>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</si>
  <si>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</si>
  <si>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</si>
  <si>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</si>
  <si>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</si>
  <si>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</si>
  <si>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</si>
  <si>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</si>
  <si>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</si>
  <si>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</si>
  <si>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</si>
  <si>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</si>
  <si>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</si>
  <si>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</si>
  <si>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</si>
  <si>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</si>
  <si>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</si>
  <si>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</si>
  <si>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</si>
  <si>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</si>
  <si>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</si>
  <si>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</si>
  <si>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</si>
  <si>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</si>
  <si>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</si>
  <si>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</si>
  <si>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</si>
  <si>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</si>
  <si>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</si>
  <si>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</si>
  <si>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</si>
  <si>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</si>
  <si>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</si>
  <si>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</si>
  <si>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</si>
  <si>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</si>
  <si>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</si>
  <si>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</si>
  <si>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</si>
  <si>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</si>
  <si>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</si>
  <si>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</si>
  <si>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</si>
  <si>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</si>
  <si>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</si>
  <si>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</si>
  <si>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</si>
  <si>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</si>
  <si>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</si>
  <si>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</si>
  <si>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</si>
  <si>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</si>
  <si>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</si>
  <si>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</si>
  <si>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</si>
  <si>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</si>
  <si>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</si>
  <si>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</si>
  <si>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</si>
  <si>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</si>
  <si>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</si>
  <si>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</si>
  <si>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</si>
  <si>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</si>
  <si>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</si>
  <si>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</si>
  <si>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</si>
  <si>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</si>
  <si>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</si>
  <si>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</si>
  <si>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</si>
  <si>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</si>
  <si>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</si>
  <si>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</si>
  <si>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</si>
  <si>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</si>
  <si>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</si>
  <si>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</si>
  <si>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</si>
  <si>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</si>
  <si>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</si>
  <si>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</si>
  <si>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</si>
  <si>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</si>
  <si>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</si>
  <si>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</si>
  <si>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</si>
  <si>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</si>
  <si>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</si>
  <si>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</si>
  <si>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</si>
  <si>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</si>
  <si>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</si>
  <si>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</si>
  <si>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</si>
  <si>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</si>
  <si>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</si>
  <si>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</si>
  <si>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</si>
  <si>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</si>
  <si>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</si>
  <si>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</si>
  <si>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</si>
  <si>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</si>
  <si>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</si>
  <si>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</si>
  <si>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</si>
  <si>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</si>
  <si>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</si>
  <si>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</si>
  <si>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</si>
  <si>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</si>
  <si>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</si>
  <si>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</si>
  <si>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</si>
  <si>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</si>
  <si>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</si>
  <si>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</si>
  <si>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</si>
  <si>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</si>
  <si>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</si>
  <si>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</si>
  <si>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</si>
  <si>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</si>
  <si>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</si>
  <si>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</si>
  <si>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</si>
  <si>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</si>
  <si>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</si>
  <si>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</si>
  <si>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</si>
  <si>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</si>
  <si>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</si>
  <si>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</si>
  <si>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</si>
  <si>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</si>
  <si>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</si>
  <si>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</si>
  <si>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</si>
  <si>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</si>
  <si>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</si>
  <si>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</si>
  <si>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</si>
  <si>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</si>
  <si>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</si>
  <si>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</si>
  <si>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</si>
  <si>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</si>
  <si>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</si>
  <si>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</si>
  <si>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</si>
  <si>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</si>
  <si>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</si>
  <si>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</si>
  <si>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</si>
  <si>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</si>
  <si>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</si>
  <si>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</si>
  <si>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</si>
  <si>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</si>
  <si>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</si>
  <si>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</si>
  <si>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</si>
  <si>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</si>
  <si>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</si>
  <si>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</si>
  <si>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</si>
  <si>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</si>
  <si>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</si>
  <si>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</si>
  <si>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</si>
  <si>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</si>
  <si>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</si>
  <si>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</si>
  <si>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</si>
  <si>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</si>
  <si>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</si>
  <si>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</si>
  <si>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</si>
  <si>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</si>
  <si>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</si>
  <si>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</si>
  <si>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</si>
  <si>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</si>
  <si>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</si>
  <si>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</si>
  <si>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</si>
  <si>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</si>
  <si>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</si>
  <si>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</si>
  <si>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</si>
  <si>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</si>
  <si>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</si>
  <si>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</si>
  <si>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</si>
  <si>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</si>
  <si>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</si>
  <si>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</si>
  <si>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</si>
  <si>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</si>
  <si>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</si>
  <si>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</si>
  <si>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</si>
  <si>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</si>
  <si>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</si>
  <si>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</si>
  <si>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</si>
  <si>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</si>
  <si>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</si>
  <si>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</si>
  <si>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</si>
  <si>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</si>
  <si>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</si>
  <si>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</si>
  <si>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</si>
  <si>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</si>
  <si>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</si>
  <si>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</si>
  <si>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</si>
  <si>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</si>
  <si>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</si>
  <si>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</si>
  <si>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</si>
  <si>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</si>
  <si>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</si>
  <si>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</si>
  <si>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</si>
  <si>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</si>
  <si>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</si>
  <si>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</si>
  <si>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</si>
  <si>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</si>
  <si>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</si>
  <si>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</si>
  <si>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</si>
  <si>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</si>
  <si>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</si>
  <si>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</si>
  <si>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</si>
  <si>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</si>
  <si>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</si>
  <si>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</si>
  <si>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</si>
  <si>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</si>
  <si>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</si>
  <si>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</si>
  <si>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</si>
  <si>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</si>
  <si>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</si>
  <si>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</si>
  <si>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</si>
  <si>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</si>
  <si>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</si>
  <si>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</si>
  <si>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</si>
  <si>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</si>
  <si>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</si>
  <si>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</si>
  <si>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</si>
  <si>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</si>
  <si>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</si>
  <si>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</si>
  <si>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</si>
  <si>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</si>
  <si>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</si>
  <si>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</si>
  <si>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</si>
  <si>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</si>
  <si>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</si>
  <si>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</si>
  <si>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</si>
  <si>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</si>
  <si>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</si>
  <si>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</si>
  <si>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</si>
  <si>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</si>
  <si>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</si>
  <si>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</si>
  <si>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</si>
  <si>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</si>
  <si>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</si>
  <si>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</si>
  <si>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</si>
  <si>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</si>
  <si>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</si>
  <si>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</si>
  <si>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</si>
  <si>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</si>
  <si>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</si>
  <si>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</si>
  <si>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</si>
  <si>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</si>
  <si>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</si>
  <si>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</si>
  <si>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</si>
  <si>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</si>
  <si>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</si>
  <si>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</si>
  <si>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</si>
  <si>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</si>
  <si>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</si>
  <si>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</si>
  <si>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</si>
  <si>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</si>
  <si>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</si>
  <si>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</si>
  <si>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</si>
  <si>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</si>
  <si>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</si>
  <si>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</si>
  <si>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</si>
  <si>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</si>
  <si>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</si>
  <si>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</si>
  <si>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</si>
  <si>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</si>
  <si>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</si>
  <si>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</si>
  <si>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</si>
  <si>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</si>
  <si>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</si>
  <si>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</si>
  <si>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</si>
  <si>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</si>
  <si>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</si>
  <si>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</si>
  <si>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</si>
  <si>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</si>
  <si>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</si>
  <si>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</si>
  <si>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</si>
  <si>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</si>
  <si>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</si>
  <si>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</si>
  <si>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</si>
  <si>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</si>
  <si>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</si>
  <si>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</si>
  <si>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</si>
  <si>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</si>
  <si>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</si>
  <si>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</si>
  <si>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</si>
  <si>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</si>
  <si>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</si>
  <si>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</si>
  <si>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</si>
  <si>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</si>
  <si>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</si>
  <si>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</si>
  <si>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</si>
  <si>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</si>
  <si>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</si>
  <si>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</si>
  <si>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</si>
  <si>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</si>
  <si>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</si>
  <si>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</si>
  <si>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</si>
  <si>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</si>
  <si>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</si>
  <si>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</si>
  <si>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</si>
  <si>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</si>
  <si>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</si>
  <si>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</si>
  <si>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</si>
  <si>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</si>
  <si>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</si>
  <si>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</si>
  <si>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</si>
  <si>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</si>
  <si>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</si>
  <si>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</si>
  <si>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</si>
  <si>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</si>
  <si>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</si>
  <si>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</si>
  <si>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</si>
  <si>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</si>
  <si>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</si>
  <si>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</si>
  <si>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</si>
  <si>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</si>
  <si>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</si>
  <si>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</si>
  <si>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</si>
  <si>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</si>
  <si>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</si>
  <si>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</si>
  <si>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</si>
  <si>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</si>
  <si>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</si>
  <si>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</si>
  <si>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</si>
  <si>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</si>
  <si>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</si>
  <si>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</si>
  <si>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</si>
  <si>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</si>
  <si>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</si>
  <si>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</si>
  <si>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</si>
  <si>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</si>
  <si>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</si>
  <si>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</si>
  <si>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</si>
  <si>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</si>
  <si>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</si>
  <si>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</si>
  <si>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</si>
  <si>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</si>
  <si>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</si>
  <si>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</si>
  <si>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</si>
  <si>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</si>
  <si>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</si>
  <si>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</si>
  <si>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</si>
  <si>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</si>
  <si>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</si>
  <si>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</si>
  <si>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</si>
  <si>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</si>
  <si>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</si>
  <si>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</si>
  <si>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</si>
  <si>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</si>
  <si>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</si>
  <si>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</si>
  <si>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</si>
  <si>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</si>
  <si>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</si>
  <si>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</si>
  <si>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</si>
  <si>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</si>
  <si>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</si>
  <si>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</si>
  <si>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</si>
  <si>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</si>
  <si>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</si>
  <si>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</si>
  <si>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</si>
  <si>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</si>
  <si>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</si>
  <si>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</si>
  <si>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</si>
  <si>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</si>
  <si>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</si>
  <si>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</si>
  <si>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</si>
  <si>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</si>
  <si>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</si>
  <si>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</si>
  <si>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</si>
  <si>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</si>
  <si>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</si>
  <si>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</si>
  <si>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</si>
  <si>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</si>
  <si>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</si>
  <si>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</si>
  <si>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</si>
  <si>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</si>
  <si>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</si>
  <si>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</si>
  <si>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</si>
  <si>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</si>
  <si>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</si>
  <si>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</si>
  <si>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</si>
  <si>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</si>
  <si>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</si>
  <si>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</si>
  <si>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</si>
  <si>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</si>
  <si>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</si>
  <si>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</si>
  <si>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</si>
  <si>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</si>
  <si>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</si>
  <si>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</si>
  <si>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</si>
  <si>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</si>
  <si>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</si>
  <si>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</si>
  <si>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</si>
  <si>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</si>
  <si>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</si>
  <si>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</si>
  <si>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</si>
  <si>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</si>
  <si>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</si>
  <si>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</si>
  <si>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</si>
  <si>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</si>
  <si>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</si>
  <si>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</si>
  <si>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</si>
  <si>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</si>
  <si>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</si>
  <si>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</si>
  <si>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</si>
  <si>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</si>
  <si>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</si>
  <si>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</si>
  <si>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</si>
  <si>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</si>
  <si>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</si>
  <si>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</si>
  <si>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</si>
  <si>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</si>
  <si>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</si>
  <si>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</si>
  <si>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</si>
  <si>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</si>
  <si>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</si>
  <si>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</si>
  <si>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</si>
  <si>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</si>
  <si>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</si>
  <si>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</si>
  <si>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</si>
  <si>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</si>
  <si>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</si>
  <si>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</si>
  <si>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</si>
  <si>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</si>
  <si>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</si>
  <si>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</si>
  <si>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</si>
  <si>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</si>
  <si>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</si>
  <si>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</si>
  <si>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</si>
  <si>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</si>
  <si>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</si>
  <si>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</si>
  <si>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</si>
  <si>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</si>
  <si>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</si>
  <si>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</si>
  <si>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</si>
  <si>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</si>
  <si>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</si>
  <si>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</si>
  <si>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</si>
  <si>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</si>
  <si>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</si>
  <si>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</si>
  <si>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</si>
  <si>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</si>
  <si>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</si>
  <si>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</si>
  <si>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</si>
  <si>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</si>
  <si>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</si>
  <si>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</si>
  <si>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</si>
  <si>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</si>
  <si>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</si>
  <si>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</si>
  <si>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</si>
  <si>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</si>
  <si>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</si>
  <si>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</si>
  <si>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</si>
  <si>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</si>
  <si>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</si>
  <si>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</si>
  <si>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</si>
  <si>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</si>
  <si>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</si>
  <si>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</si>
  <si>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</si>
  <si>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</si>
  <si>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</si>
  <si>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</si>
  <si>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</si>
  <si>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</si>
  <si>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</si>
  <si>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</si>
  <si>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</si>
  <si>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</si>
  <si>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</si>
  <si>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</si>
  <si>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</si>
  <si>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</si>
  <si>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</si>
  <si>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</si>
  <si>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</si>
  <si>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</si>
  <si>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</si>
  <si>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</si>
  <si>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</si>
  <si>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</si>
  <si>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</si>
  <si>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</si>
  <si>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</si>
  <si>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</si>
  <si>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</si>
  <si>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</si>
  <si>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</si>
  <si>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</si>
  <si>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</si>
  <si>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</si>
  <si>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</si>
  <si>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</si>
  <si>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</si>
  <si>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</si>
  <si>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</si>
  <si>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</si>
  <si>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</si>
  <si>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</si>
  <si>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</si>
  <si>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</si>
  <si>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</si>
  <si>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</si>
  <si>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</si>
  <si>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</si>
  <si>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</si>
  <si>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</si>
  <si>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</si>
  <si>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</si>
  <si>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</si>
  <si>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</si>
  <si>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</si>
  <si>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</si>
  <si>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</si>
  <si>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</si>
  <si>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</si>
  <si>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</si>
  <si>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</si>
  <si>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</si>
  <si>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</si>
  <si>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</si>
  <si>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</si>
  <si>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</si>
  <si>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</si>
  <si>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</si>
  <si>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</si>
  <si>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</si>
  <si>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</si>
  <si>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</si>
  <si>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</si>
  <si>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</si>
  <si>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</si>
  <si>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</si>
  <si>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</si>
  <si>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</si>
  <si>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</si>
  <si>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</si>
  <si>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</si>
  <si>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</si>
  <si>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</si>
  <si>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</si>
  <si>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</si>
  <si>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</si>
  <si>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</si>
  <si>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</si>
  <si>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</si>
  <si>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</si>
  <si>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</si>
  <si>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</si>
  <si>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</si>
  <si>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</si>
  <si>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</si>
  <si>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</si>
  <si>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</si>
  <si>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</si>
  <si>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</si>
  <si>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</si>
  <si>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</si>
  <si>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</si>
  <si>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</si>
  <si>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</si>
  <si>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</si>
  <si>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</si>
  <si>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</si>
  <si>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</si>
  <si>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</si>
  <si>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</si>
  <si>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</si>
  <si>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</si>
  <si>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</si>
  <si>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</si>
  <si>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</si>
  <si>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</si>
  <si>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</si>
  <si>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</si>
  <si>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</si>
  <si>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</si>
  <si>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</si>
  <si>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</si>
  <si>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</si>
  <si>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</si>
  <si>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</si>
  <si>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</si>
  <si>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</si>
  <si>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</si>
  <si>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</si>
  <si>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</si>
  <si>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</si>
  <si>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</si>
  <si>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</si>
  <si>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</si>
  <si>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</si>
  <si>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</si>
  <si>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</si>
  <si>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</si>
  <si>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</si>
  <si>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</si>
  <si>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</si>
  <si>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</si>
  <si>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</si>
  <si>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</si>
  <si>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</si>
  <si>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</si>
  <si>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</si>
  <si>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</si>
  <si>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</si>
  <si>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</si>
  <si>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</si>
  <si>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</si>
  <si>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</si>
  <si>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</si>
  <si>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</si>
  <si>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</si>
  <si>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</si>
  <si>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</si>
  <si>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</si>
  <si>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</si>
  <si>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</si>
  <si>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</si>
  <si>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</si>
  <si>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</si>
  <si>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</si>
  <si>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</si>
  <si>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</si>
  <si>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</si>
  <si>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</si>
  <si>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</si>
  <si>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</si>
  <si>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</si>
  <si>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</si>
  <si>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</si>
  <si>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</si>
  <si>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</si>
  <si>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</si>
  <si>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</si>
  <si>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</si>
  <si>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</si>
  <si>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</si>
  <si>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</si>
  <si>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</si>
  <si>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</si>
  <si>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</si>
  <si>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</si>
  <si>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</si>
  <si>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</si>
  <si>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</si>
  <si>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</si>
  <si>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</si>
  <si>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</si>
  <si>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</si>
  <si>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</si>
  <si>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</si>
  <si>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</si>
  <si>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</si>
  <si>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</si>
  <si>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</si>
  <si>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</si>
  <si>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</si>
  <si>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</si>
  <si>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</si>
  <si>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</si>
  <si>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</si>
  <si>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</si>
  <si>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</si>
  <si>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</si>
  <si>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</si>
  <si>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</si>
  <si>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</si>
  <si>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</si>
  <si>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</si>
  <si>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</si>
  <si>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</si>
  <si>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</si>
  <si>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</si>
  <si>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</si>
  <si>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</si>
  <si>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</si>
  <si>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</si>
  <si>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</si>
  <si>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</si>
  <si>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</si>
  <si>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</si>
  <si>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</si>
  <si>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</si>
  <si>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</si>
  <si>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</si>
  <si>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</si>
  <si>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</si>
  <si>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</si>
  <si>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</si>
  <si>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</si>
  <si>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</si>
  <si>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</si>
  <si>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</si>
  <si>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</si>
  <si>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</si>
  <si>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</si>
  <si>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</si>
  <si>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</si>
  <si>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</si>
  <si>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</si>
  <si>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</si>
  <si>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</si>
  <si>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</si>
  <si>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</si>
  <si>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</si>
  <si>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</si>
  <si>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</si>
  <si>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</si>
  <si>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</si>
  <si>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</si>
  <si>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</si>
  <si>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</si>
  <si>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</si>
  <si>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</si>
  <si>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</si>
  <si>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</si>
  <si>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</si>
  <si>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</si>
  <si>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</si>
  <si>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</si>
  <si>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</si>
  <si>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</si>
  <si>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</si>
  <si>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</si>
  <si>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</si>
  <si>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</si>
  <si>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</si>
  <si>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</si>
  <si>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</si>
  <si>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</si>
  <si>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</si>
  <si>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</si>
  <si>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</si>
  <si>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</si>
  <si>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</si>
  <si>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</si>
  <si>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</si>
  <si>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</si>
  <si>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</si>
  <si>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</si>
  <si>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</si>
  <si>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</si>
  <si>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</si>
  <si>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</si>
  <si>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</si>
  <si>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</si>
  <si>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</si>
  <si>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</si>
  <si>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</si>
  <si>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</si>
  <si>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</si>
  <si>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</si>
  <si>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</si>
  <si>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</si>
  <si>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</si>
  <si>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</si>
  <si>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</si>
  <si>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</si>
  <si>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</si>
  <si>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</si>
  <si>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</si>
  <si>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</si>
  <si>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</si>
  <si>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</si>
  <si>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</si>
  <si>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</si>
  <si>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</si>
  <si>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</si>
  <si>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</si>
  <si>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</si>
  <si>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</si>
  <si>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</si>
  <si>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</si>
  <si>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</si>
  <si>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</si>
  <si>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</si>
  <si>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</si>
  <si>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</si>
  <si>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</si>
  <si>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</si>
  <si>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</si>
  <si>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</si>
  <si>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</si>
  <si>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</si>
  <si>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</si>
  <si>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</si>
  <si>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</si>
  <si>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</si>
  <si>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</si>
  <si>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</si>
  <si>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</si>
  <si>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</si>
  <si>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</si>
  <si>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</si>
  <si>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</si>
  <si>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</si>
  <si>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</si>
  <si>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</si>
  <si>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</si>
  <si>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</si>
  <si>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</si>
  <si>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</si>
  <si>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</si>
  <si>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</si>
  <si>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</si>
  <si>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</si>
  <si>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</si>
  <si>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</si>
  <si>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</si>
  <si>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</si>
  <si>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</si>
  <si>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</si>
  <si>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</si>
  <si>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</si>
  <si>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</si>
  <si>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</si>
  <si>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</si>
  <si>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</si>
  <si>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</si>
  <si>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</si>
  <si>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</si>
  <si>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</si>
  <si>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</si>
  <si>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</si>
  <si>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</si>
  <si>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</si>
  <si>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</si>
  <si>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</si>
  <si>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</si>
  <si>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</si>
  <si>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</si>
  <si>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</si>
  <si>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</si>
  <si>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</si>
  <si>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</si>
  <si>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</si>
  <si>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</si>
  <si>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</si>
  <si>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</si>
  <si>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</si>
  <si>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</si>
  <si>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</si>
  <si>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</si>
  <si>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</si>
  <si>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</si>
  <si>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</si>
  <si>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</si>
  <si>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</si>
  <si>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</si>
  <si>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</si>
  <si>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</si>
  <si>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</si>
  <si>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</si>
  <si>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</si>
  <si>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</si>
  <si>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</si>
  <si>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</si>
  <si>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</si>
  <si>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</si>
  <si>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</si>
  <si>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</si>
  <si>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</si>
  <si>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</si>
  <si>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</si>
  <si>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</si>
  <si>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</si>
  <si>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</si>
  <si>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</si>
  <si>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</si>
  <si>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</si>
  <si>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</si>
  <si>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</si>
  <si>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</si>
  <si>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</si>
  <si>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</si>
  <si>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</si>
  <si>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</si>
  <si>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</si>
  <si>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</si>
  <si>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</si>
  <si>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</si>
  <si>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</si>
  <si>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</si>
  <si>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</si>
  <si>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</si>
  <si>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</si>
  <si>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</si>
  <si>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</si>
  <si>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</si>
  <si>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</si>
  <si>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</si>
  <si>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</si>
  <si>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</si>
  <si>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</si>
  <si>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</si>
  <si>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</si>
  <si>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</si>
  <si>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</si>
  <si>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</si>
  <si>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</si>
  <si>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</si>
  <si>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</si>
  <si>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</si>
  <si>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</si>
  <si>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</si>
  <si>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</si>
  <si>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</si>
  <si>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</si>
  <si>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</si>
  <si>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</si>
  <si>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</si>
  <si>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</si>
  <si>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</si>
  <si>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</si>
  <si>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</si>
  <si>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</si>
  <si>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</si>
  <si>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</si>
  <si>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</si>
  <si>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</si>
  <si>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</si>
  <si>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</si>
  <si>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</si>
  <si>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</si>
  <si>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</si>
  <si>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</si>
  <si>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</si>
  <si>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</si>
  <si>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</si>
  <si>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</si>
  <si>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</si>
  <si>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</si>
  <si>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</si>
  <si>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</si>
  <si>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</si>
  <si>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</si>
  <si>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</si>
  <si>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</si>
  <si>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</si>
  <si>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</si>
  <si>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</si>
  <si>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</si>
  <si>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</si>
  <si>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</si>
  <si>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</si>
  <si>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</si>
  <si>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</si>
  <si>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</si>
  <si>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</si>
  <si>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</si>
  <si>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</si>
  <si>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</si>
  <si>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</si>
  <si>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</si>
  <si>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</si>
  <si>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</si>
  <si>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</si>
  <si>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</si>
  <si>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</si>
  <si>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</si>
  <si>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</si>
  <si>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</si>
  <si>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</si>
  <si>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</si>
  <si>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</si>
  <si>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</si>
  <si>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</si>
  <si>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</si>
  <si>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</si>
  <si>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</si>
  <si>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</si>
  <si>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</si>
  <si>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</si>
  <si>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</si>
  <si>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</si>
  <si>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</si>
  <si>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</si>
  <si>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</si>
  <si>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</si>
  <si>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</si>
  <si>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</si>
  <si>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</si>
  <si>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</si>
  <si>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</si>
  <si>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</si>
  <si>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</si>
  <si>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</si>
  <si>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</si>
  <si>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</si>
  <si>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</si>
  <si>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</si>
  <si>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</si>
  <si>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</si>
  <si>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</si>
  <si>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</si>
  <si>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</si>
  <si>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</si>
  <si>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</si>
  <si>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</si>
  <si>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</si>
  <si>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</si>
  <si>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</si>
  <si>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</si>
  <si>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</si>
  <si>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</si>
  <si>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</si>
  <si>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</si>
  <si>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</si>
  <si>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</si>
  <si>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</si>
  <si>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</si>
  <si>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</si>
  <si>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</si>
  <si>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</si>
  <si>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</si>
  <si>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</si>
  <si>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</si>
  <si>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</si>
  <si>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</si>
  <si>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</si>
  <si>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</si>
  <si>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</si>
  <si>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</si>
  <si>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</si>
  <si>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</si>
  <si>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</si>
  <si>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</si>
  <si>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</si>
  <si>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</si>
  <si>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</si>
  <si>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</si>
  <si>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</si>
  <si>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</si>
  <si>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</si>
  <si>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</si>
  <si>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</si>
  <si>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</si>
  <si>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</si>
  <si>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</si>
  <si>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</si>
  <si>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</si>
  <si>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</si>
  <si>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</si>
  <si>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</si>
  <si>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</si>
  <si>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</si>
  <si>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</si>
  <si>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</si>
  <si>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</si>
  <si>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</si>
  <si>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</si>
  <si>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</si>
  <si>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</si>
  <si>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</si>
  <si>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</si>
  <si>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</si>
  <si>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</si>
  <si>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</si>
  <si>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</si>
  <si>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</si>
  <si>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</si>
  <si>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</si>
  <si>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</si>
  <si>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</si>
  <si>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</si>
  <si>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</si>
  <si>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</si>
  <si>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</si>
  <si>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</si>
  <si>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</si>
  <si>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</si>
  <si>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</si>
  <si>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</si>
  <si>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</si>
  <si>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</si>
  <si>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</si>
  <si>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</si>
  <si>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</si>
  <si>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</si>
  <si>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</si>
  <si>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</si>
  <si>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</si>
  <si>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</si>
  <si>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</si>
  <si>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</si>
  <si>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</si>
  <si>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</si>
  <si>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</si>
  <si>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</si>
  <si>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</si>
  <si>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</si>
  <si>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</si>
  <si>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</si>
  <si>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</si>
  <si>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</si>
  <si>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</si>
  <si>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</si>
  <si>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</si>
  <si>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</si>
  <si>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</si>
  <si>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</si>
  <si>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</si>
  <si>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</si>
  <si>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</si>
  <si>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</si>
  <si>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</si>
  <si>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</si>
  <si>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</si>
  <si>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</si>
  <si>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</si>
  <si>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</si>
  <si>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</si>
  <si>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</si>
  <si>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</si>
  <si>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</si>
  <si>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</si>
  <si>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</si>
  <si>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</si>
  <si>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</si>
  <si>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</si>
  <si>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</si>
  <si>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</si>
  <si>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</si>
  <si>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</si>
  <si>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</si>
  <si>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</si>
  <si>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</si>
  <si>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</si>
  <si>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</si>
  <si>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</si>
  <si>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</si>
  <si>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</si>
  <si>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</si>
  <si>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</si>
  <si>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</si>
  <si>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</si>
  <si>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</si>
  <si>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</si>
  <si>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</si>
  <si>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</si>
  <si>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</si>
  <si>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</si>
  <si>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</si>
  <si>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</si>
  <si>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</si>
  <si>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</si>
  <si>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</si>
  <si>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</si>
  <si>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</si>
  <si>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</si>
  <si>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</si>
  <si>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</si>
  <si>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</si>
  <si>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</si>
  <si>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</si>
  <si>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</si>
  <si>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</si>
  <si>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</si>
  <si>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</si>
  <si>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</si>
  <si>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</si>
  <si>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</si>
  <si>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</si>
  <si>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</si>
  <si>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</si>
  <si>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</si>
  <si>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</si>
  <si>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</si>
  <si>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</si>
  <si>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</si>
  <si>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</si>
  <si>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</si>
  <si>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</si>
  <si>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</si>
  <si>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</si>
  <si>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</si>
  <si>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</si>
  <si>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</si>
  <si>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</si>
  <si>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</si>
  <si>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</si>
  <si>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</si>
  <si>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</si>
  <si>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</si>
  <si>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</si>
  <si>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</si>
  <si>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</si>
  <si>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</si>
  <si>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</si>
  <si>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</si>
  <si>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</si>
  <si>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</si>
  <si>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</si>
  <si>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</si>
  <si>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</si>
  <si>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</si>
  <si>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</si>
  <si>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</si>
  <si>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</si>
  <si>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</si>
  <si>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</si>
  <si>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</si>
  <si>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</si>
  <si>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</si>
  <si>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</si>
  <si>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</si>
  <si>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</si>
  <si>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</si>
  <si>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</si>
  <si>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</si>
  <si>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</si>
  <si>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</si>
  <si>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</si>
  <si>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</si>
  <si>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</si>
  <si>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</si>
  <si>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</si>
  <si>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</si>
  <si>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</si>
  <si>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</si>
  <si>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</si>
  <si>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</si>
  <si>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</si>
  <si>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</si>
  <si>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</si>
  <si>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</si>
  <si>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</si>
  <si>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</si>
  <si>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</si>
  <si>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</si>
  <si>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</si>
  <si>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</si>
  <si>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</si>
  <si>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</si>
  <si>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</si>
  <si>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</si>
  <si>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</si>
  <si>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</si>
  <si>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</si>
  <si>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</si>
  <si>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</si>
  <si>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</si>
  <si>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</si>
  <si>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</si>
  <si>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</si>
  <si>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</si>
  <si>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</si>
  <si>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</si>
  <si>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</si>
  <si>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</si>
  <si>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</si>
  <si>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</si>
  <si>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</si>
  <si>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</si>
  <si>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</si>
  <si>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</si>
  <si>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</si>
  <si>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</si>
  <si>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</si>
  <si>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</si>
  <si>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</si>
  <si>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</si>
  <si>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</si>
  <si>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</si>
  <si>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</si>
  <si>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</si>
  <si>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</si>
  <si>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</si>
  <si>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</si>
  <si>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</si>
  <si>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</si>
  <si>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</si>
  <si>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</si>
  <si>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</si>
  <si>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</si>
  <si>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</si>
  <si>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</si>
  <si>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</si>
  <si>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</si>
  <si>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</si>
  <si>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</si>
  <si>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</si>
  <si>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</si>
  <si>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</si>
  <si>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</si>
  <si>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</si>
  <si>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</si>
  <si>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</si>
  <si>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</si>
  <si>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</si>
  <si>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</si>
  <si>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</si>
  <si>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</si>
  <si>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</si>
  <si>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</si>
  <si>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</si>
  <si>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</si>
  <si>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</si>
  <si>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</si>
  <si>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</si>
  <si>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</si>
  <si>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</si>
  <si>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</si>
  <si>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</si>
  <si>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</si>
  <si>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</si>
  <si>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</si>
  <si>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</si>
  <si>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</si>
  <si>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</si>
  <si>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</si>
  <si>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</si>
  <si>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</si>
  <si>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</si>
  <si>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</si>
  <si>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</si>
  <si>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</si>
  <si>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</si>
  <si>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</si>
  <si>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</si>
  <si>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</si>
  <si>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</si>
  <si>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</si>
  <si>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</si>
  <si>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</si>
  <si>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</si>
  <si>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</si>
  <si>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</si>
  <si>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</si>
  <si>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</si>
  <si>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</si>
  <si>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</si>
  <si>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</si>
  <si>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</si>
  <si>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</si>
  <si>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</si>
  <si>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</si>
  <si>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</si>
  <si>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</si>
  <si>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</si>
  <si>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</si>
  <si>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</si>
  <si>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</si>
  <si>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</si>
  <si>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</si>
  <si>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</si>
  <si>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</si>
  <si>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</si>
  <si>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</si>
  <si>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</si>
  <si>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</si>
  <si>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</si>
  <si>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</si>
  <si>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</si>
  <si>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</si>
  <si>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</si>
  <si>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</si>
  <si>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</si>
  <si>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</si>
  <si>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</si>
  <si>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</si>
  <si>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</si>
  <si>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</si>
  <si>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</si>
  <si>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</si>
  <si>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</si>
  <si>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</si>
  <si>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</si>
  <si>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</si>
  <si>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</si>
  <si>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</si>
  <si>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</si>
  <si>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</si>
  <si>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</si>
  <si>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</si>
  <si>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</si>
  <si>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</si>
  <si>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</si>
  <si>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</si>
  <si>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</si>
  <si>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</si>
  <si>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</si>
  <si>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</si>
  <si>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</si>
  <si>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</si>
  <si>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</si>
  <si>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</si>
  <si>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</si>
  <si>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</si>
  <si>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</si>
  <si>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</si>
  <si>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</si>
  <si>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</si>
  <si>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</si>
  <si>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</si>
  <si>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</si>
  <si>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</si>
  <si>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</si>
  <si>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</si>
  <si>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</si>
  <si>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</si>
  <si>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</si>
  <si>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</si>
  <si>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</si>
  <si>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</si>
  <si>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</si>
  <si>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</si>
  <si>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</si>
  <si>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</si>
  <si>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</si>
  <si>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</si>
  <si>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</si>
  <si>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</si>
  <si>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</si>
  <si>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</si>
  <si>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</si>
  <si>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</si>
  <si>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</si>
  <si>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</si>
  <si>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</si>
  <si>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</si>
  <si>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</si>
  <si>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</si>
  <si>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</si>
  <si>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</si>
  <si>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</si>
  <si>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</si>
  <si>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</si>
  <si>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</si>
  <si>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</si>
  <si>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</si>
  <si>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</si>
  <si>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</si>
  <si>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</si>
  <si>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</si>
  <si>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</si>
  <si>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</si>
  <si>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</si>
  <si>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</si>
  <si>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</si>
  <si>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</si>
  <si>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</si>
  <si>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</si>
  <si>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</si>
  <si>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</si>
  <si>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</si>
  <si>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</si>
  <si>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</si>
  <si>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</si>
  <si>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</si>
  <si>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</si>
  <si>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</si>
  <si>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</si>
  <si>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</si>
  <si>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</si>
  <si>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</si>
  <si>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</si>
  <si>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</si>
  <si>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</si>
  <si>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</si>
  <si>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</si>
  <si>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</si>
  <si>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</si>
  <si>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</si>
  <si>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</si>
  <si>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</si>
  <si>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</si>
  <si>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</si>
  <si>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</si>
  <si>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</si>
  <si>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</si>
  <si>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</si>
  <si>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</si>
  <si>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</si>
  <si>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</si>
  <si>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</si>
  <si>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</si>
  <si>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</si>
  <si>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</si>
  <si>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</si>
  <si>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</si>
  <si>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</si>
  <si>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</si>
  <si>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</si>
  <si>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</si>
  <si>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</si>
  <si>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</si>
  <si>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</si>
  <si>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</si>
  <si>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</si>
  <si>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</si>
  <si>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</si>
  <si>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</si>
  <si>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</si>
  <si>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</si>
  <si>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</si>
  <si>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</si>
  <si>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</si>
  <si>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</si>
  <si>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</si>
  <si>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</si>
  <si>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</si>
  <si>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</si>
  <si>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</si>
  <si>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</si>
  <si>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</si>
  <si>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</si>
  <si>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</si>
  <si>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</si>
  <si>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</si>
  <si>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</si>
  <si>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</si>
  <si>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</si>
  <si>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</si>
  <si>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</si>
  <si>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</si>
  <si>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</si>
  <si>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</si>
  <si>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</si>
  <si>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</si>
  <si>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</si>
  <si>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</si>
  <si>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</si>
  <si>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</si>
  <si>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</si>
  <si>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</si>
  <si>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</si>
  <si>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</si>
  <si>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</si>
  <si>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</si>
  <si>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</si>
  <si>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</si>
  <si>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</si>
  <si>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</si>
  <si>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</si>
  <si>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</si>
  <si>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</si>
  <si>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</si>
  <si>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</si>
  <si>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</si>
  <si>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</si>
  <si>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</si>
  <si>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</si>
  <si>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</si>
  <si>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</si>
  <si>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</si>
  <si>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</si>
  <si>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</si>
  <si>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</si>
  <si>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</si>
  <si>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</si>
  <si>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</si>
  <si>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</si>
  <si>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</si>
  <si>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</si>
  <si>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</si>
  <si>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</si>
  <si>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</si>
  <si>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</si>
  <si>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</si>
  <si>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</si>
  <si>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</si>
  <si>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</si>
  <si>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</si>
  <si>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</si>
  <si>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</si>
  <si>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</si>
  <si>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</si>
  <si>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</si>
  <si>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</si>
  <si>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</si>
  <si>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</si>
  <si>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</si>
  <si>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</si>
  <si>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</si>
  <si>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</si>
  <si>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</si>
  <si>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</si>
  <si>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</si>
  <si>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</si>
  <si>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</si>
  <si>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</si>
  <si>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</si>
  <si>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</si>
  <si>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</si>
  <si>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</si>
  <si>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</si>
  <si>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</si>
  <si>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</si>
  <si>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</si>
  <si>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</si>
  <si>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</si>
  <si>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</si>
  <si>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</si>
  <si>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</si>
  <si>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</si>
  <si>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</si>
  <si>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</si>
  <si>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</si>
  <si>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</si>
  <si>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</si>
  <si>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</si>
  <si>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</si>
  <si>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</si>
  <si>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</si>
  <si>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</si>
  <si>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</si>
  <si>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</si>
  <si>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</si>
  <si>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</si>
  <si>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</si>
  <si>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</si>
  <si>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</si>
  <si>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</si>
  <si>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</si>
  <si>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</si>
  <si>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</si>
  <si>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</si>
  <si>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</si>
  <si>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</si>
  <si>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</si>
  <si>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</si>
  <si>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</si>
  <si>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</si>
  <si>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</si>
  <si>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</si>
  <si>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</si>
  <si>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</si>
  <si>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</si>
  <si>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</si>
  <si>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</si>
  <si>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</si>
  <si>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</si>
  <si>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</si>
  <si>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</si>
  <si>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</si>
  <si>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</si>
  <si>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</si>
  <si>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</si>
  <si>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</si>
  <si>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</si>
  <si>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</si>
  <si>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</si>
  <si>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</si>
  <si>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</si>
  <si>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</si>
  <si>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</si>
  <si>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</si>
  <si>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</si>
  <si>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</si>
  <si>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</si>
  <si>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</si>
  <si>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</si>
  <si>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</si>
  <si>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</si>
  <si>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</si>
  <si>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</si>
  <si>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</si>
  <si>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</si>
  <si>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</si>
  <si>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</si>
  <si>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</si>
  <si>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</si>
  <si>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</si>
  <si>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</si>
  <si>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</si>
  <si>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</si>
  <si>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</si>
  <si>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</si>
  <si>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</si>
  <si>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</si>
  <si>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</si>
  <si>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</si>
  <si>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</si>
  <si>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</si>
  <si>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</si>
  <si>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</si>
  <si>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</si>
  <si>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</si>
  <si>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</si>
  <si>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</si>
  <si>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</si>
  <si>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</si>
  <si>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</si>
  <si>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</si>
  <si>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</si>
  <si>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</si>
  <si>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</si>
  <si>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</si>
  <si>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</si>
  <si>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</si>
  <si>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</si>
  <si>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</si>
  <si>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</si>
  <si>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</si>
  <si>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</si>
  <si>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</si>
  <si>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</si>
  <si>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</si>
  <si>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</si>
  <si>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</si>
  <si>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</si>
  <si>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</si>
  <si>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</si>
  <si>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</si>
  <si>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</si>
  <si>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</si>
  <si>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</si>
  <si>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</si>
  <si>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</si>
  <si>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</si>
  <si>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</si>
  <si>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</si>
  <si>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</si>
  <si>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</si>
  <si>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</si>
  <si>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</si>
  <si>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</si>
  <si>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</si>
  <si>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</si>
  <si>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</si>
  <si>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</si>
  <si>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</si>
  <si>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</si>
  <si>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</si>
  <si>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</si>
  <si>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</si>
  <si>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</si>
  <si>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</si>
  <si>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</si>
  <si>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</si>
  <si>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</si>
  <si>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</si>
  <si>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</si>
  <si>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</si>
  <si>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</si>
  <si>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</si>
  <si>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</si>
  <si>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</si>
  <si>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</si>
  <si>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</si>
  <si>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</si>
  <si>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</si>
  <si>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</si>
  <si>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</si>
  <si>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</si>
  <si>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</si>
  <si>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</si>
  <si>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</si>
  <si>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</si>
  <si>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</si>
  <si>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</si>
  <si>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</si>
  <si>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</si>
  <si>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</si>
  <si>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</si>
  <si>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</si>
  <si>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</si>
  <si>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</si>
  <si>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</si>
  <si>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</si>
  <si>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</si>
  <si>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</si>
  <si>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</si>
  <si>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</si>
  <si>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</si>
  <si>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</si>
  <si>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</si>
  <si>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</si>
  <si>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</si>
  <si>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</si>
  <si>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</si>
  <si>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</si>
  <si>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</si>
  <si>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</si>
  <si>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</si>
  <si>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</si>
  <si>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</si>
  <si>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</si>
  <si>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</si>
  <si>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</si>
  <si>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</si>
  <si>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</si>
  <si>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</si>
  <si>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</si>
  <si>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</si>
  <si>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</si>
  <si>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</si>
  <si>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</si>
  <si>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</si>
  <si>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</si>
  <si>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</si>
  <si>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</si>
  <si>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</si>
  <si>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</si>
  <si>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</si>
  <si>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</si>
  <si>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</si>
  <si>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</si>
  <si>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</si>
  <si>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</si>
  <si>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</si>
  <si>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</si>
  <si>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</si>
  <si>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</si>
  <si>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</si>
  <si>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</si>
  <si>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</si>
  <si>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</si>
  <si>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</si>
  <si>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</si>
  <si>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</si>
  <si>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</si>
  <si>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</si>
  <si>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</si>
  <si>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</si>
  <si>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</si>
  <si>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</si>
  <si>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</si>
  <si>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</si>
  <si>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</si>
  <si>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</si>
  <si>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</si>
  <si>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</si>
  <si>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</si>
  <si>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</si>
  <si>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</si>
  <si>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</si>
  <si>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</si>
  <si>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</si>
  <si>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</si>
  <si>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</si>
  <si>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</si>
  <si>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</si>
  <si>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</si>
  <si>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</si>
  <si>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</si>
  <si>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</si>
  <si>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</si>
  <si>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</si>
  <si>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</si>
  <si>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</si>
  <si>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</si>
  <si>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</si>
  <si>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</si>
  <si>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</si>
  <si>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</si>
  <si>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</si>
  <si>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</si>
  <si>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</si>
  <si>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</si>
  <si>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</si>
  <si>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</si>
  <si>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</si>
  <si>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</si>
  <si>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</si>
  <si>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</si>
  <si>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</si>
  <si>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</si>
  <si>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</si>
  <si>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</si>
  <si>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</si>
  <si>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</si>
  <si>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</si>
  <si>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</si>
  <si>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</si>
  <si>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</si>
  <si>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</si>
  <si>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</si>
  <si>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</si>
  <si>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</si>
  <si>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</si>
  <si>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</si>
  <si>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</si>
  <si>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</si>
  <si>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</si>
  <si>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</si>
  <si>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</si>
  <si>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</si>
  <si>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</si>
  <si>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</si>
  <si>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</si>
  <si>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</si>
  <si>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</si>
  <si>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</si>
  <si>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</si>
  <si>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</si>
  <si>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</si>
  <si>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</si>
  <si>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</si>
  <si>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</si>
  <si>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</si>
  <si>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</si>
  <si>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</si>
  <si>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</si>
  <si>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</si>
  <si>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</si>
  <si>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</si>
  <si>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</si>
  <si>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</si>
  <si>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</si>
  <si>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</si>
  <si>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</si>
  <si>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</si>
  <si>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</si>
  <si>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</si>
  <si>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</si>
  <si>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</si>
  <si>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</si>
  <si>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</si>
  <si>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</si>
  <si>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</si>
  <si>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</si>
  <si>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</si>
  <si>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</si>
  <si>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</si>
  <si>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</si>
  <si>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</si>
  <si>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</si>
  <si>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</si>
  <si>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</si>
  <si>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</si>
  <si>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</si>
  <si>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</si>
  <si>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</si>
  <si>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</si>
  <si>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</si>
  <si>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</si>
  <si>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</si>
  <si>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</si>
  <si>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</si>
  <si>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</si>
  <si>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</si>
  <si>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</si>
  <si>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</si>
  <si>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</si>
  <si>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</si>
  <si>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</si>
  <si>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</si>
  <si>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</si>
  <si>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</si>
  <si>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</si>
  <si>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</si>
  <si>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</si>
  <si>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</si>
  <si>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</si>
  <si>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</si>
  <si>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</si>
  <si>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</si>
  <si>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</si>
  <si>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</si>
  <si>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</si>
  <si>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</si>
  <si>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</si>
  <si>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</si>
  <si>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</si>
  <si>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</si>
  <si>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</si>
  <si>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</si>
  <si>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</si>
  <si>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</si>
  <si>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</si>
  <si>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</si>
  <si>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</si>
  <si>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</si>
  <si>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</si>
  <si>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</si>
  <si>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</si>
  <si>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</si>
  <si>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</si>
  <si>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</si>
  <si>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</si>
  <si>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</si>
  <si>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</si>
  <si>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</si>
  <si>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</si>
  <si>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</si>
  <si>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</si>
  <si>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</si>
  <si>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</si>
  <si>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</si>
  <si>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</si>
  <si>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</si>
  <si>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</si>
  <si>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</si>
  <si>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</si>
  <si>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</si>
  <si>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</si>
  <si>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</si>
  <si>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</si>
  <si>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</si>
  <si>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</si>
  <si>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</si>
  <si>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</si>
  <si>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</si>
  <si>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</si>
  <si>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</si>
  <si>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</si>
  <si>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</si>
  <si>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</si>
  <si>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</si>
  <si>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</si>
  <si>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</si>
  <si>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</si>
  <si>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</si>
  <si>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</si>
  <si>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</si>
  <si>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</si>
  <si>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</si>
  <si>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</si>
  <si>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</si>
  <si>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</si>
  <si>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</si>
  <si>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</si>
  <si>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</si>
  <si>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</si>
  <si>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</si>
  <si>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</si>
  <si>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</si>
  <si>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</si>
  <si>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</si>
  <si>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</si>
  <si>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</si>
  <si>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</si>
  <si>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</si>
  <si>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</si>
  <si>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</si>
  <si>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</si>
  <si>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</si>
  <si>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</si>
  <si>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</si>
  <si>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</si>
  <si>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</si>
  <si>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</si>
  <si>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</si>
  <si>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</si>
  <si>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</si>
  <si>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</si>
  <si>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</si>
  <si>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</si>
  <si>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</si>
  <si>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</si>
  <si>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</si>
  <si>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</si>
  <si>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</si>
  <si>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</si>
  <si>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</si>
  <si>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</si>
  <si>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</si>
  <si>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</si>
  <si>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</si>
  <si>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</si>
  <si>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</si>
  <si>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</si>
  <si>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</si>
  <si>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</si>
  <si>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</si>
  <si>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</si>
  <si>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</si>
  <si>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</si>
  <si>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</si>
  <si>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</si>
  <si>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</si>
  <si>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</si>
  <si>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</si>
  <si>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</si>
  <si>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</si>
  <si>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</si>
  <si>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</si>
  <si>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</si>
  <si>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</si>
  <si>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</si>
  <si>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</si>
  <si>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</si>
  <si>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</si>
  <si>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</si>
  <si>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</si>
  <si>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</si>
  <si>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</si>
  <si>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</si>
  <si>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</si>
  <si>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</si>
  <si>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</si>
  <si>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</si>
  <si>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</si>
  <si>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</si>
  <si>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</si>
  <si>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</si>
  <si>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</si>
  <si>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</si>
  <si>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</si>
  <si>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</si>
  <si>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</si>
  <si>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</si>
  <si>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</si>
  <si>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</si>
  <si>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</si>
  <si>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</si>
  <si>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</si>
  <si>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</si>
  <si>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</si>
  <si>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</si>
  <si>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</si>
  <si>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</si>
  <si>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</si>
  <si>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</si>
  <si>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</si>
  <si>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</si>
  <si>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</si>
  <si>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</si>
  <si>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</si>
  <si>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</si>
  <si>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</si>
  <si>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</si>
  <si>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</si>
  <si>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</si>
  <si>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</si>
  <si>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</si>
  <si>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</si>
  <si>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</si>
  <si>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</si>
  <si>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</si>
  <si>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</si>
  <si>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</si>
  <si>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</si>
  <si>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</si>
  <si>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</si>
  <si>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</si>
  <si>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</si>
  <si>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</si>
  <si>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</si>
  <si>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</si>
  <si>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</si>
  <si>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</si>
  <si>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</si>
  <si>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</si>
  <si>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</si>
  <si>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</si>
  <si>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</si>
  <si>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</si>
  <si>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</si>
  <si>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</si>
  <si>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</si>
  <si>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</si>
  <si>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</si>
  <si>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</si>
  <si>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</si>
  <si>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</si>
  <si>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</si>
  <si>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</si>
  <si>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</si>
  <si>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</si>
  <si>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</si>
  <si>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</si>
  <si>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</si>
  <si>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</si>
  <si>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</si>
  <si>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</si>
  <si>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</si>
  <si>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</si>
  <si>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</si>
  <si>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</si>
  <si>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</si>
  <si>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</si>
  <si>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</si>
  <si>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</si>
  <si>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</si>
  <si>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</si>
  <si>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</si>
  <si>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</si>
  <si>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</si>
  <si>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</si>
  <si>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</si>
  <si>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</si>
  <si>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</si>
  <si>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</si>
  <si>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</si>
  <si>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</si>
  <si>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</si>
  <si>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</si>
  <si>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</si>
  <si>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</si>
  <si>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</si>
  <si>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</si>
  <si>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</si>
  <si>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</si>
  <si>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</si>
  <si>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</si>
  <si>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</si>
  <si>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</si>
  <si>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</si>
  <si>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</si>
  <si>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</si>
  <si>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</si>
  <si>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</si>
  <si>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</si>
  <si>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</si>
  <si>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</si>
  <si>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</si>
  <si>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</si>
  <si>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</si>
  <si>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</si>
  <si>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</si>
  <si>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</si>
  <si>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</si>
  <si>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</si>
  <si>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</si>
  <si>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</si>
  <si>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</si>
  <si>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</si>
  <si>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</si>
  <si>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</si>
  <si>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</si>
  <si>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</si>
  <si>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</si>
  <si>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</si>
  <si>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</si>
  <si>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</si>
  <si>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</si>
  <si>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</si>
  <si>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</si>
  <si>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</si>
  <si>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</si>
  <si>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</si>
  <si>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</si>
  <si>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</si>
  <si>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</si>
  <si>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</si>
  <si>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</si>
  <si>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</si>
  <si>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</si>
  <si>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</si>
  <si>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</si>
  <si>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</si>
  <si>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</si>
  <si>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</si>
  <si>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</si>
  <si>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</si>
  <si>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</si>
  <si>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</si>
  <si>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</si>
  <si>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</si>
  <si>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</si>
  <si>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</si>
  <si>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</si>
  <si>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</si>
  <si>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</si>
  <si>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</si>
  <si>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</si>
  <si>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</si>
  <si>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</si>
  <si>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</si>
  <si>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</si>
  <si>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</si>
  <si>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</si>
  <si>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</si>
  <si>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</si>
  <si>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</si>
  <si>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</si>
  <si>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</si>
  <si>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</si>
  <si>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</si>
  <si>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</si>
  <si>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</si>
  <si>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</si>
  <si>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</si>
  <si>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</si>
  <si>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</si>
  <si>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</si>
  <si>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</si>
  <si>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</si>
  <si>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</si>
  <si>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</si>
  <si>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</si>
  <si>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</si>
  <si>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</si>
  <si>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</si>
  <si>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</si>
  <si>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</si>
  <si>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</si>
  <si>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</si>
  <si>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</si>
  <si>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</si>
  <si>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</si>
  <si>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</si>
  <si>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</si>
  <si>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</si>
  <si>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</si>
  <si>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</si>
  <si>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</si>
  <si>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</si>
  <si>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</si>
  <si>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</si>
  <si>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</si>
  <si>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</si>
  <si>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</si>
  <si>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</si>
  <si>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</si>
  <si>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</si>
  <si>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</si>
  <si>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</si>
  <si>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</si>
  <si>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</si>
  <si>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</si>
  <si>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</si>
  <si>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</si>
  <si>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</si>
  <si>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</si>
  <si>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</si>
  <si>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</si>
  <si>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</si>
  <si>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</si>
  <si>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</si>
  <si>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</si>
  <si>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</si>
  <si>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</si>
  <si>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</si>
  <si>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</si>
  <si>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</si>
  <si>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</si>
  <si>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</si>
  <si>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</si>
  <si>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</si>
  <si>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</si>
  <si>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</si>
  <si>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</si>
  <si>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</si>
  <si>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</si>
  <si>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</si>
  <si>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</si>
  <si>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</si>
  <si>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</si>
  <si>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</si>
  <si>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</si>
  <si>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</si>
  <si>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</si>
  <si>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</si>
  <si>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</si>
  <si>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</si>
  <si>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</si>
  <si>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</si>
  <si>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</si>
  <si>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</si>
  <si>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</si>
  <si>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</si>
  <si>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</si>
  <si>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</si>
  <si>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</si>
  <si>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</si>
  <si>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</si>
  <si>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</si>
  <si>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</si>
  <si>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</si>
  <si>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</si>
  <si>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</si>
  <si>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</si>
  <si>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</si>
  <si>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</si>
  <si>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</si>
  <si>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</si>
  <si>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</si>
  <si>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</si>
  <si>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</si>
  <si>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</si>
  <si>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</si>
  <si>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</si>
  <si>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</si>
  <si>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</si>
  <si>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</si>
  <si>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</si>
  <si>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</si>
  <si>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</si>
  <si>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</si>
  <si>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</si>
  <si>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</si>
  <si>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</si>
  <si>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</si>
  <si>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</si>
  <si>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</si>
  <si>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</si>
  <si>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</si>
  <si>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</si>
  <si>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</si>
  <si>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</si>
  <si>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</si>
  <si>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</si>
  <si>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</si>
  <si>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</si>
  <si>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</si>
  <si>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</si>
  <si>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</si>
  <si>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</si>
  <si>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</si>
  <si>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</si>
  <si>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</si>
  <si>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</si>
  <si>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</si>
  <si>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</si>
  <si>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</si>
  <si>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</si>
  <si>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</si>
  <si>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</si>
  <si>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</si>
  <si>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</si>
  <si>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</si>
  <si>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</si>
  <si>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</si>
  <si>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</si>
  <si>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</si>
  <si>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</si>
  <si>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</si>
  <si>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</si>
  <si>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</si>
  <si>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</si>
  <si>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</si>
  <si>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</si>
  <si>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</si>
  <si>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</si>
  <si>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</si>
  <si>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</si>
  <si>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</si>
  <si>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</si>
  <si>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</si>
  <si>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</si>
  <si>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</si>
  <si>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</si>
  <si>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</si>
  <si>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</si>
  <si>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</si>
  <si>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</si>
  <si>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</si>
  <si>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</si>
  <si>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</si>
  <si>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</si>
  <si>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</si>
  <si>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</si>
  <si>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</si>
  <si>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</si>
  <si>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</si>
  <si>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</si>
  <si>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</si>
  <si>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</si>
  <si>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</si>
  <si>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</si>
  <si>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</si>
  <si>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</si>
  <si>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</si>
  <si>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</si>
  <si>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</si>
  <si>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</si>
  <si>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</si>
  <si>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</si>
  <si>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</si>
  <si>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</si>
  <si>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</si>
  <si>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</si>
  <si>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</si>
  <si>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</si>
  <si>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</si>
  <si>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</si>
  <si>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</si>
  <si>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</si>
  <si>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</si>
  <si>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</si>
  <si>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</si>
  <si>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</si>
  <si>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</si>
  <si>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</si>
  <si>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</si>
  <si>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</si>
  <si>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</si>
  <si>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</si>
  <si>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</si>
  <si>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</si>
  <si>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</si>
  <si>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</si>
  <si>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</si>
  <si>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</si>
  <si>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</si>
  <si>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</si>
  <si>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</si>
  <si>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</si>
  <si>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</si>
  <si>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</si>
  <si>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</si>
  <si>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</si>
  <si>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</si>
  <si>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</si>
  <si>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</si>
  <si>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</si>
  <si>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</si>
  <si>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</si>
  <si>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</si>
  <si>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</si>
  <si>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</si>
  <si>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</si>
  <si>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</si>
  <si>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</si>
  <si>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</si>
  <si>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</si>
  <si>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</si>
  <si>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</si>
  <si>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</si>
  <si>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</si>
  <si>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</si>
  <si>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</si>
  <si>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</si>
  <si>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</si>
  <si>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</si>
  <si>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</si>
  <si>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</si>
  <si>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</si>
  <si>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</si>
  <si>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</si>
  <si>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</si>
  <si>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</si>
  <si>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</si>
  <si>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</si>
  <si>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</si>
  <si>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</si>
  <si>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</si>
  <si>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</si>
  <si>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</si>
  <si>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</si>
  <si>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</si>
  <si>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</si>
  <si>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</si>
  <si>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</si>
  <si>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</si>
  <si>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</si>
  <si>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</si>
  <si>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</si>
  <si>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</si>
  <si>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</si>
  <si>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</si>
  <si>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</si>
  <si>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</si>
  <si>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</si>
  <si>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</si>
  <si>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</si>
  <si>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</si>
  <si>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</si>
  <si>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</si>
  <si>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</si>
  <si>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</si>
  <si>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</si>
  <si>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</si>
  <si>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</si>
  <si>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</si>
  <si>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</si>
  <si>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</si>
  <si>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</si>
  <si>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</si>
  <si>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</si>
  <si>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</si>
  <si>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</si>
  <si>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</si>
  <si>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</si>
  <si>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</si>
  <si>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</si>
  <si>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</si>
  <si>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</si>
  <si>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</si>
  <si>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</si>
  <si>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</si>
  <si>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</si>
  <si>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</si>
  <si>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</si>
  <si>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</si>
  <si>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</si>
  <si>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</si>
  <si>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</si>
  <si>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</si>
  <si>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</si>
  <si>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</si>
  <si>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</si>
  <si>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</si>
  <si>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</si>
  <si>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</si>
  <si>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</si>
  <si>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</si>
  <si>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</si>
  <si>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</si>
  <si>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</si>
  <si>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</si>
  <si>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</si>
  <si>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</si>
  <si>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</si>
  <si>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</si>
  <si>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</si>
  <si>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</si>
  <si>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</si>
  <si>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</si>
  <si>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</si>
  <si>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</si>
  <si>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</si>
  <si>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</si>
  <si>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</si>
  <si>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</si>
  <si>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</si>
  <si>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</si>
  <si>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</si>
  <si>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</si>
  <si>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</si>
  <si>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</si>
  <si>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</si>
  <si>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</si>
  <si>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</si>
  <si>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</si>
  <si>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</si>
  <si>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</si>
  <si>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</si>
  <si>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</si>
  <si>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</si>
  <si>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</si>
  <si>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</si>
  <si>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</si>
  <si>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</si>
  <si>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</si>
  <si>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</si>
  <si>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</si>
  <si>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</si>
  <si>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</si>
  <si>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</si>
  <si>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</si>
  <si>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</si>
  <si>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</si>
  <si>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</si>
  <si>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</si>
  <si>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</si>
  <si>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</si>
  <si>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</si>
  <si>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</si>
  <si>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</si>
  <si>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</si>
  <si>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</si>
  <si>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</si>
  <si>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</si>
  <si>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</si>
  <si>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</si>
  <si>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</si>
  <si>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</si>
  <si>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</si>
  <si>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</si>
  <si>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</si>
  <si>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</si>
  <si>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</si>
  <si>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</si>
  <si>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</si>
  <si>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</si>
  <si>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</si>
  <si>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</si>
  <si>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</si>
  <si>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</si>
  <si>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</si>
  <si>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</si>
  <si>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</si>
  <si>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</si>
  <si>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</si>
  <si>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</si>
  <si>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</si>
  <si>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</si>
  <si>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</si>
  <si>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</si>
  <si>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</si>
  <si>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</si>
  <si>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</si>
  <si>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</si>
  <si>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</si>
  <si>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</si>
  <si>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</si>
  <si>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</si>
  <si>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</si>
  <si>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</si>
  <si>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</si>
  <si>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</si>
  <si>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</si>
  <si>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</si>
  <si>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</si>
  <si>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</si>
  <si>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</si>
  <si>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</si>
  <si>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</si>
  <si>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</si>
  <si>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</si>
  <si>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</si>
  <si>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</si>
  <si>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</si>
  <si>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</si>
  <si>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</si>
  <si>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</si>
  <si>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</si>
  <si>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</si>
  <si>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</si>
  <si>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</si>
  <si>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</si>
  <si>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</si>
  <si>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</si>
  <si>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</si>
  <si>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</si>
  <si>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</si>
  <si>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</si>
  <si>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</si>
  <si>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</si>
  <si>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</si>
  <si>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</si>
  <si>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</si>
  <si>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</si>
  <si>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</si>
  <si>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</si>
  <si>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</si>
  <si>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</si>
  <si>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</si>
  <si>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</si>
  <si>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</si>
  <si>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</si>
  <si>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</si>
  <si>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</si>
  <si>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</si>
  <si>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</si>
  <si>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</si>
  <si>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</si>
  <si>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</si>
  <si>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</si>
  <si>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</si>
  <si>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</si>
  <si>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</si>
  <si>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</si>
  <si>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</si>
  <si>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</si>
  <si>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</si>
  <si>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</si>
  <si>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</si>
  <si>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</si>
  <si>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</si>
  <si>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</si>
  <si>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</si>
  <si>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</si>
  <si>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</si>
  <si>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</si>
  <si>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</si>
  <si>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</si>
  <si>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</si>
  <si>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</si>
  <si>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</si>
  <si>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</si>
  <si>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</si>
  <si>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</si>
  <si>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</si>
  <si>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</si>
  <si>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</si>
  <si>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</si>
  <si>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</si>
  <si>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</si>
  <si>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</si>
  <si>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</si>
  <si>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</si>
  <si>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</si>
  <si>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</si>
  <si>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</si>
  <si>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</si>
  <si>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</si>
  <si>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</si>
  <si>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</si>
  <si>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</si>
  <si>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</si>
  <si>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</si>
  <si>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</si>
  <si>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</si>
  <si>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</si>
  <si>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</si>
  <si>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</si>
  <si>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</si>
  <si>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</si>
  <si>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</si>
  <si>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</si>
  <si>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</si>
  <si>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</si>
  <si>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</si>
  <si>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</si>
  <si>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</si>
  <si>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</si>
  <si>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</si>
  <si>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</si>
  <si>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</si>
  <si>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</si>
  <si>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</si>
  <si>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</si>
  <si>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</si>
  <si>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</si>
  <si>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</si>
  <si>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</si>
  <si>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</si>
  <si>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</si>
  <si>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</si>
  <si>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</si>
  <si>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</si>
  <si>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</si>
  <si>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</si>
  <si>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</si>
  <si>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</si>
  <si>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</si>
  <si>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</si>
  <si>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</si>
  <si>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</si>
  <si>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</si>
  <si>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</si>
  <si>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</si>
  <si>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</si>
  <si>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</si>
  <si>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</si>
  <si>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</si>
  <si>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</si>
  <si>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</si>
  <si>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</si>
  <si>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</si>
  <si>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</si>
  <si>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</si>
  <si>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</si>
  <si>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</si>
  <si>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</si>
  <si>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</si>
  <si>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</si>
  <si>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</si>
  <si>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</si>
  <si>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</si>
  <si>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</si>
  <si>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</si>
  <si>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</si>
  <si>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</si>
  <si>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</si>
  <si>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</si>
  <si>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</si>
  <si>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</si>
  <si>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</si>
  <si>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</si>
  <si>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</si>
  <si>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</si>
  <si>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</si>
  <si>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</si>
  <si>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</si>
  <si>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</si>
  <si>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</si>
  <si>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</si>
  <si>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</si>
  <si>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</si>
  <si>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</si>
  <si>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</si>
  <si>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</si>
  <si>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</si>
  <si>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</si>
  <si>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</si>
  <si>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</si>
  <si>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</si>
  <si>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</si>
  <si>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</si>
  <si>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</si>
  <si>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</si>
  <si>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</si>
  <si>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</si>
  <si>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</si>
  <si>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</si>
  <si>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</si>
  <si>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</si>
  <si>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</si>
  <si>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</si>
  <si>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</si>
  <si>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</si>
  <si>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</si>
  <si>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</si>
  <si>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</si>
  <si>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</si>
  <si>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</si>
  <si>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</si>
  <si>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</si>
  <si>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</si>
  <si>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</si>
  <si>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</si>
  <si>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</si>
  <si>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</si>
  <si>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</si>
  <si>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</si>
  <si>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</si>
  <si>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</si>
  <si>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</si>
  <si>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</si>
  <si>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</si>
  <si>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</si>
  <si>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</si>
  <si>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</si>
  <si>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</si>
  <si>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</si>
  <si>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</si>
  <si>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</si>
  <si>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</si>
  <si>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</si>
  <si>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</si>
  <si>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</si>
  <si>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</si>
  <si>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</si>
  <si>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</si>
  <si>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</si>
  <si>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</si>
  <si>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</si>
  <si>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</si>
  <si>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</si>
  <si>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</si>
  <si>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</si>
  <si>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</si>
  <si>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</si>
  <si>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</si>
  <si>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</si>
  <si>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</si>
  <si>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</si>
  <si>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</si>
  <si>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</si>
  <si>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</si>
  <si>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</si>
  <si>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</si>
  <si>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</si>
  <si>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</si>
  <si>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</si>
  <si>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</si>
  <si>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</si>
  <si>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</si>
  <si>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</si>
  <si>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</si>
  <si>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</si>
  <si>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</si>
  <si>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</si>
  <si>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</si>
  <si>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</si>
  <si>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</si>
  <si>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</si>
  <si>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</si>
  <si>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</si>
  <si>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</si>
  <si>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</si>
  <si>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</si>
  <si>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</si>
  <si>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</si>
  <si>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</si>
  <si>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</si>
  <si>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</si>
  <si>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</si>
  <si>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</si>
  <si>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</si>
  <si>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</si>
  <si>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</si>
  <si>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</si>
  <si>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</si>
  <si>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</si>
  <si>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</si>
  <si>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</si>
  <si>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</si>
  <si>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</si>
  <si>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</si>
  <si>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</si>
  <si>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</si>
  <si>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</si>
  <si>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</si>
  <si>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</si>
  <si>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</si>
  <si>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</si>
  <si>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</si>
  <si>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</si>
  <si>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</si>
  <si>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</si>
  <si>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</si>
  <si>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</si>
  <si>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</si>
  <si>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</si>
  <si>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</si>
  <si>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</si>
  <si>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</si>
  <si>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</si>
  <si>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</si>
  <si>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</si>
  <si>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</si>
  <si>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</si>
  <si>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</si>
  <si>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</si>
  <si>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</si>
  <si>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</si>
  <si>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</si>
  <si>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</si>
  <si>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</si>
  <si>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</si>
  <si>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</si>
  <si>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</si>
  <si>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</si>
  <si>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</si>
  <si>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</si>
  <si>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</si>
  <si>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</si>
  <si>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</si>
  <si>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</si>
  <si>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</si>
  <si>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</si>
  <si>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</si>
  <si>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</si>
  <si>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</si>
  <si>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</si>
  <si>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</si>
  <si>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</si>
  <si>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</si>
  <si>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</si>
  <si>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</si>
  <si>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</si>
  <si>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</si>
  <si>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</si>
  <si>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</si>
  <si>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</si>
  <si>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</si>
  <si>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</si>
  <si>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</si>
  <si>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</si>
  <si>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</si>
  <si>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</si>
  <si>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</si>
  <si>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</si>
  <si>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</si>
  <si>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</si>
  <si>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</si>
  <si>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</si>
  <si>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</si>
  <si>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</si>
  <si>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</si>
  <si>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</si>
  <si>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</si>
  <si>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</si>
  <si>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</si>
  <si>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</si>
  <si>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</si>
  <si>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</si>
  <si>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</si>
  <si>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</si>
  <si>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</si>
  <si>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</si>
  <si>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</si>
  <si>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</si>
  <si>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</si>
  <si>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</si>
  <si>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</si>
  <si>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</si>
  <si>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</si>
  <si>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</si>
  <si>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</si>
  <si>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</si>
  <si>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</si>
  <si>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</si>
  <si>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</si>
  <si>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</si>
  <si>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</si>
  <si>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</si>
  <si>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</si>
  <si>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</si>
  <si>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</si>
  <si>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</si>
  <si>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</si>
  <si>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</si>
  <si>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</si>
  <si>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</si>
  <si>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</si>
  <si>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</si>
  <si>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</si>
  <si>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</si>
  <si>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</si>
  <si>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</si>
  <si>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</si>
  <si>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</si>
  <si>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</si>
  <si>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</si>
  <si>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</si>
  <si>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</si>
  <si>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</si>
  <si>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</si>
  <si>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</si>
  <si>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</si>
  <si>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</si>
  <si>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</si>
  <si>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</si>
  <si>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</si>
  <si>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</si>
  <si>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</si>
  <si>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</si>
  <si>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</si>
  <si>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</si>
  <si>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</si>
  <si>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</si>
  <si>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</si>
  <si>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</si>
  <si>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</si>
  <si>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</si>
  <si>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</si>
  <si>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</si>
  <si>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</si>
  <si>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</si>
  <si>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</si>
  <si>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</si>
  <si>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</si>
  <si>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</si>
  <si>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</si>
  <si>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</si>
  <si>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</si>
  <si>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</si>
  <si>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</si>
  <si>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</si>
  <si>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</si>
  <si>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</si>
  <si>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</si>
  <si>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</si>
  <si>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</si>
  <si>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</si>
  <si>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</si>
  <si>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</si>
  <si>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</si>
  <si>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</si>
  <si>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</si>
  <si>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</si>
  <si>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</si>
  <si>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</si>
  <si>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</si>
  <si>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</si>
  <si>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</si>
  <si>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</si>
  <si>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</si>
  <si>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</si>
  <si>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</si>
  <si>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</si>
  <si>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</si>
  <si>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</si>
  <si>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</si>
  <si>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</si>
  <si>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</si>
  <si>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</si>
  <si>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</si>
  <si>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</si>
  <si>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</si>
  <si>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</si>
  <si>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</si>
  <si>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</si>
  <si>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</si>
  <si>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</si>
  <si>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</si>
  <si>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</si>
  <si>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</si>
  <si>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</si>
  <si>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</si>
  <si>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</si>
  <si>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</si>
  <si>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</si>
  <si>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</si>
  <si>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</si>
  <si>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</si>
  <si>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</si>
  <si>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</si>
  <si>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</si>
  <si>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</si>
  <si>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</si>
  <si>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</si>
  <si>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</si>
  <si>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</si>
  <si>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</si>
  <si>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</si>
  <si>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</si>
  <si>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</si>
  <si>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</si>
  <si>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</si>
  <si>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</si>
  <si>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</si>
  <si>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</si>
  <si>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</si>
  <si>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</si>
  <si>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</si>
  <si>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</si>
  <si>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</si>
  <si>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</si>
  <si>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</si>
  <si>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</si>
  <si>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</si>
  <si>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</si>
  <si>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</si>
  <si>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</si>
  <si>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</si>
  <si>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</si>
  <si>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</si>
  <si>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</si>
  <si>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</si>
  <si>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</si>
  <si>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</si>
  <si>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</si>
  <si>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</si>
  <si>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</si>
  <si>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</si>
  <si>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</si>
  <si>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</si>
  <si>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</si>
  <si>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</si>
  <si>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</si>
  <si>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</si>
  <si>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</si>
  <si>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</si>
  <si>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</si>
  <si>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</si>
  <si>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</si>
  <si>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</si>
  <si>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</si>
  <si>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</si>
  <si>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</si>
  <si>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</si>
  <si>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</si>
  <si>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</si>
  <si>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</si>
  <si>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</si>
  <si>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</si>
  <si>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</si>
  <si>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</si>
  <si>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</si>
  <si>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</si>
  <si>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</si>
  <si>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</si>
  <si>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</si>
  <si>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</si>
  <si>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</si>
  <si>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</si>
  <si>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</si>
  <si>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</si>
  <si>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</si>
  <si>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</si>
  <si>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</si>
  <si>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</si>
  <si>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</si>
  <si>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</si>
  <si>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</si>
  <si>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</si>
  <si>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</si>
  <si>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</si>
  <si>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</si>
  <si>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</si>
  <si>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</si>
  <si>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</si>
  <si>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</si>
  <si>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</si>
  <si>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</si>
  <si>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</si>
  <si>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</si>
  <si>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</si>
  <si>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</si>
  <si>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</si>
  <si>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</si>
  <si>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</si>
  <si>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</si>
  <si>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</si>
  <si>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</si>
  <si>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</si>
  <si>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</si>
  <si>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</si>
  <si>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</si>
  <si>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</si>
  <si>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</si>
  <si>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</si>
  <si>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</si>
  <si>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</si>
  <si>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</si>
  <si>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</si>
  <si>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</si>
  <si>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</si>
  <si>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</si>
  <si>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</si>
  <si>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</si>
  <si>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</si>
  <si>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</si>
  <si>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</si>
  <si>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</si>
  <si>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</si>
  <si>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</si>
  <si>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</si>
  <si>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</si>
  <si>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</si>
  <si>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</si>
  <si>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</si>
  <si>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</si>
  <si>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</si>
  <si>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</si>
  <si>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</si>
  <si>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</si>
  <si>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</si>
  <si>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</si>
  <si>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</si>
  <si>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</si>
  <si>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</si>
  <si>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</si>
  <si>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</si>
  <si>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</si>
  <si>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</si>
  <si>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</si>
  <si>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</si>
  <si>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</si>
  <si>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</si>
  <si>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</si>
  <si>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</si>
  <si>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</si>
  <si>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</si>
  <si>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</si>
  <si>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</si>
  <si>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</si>
  <si>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</si>
  <si>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</si>
  <si>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</si>
  <si>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</si>
  <si>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</si>
  <si>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</si>
  <si>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</si>
  <si>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</si>
  <si>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</si>
  <si>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</si>
  <si>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</si>
  <si>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</si>
  <si>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</si>
  <si>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</si>
  <si>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</si>
  <si>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</si>
  <si>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</si>
  <si>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</si>
  <si>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</si>
  <si>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</si>
  <si>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</si>
  <si>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</si>
  <si>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</si>
  <si>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</si>
  <si>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</si>
  <si>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</si>
  <si>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</si>
  <si>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</si>
  <si>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</si>
  <si>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</si>
  <si>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</si>
  <si>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</si>
  <si>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</si>
  <si>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</si>
  <si>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</si>
  <si>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</si>
  <si>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</si>
  <si>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</si>
  <si>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</si>
  <si>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</si>
  <si>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</si>
  <si>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</si>
  <si>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</si>
  <si>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</si>
  <si>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</si>
  <si>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</si>
  <si>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</si>
  <si>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</si>
  <si>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</si>
  <si>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</si>
  <si>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</si>
  <si>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</si>
  <si>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</si>
  <si>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</si>
  <si>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</si>
  <si>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</si>
  <si>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</si>
  <si>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</si>
  <si>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</si>
  <si>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</si>
  <si>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</si>
  <si>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</si>
  <si>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</si>
  <si>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</si>
  <si>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</si>
  <si>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</si>
  <si>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</si>
  <si>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</si>
  <si>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</si>
  <si>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</si>
  <si>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</si>
  <si>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</si>
  <si>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</si>
  <si>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</si>
  <si>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</si>
  <si>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</si>
  <si>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</si>
  <si>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</si>
  <si>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</si>
  <si>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</si>
  <si>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</si>
  <si>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</si>
  <si>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</si>
  <si>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</si>
  <si>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</si>
  <si>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</si>
  <si>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</si>
  <si>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</si>
  <si>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</si>
  <si>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</si>
  <si>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</si>
  <si>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</si>
  <si>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</si>
  <si>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</si>
  <si>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</si>
  <si>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</si>
  <si>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</si>
  <si>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</si>
  <si>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</si>
  <si>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</si>
  <si>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</si>
  <si>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</si>
  <si>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</si>
  <si>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</si>
  <si>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</si>
  <si>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</si>
  <si>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</si>
  <si>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</si>
  <si>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</si>
  <si>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</si>
  <si>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</si>
  <si>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</si>
  <si>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</si>
  <si>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</si>
  <si>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</si>
  <si>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</si>
  <si>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</si>
  <si>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</si>
  <si>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</si>
  <si>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</si>
  <si>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</si>
  <si>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</si>
  <si>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</si>
  <si>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</si>
  <si>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</si>
  <si>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</si>
  <si>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</si>
  <si>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</si>
  <si>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</si>
  <si>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</si>
  <si>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</si>
  <si>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</si>
  <si>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</si>
  <si>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</si>
  <si>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</si>
  <si>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</si>
  <si>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</si>
  <si>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</si>
  <si>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</si>
  <si>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</si>
  <si>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</si>
  <si>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</si>
  <si>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</si>
  <si>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</si>
  <si>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</si>
  <si>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</si>
  <si>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</si>
  <si>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</si>
  <si>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</si>
  <si>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</si>
  <si>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</si>
  <si>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</si>
  <si>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</si>
  <si>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</si>
  <si>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</si>
  <si>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</si>
  <si>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</si>
  <si>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</si>
  <si>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</si>
  <si>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</si>
  <si>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</si>
  <si>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</si>
  <si>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</si>
  <si>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</si>
  <si>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</si>
  <si>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</si>
  <si>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</si>
  <si>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</si>
  <si>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</si>
  <si>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</si>
  <si>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</si>
  <si>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</si>
  <si>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</si>
  <si>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</si>
  <si>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</si>
  <si>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</si>
  <si>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</si>
  <si>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</si>
  <si>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</si>
  <si>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</si>
  <si>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</si>
  <si>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</si>
  <si>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</si>
  <si>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</si>
  <si>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</si>
  <si>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</si>
  <si>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</si>
  <si>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</si>
  <si>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</si>
  <si>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</si>
  <si>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</si>
  <si>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</si>
  <si>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</si>
  <si>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</si>
  <si>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</si>
  <si>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</si>
  <si>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</si>
  <si>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</si>
  <si>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</si>
  <si>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</si>
  <si>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</si>
  <si>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</si>
  <si>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</si>
  <si>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</si>
  <si>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</si>
  <si>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</si>
  <si>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</si>
  <si>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</si>
  <si>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</si>
  <si>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</si>
  <si>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</si>
  <si>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</si>
  <si>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</si>
  <si>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</si>
  <si>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</si>
  <si>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</si>
  <si>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</si>
  <si>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</si>
  <si>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</si>
  <si>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</si>
  <si>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</si>
  <si>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</si>
  <si>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</si>
  <si>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</si>
  <si>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</si>
  <si>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</si>
  <si>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</si>
  <si>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</si>
  <si>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</si>
  <si>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</si>
  <si>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</si>
  <si>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</si>
  <si>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</si>
  <si>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</si>
  <si>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</si>
  <si>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</si>
  <si>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</si>
  <si>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</si>
  <si>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</si>
  <si>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</si>
  <si>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</si>
  <si>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</si>
  <si>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</si>
  <si>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</si>
  <si>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</si>
  <si>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</si>
  <si>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</si>
  <si>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</si>
  <si>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</si>
  <si>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</si>
  <si>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</si>
  <si>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</si>
  <si>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</si>
  <si>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</si>
  <si>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</si>
  <si>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</si>
  <si>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</si>
  <si>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</si>
  <si>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</si>
  <si>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</si>
  <si>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</si>
  <si>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</si>
  <si>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</si>
  <si>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</si>
  <si>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</si>
  <si>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</si>
  <si>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</si>
  <si>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</si>
  <si>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</si>
  <si>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</si>
  <si>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</si>
  <si>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</si>
  <si>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</si>
  <si>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</si>
  <si>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</si>
  <si>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</si>
  <si>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</si>
  <si>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</si>
  <si>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</si>
  <si>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</si>
  <si>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</si>
  <si>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</si>
  <si>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</si>
  <si>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</si>
  <si>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</si>
  <si>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</si>
  <si>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</si>
  <si>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</si>
  <si>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</si>
  <si>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</si>
  <si>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</si>
  <si>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</si>
  <si>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</si>
  <si>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</si>
  <si>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</si>
  <si>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</si>
  <si>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</si>
  <si>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</si>
  <si>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</si>
  <si>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</si>
  <si>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</si>
  <si>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</si>
  <si>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</si>
  <si>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</si>
  <si>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</si>
  <si>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</si>
  <si>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</si>
  <si>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</si>
  <si>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</si>
  <si>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</si>
  <si>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</si>
  <si>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</si>
  <si>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</si>
  <si>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</si>
  <si>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</si>
  <si>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</si>
  <si>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</si>
  <si>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</si>
  <si>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</si>
  <si>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</si>
  <si>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</si>
  <si>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</si>
  <si>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</si>
  <si>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</si>
  <si>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</si>
  <si>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</si>
  <si>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</si>
  <si>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</si>
  <si>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</si>
  <si>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</si>
  <si>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</si>
  <si>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</si>
  <si>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</si>
  <si>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</si>
  <si>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</si>
  <si>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</si>
  <si>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</si>
  <si>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</si>
  <si>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</si>
  <si>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</si>
  <si>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</si>
  <si>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</si>
  <si>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</si>
  <si>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</si>
  <si>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</si>
  <si>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</si>
  <si>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</si>
  <si>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</si>
  <si>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</si>
  <si>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</si>
  <si>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</si>
  <si>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</si>
  <si>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</si>
  <si>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</si>
  <si>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</si>
  <si>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</si>
  <si>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</si>
  <si>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</si>
  <si>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</si>
  <si>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</si>
  <si>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</si>
  <si>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</si>
  <si>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</si>
  <si>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</si>
  <si>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</si>
  <si>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</si>
  <si>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</si>
  <si>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</si>
  <si>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</si>
  <si>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</si>
  <si>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</si>
  <si>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</si>
  <si>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</si>
  <si>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</si>
  <si>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</si>
  <si>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</si>
  <si>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</si>
  <si>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</si>
  <si>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</si>
  <si>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</si>
  <si>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</si>
  <si>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</si>
  <si>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</si>
  <si>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</si>
  <si>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</si>
  <si>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</si>
  <si>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</si>
  <si>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</si>
  <si>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</si>
  <si>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</si>
  <si>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</si>
  <si>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</si>
  <si>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</si>
  <si>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</si>
  <si>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</si>
  <si>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</si>
  <si>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</si>
  <si>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</si>
  <si>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</si>
  <si>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</si>
  <si>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</si>
  <si>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</si>
  <si>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</si>
  <si>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</si>
  <si>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</si>
  <si>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</si>
  <si>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</si>
  <si>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</si>
  <si>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</si>
  <si>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</si>
  <si>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</si>
  <si>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</si>
  <si>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</si>
  <si>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</si>
  <si>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</si>
  <si>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</si>
  <si>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</si>
  <si>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</si>
  <si>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</si>
  <si>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</si>
  <si>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</si>
  <si>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</si>
  <si>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</si>
  <si>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</si>
  <si>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</si>
  <si>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</si>
  <si>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</si>
  <si>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</si>
  <si>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</si>
  <si>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</si>
  <si>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</si>
  <si>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</si>
  <si>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</si>
  <si>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</si>
  <si>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</si>
  <si>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</si>
  <si>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</si>
  <si>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</si>
  <si>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</si>
  <si>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</si>
  <si>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</si>
  <si>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</si>
  <si>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</si>
  <si>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</si>
  <si>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</si>
  <si>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</si>
  <si>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</si>
  <si>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</si>
  <si>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</si>
  <si>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</si>
  <si>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</si>
  <si>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</si>
  <si>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</si>
  <si>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</si>
  <si>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</si>
  <si>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</si>
  <si>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</si>
  <si>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</si>
  <si>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</si>
  <si>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</si>
  <si>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</si>
  <si>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</si>
  <si>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</si>
  <si>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</si>
  <si>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</si>
  <si>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</si>
  <si>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</si>
  <si>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</si>
  <si>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</si>
  <si>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</si>
  <si>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</si>
  <si>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</si>
  <si>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</si>
  <si>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</si>
  <si>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</si>
  <si>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</si>
  <si>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</si>
  <si>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</si>
  <si>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</si>
  <si>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</si>
  <si>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</si>
  <si>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</si>
  <si>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</si>
  <si>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</si>
  <si>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</si>
  <si>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</si>
  <si>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</si>
  <si>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</si>
  <si>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</si>
  <si>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</si>
  <si>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</si>
  <si>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</si>
  <si>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</si>
  <si>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</si>
  <si>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</si>
  <si>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</si>
  <si>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</si>
  <si>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</si>
  <si>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</si>
  <si>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</si>
  <si>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</si>
  <si>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</si>
  <si>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</si>
  <si>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</si>
  <si>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</si>
  <si>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</si>
  <si>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</si>
  <si>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</si>
  <si>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</si>
  <si>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</si>
  <si>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</si>
  <si>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</si>
  <si>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</si>
  <si>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</si>
  <si>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</si>
  <si>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</si>
  <si>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</si>
  <si>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</si>
  <si>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</si>
  <si>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</si>
  <si>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</si>
  <si>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</si>
  <si>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</si>
  <si>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</si>
  <si>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</si>
  <si>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</si>
  <si>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</si>
  <si>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</si>
  <si>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</si>
  <si>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</si>
  <si>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</si>
  <si>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</si>
  <si>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</si>
  <si>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</si>
  <si>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</si>
  <si>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</si>
  <si>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</si>
  <si>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</si>
  <si>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</si>
  <si>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</si>
  <si>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</si>
  <si>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</si>
  <si>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</si>
  <si>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</si>
  <si>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</si>
  <si>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</si>
  <si>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</si>
  <si>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</si>
  <si>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</si>
  <si>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</si>
  <si>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</si>
  <si>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</si>
  <si>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</si>
  <si>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</si>
  <si>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</si>
  <si>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</si>
  <si>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</si>
  <si>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</si>
  <si>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</si>
  <si>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</si>
  <si>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</si>
  <si>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</si>
  <si>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</si>
  <si>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</si>
  <si>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</si>
  <si>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</si>
  <si>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</si>
  <si>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</si>
  <si>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</si>
  <si>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</si>
  <si>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</si>
  <si>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</si>
  <si>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</si>
  <si>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</si>
  <si>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</si>
  <si>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</si>
  <si>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</si>
  <si>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</si>
  <si>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</si>
  <si>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</si>
  <si>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</si>
  <si>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</si>
  <si>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</si>
  <si>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</si>
  <si>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</si>
  <si>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</si>
  <si>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</si>
  <si>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</si>
  <si>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</si>
  <si>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</si>
  <si>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</si>
  <si>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</si>
  <si>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</si>
  <si>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</si>
  <si>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</si>
  <si>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</si>
  <si>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</si>
  <si>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</si>
  <si>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</si>
  <si>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</si>
  <si>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</si>
  <si>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</si>
  <si>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</si>
  <si>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</si>
  <si>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</si>
  <si>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</si>
  <si>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</si>
  <si>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</si>
  <si>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</si>
  <si>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</si>
  <si>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</si>
  <si>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</si>
  <si>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</si>
  <si>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</si>
  <si>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</si>
  <si>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</si>
  <si>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</si>
  <si>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</si>
  <si>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</si>
  <si>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</si>
  <si>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</si>
  <si>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</si>
  <si>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</si>
  <si>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</si>
  <si>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</si>
  <si>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</si>
  <si>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</si>
  <si>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</si>
  <si>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</si>
  <si>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</si>
  <si>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</si>
  <si>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</si>
  <si>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</si>
  <si>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</si>
  <si>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</si>
  <si>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</si>
  <si>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</si>
  <si>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</si>
  <si>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</si>
  <si>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</si>
  <si>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</si>
  <si>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</si>
  <si>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</si>
  <si>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</si>
  <si>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</si>
  <si>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</si>
  <si>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</si>
  <si>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</si>
  <si>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</si>
  <si>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</si>
  <si>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</si>
  <si>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</si>
  <si>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</si>
  <si>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</si>
  <si>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</si>
  <si>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</si>
  <si>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</si>
  <si>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</si>
  <si>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</si>
  <si>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</si>
  <si>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</si>
  <si>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</si>
  <si>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</si>
  <si>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</si>
  <si>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</si>
  <si>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</si>
  <si>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</si>
  <si>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</si>
  <si>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</si>
  <si>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</si>
  <si>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</si>
  <si>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</si>
  <si>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</si>
  <si>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</si>
  <si>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</si>
  <si>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</si>
  <si>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</si>
  <si>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</si>
  <si>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</si>
  <si>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</si>
  <si>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</si>
  <si>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</si>
  <si>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</si>
  <si>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</si>
  <si>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</si>
  <si>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</si>
  <si>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</si>
  <si>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</si>
  <si>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</si>
  <si>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</si>
  <si>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</si>
  <si>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</si>
  <si>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</si>
  <si>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</si>
  <si>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</si>
  <si>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</si>
  <si>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</si>
  <si>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</si>
  <si>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</si>
  <si>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</si>
  <si>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</si>
  <si>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</si>
  <si>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</si>
  <si>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</si>
  <si>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</si>
  <si>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</si>
  <si>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</si>
  <si>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</si>
  <si>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</si>
  <si>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</si>
  <si>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</si>
  <si>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</si>
  <si>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</si>
  <si>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</si>
  <si>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</si>
  <si>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</si>
  <si>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</si>
  <si>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</si>
  <si>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</si>
  <si>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</si>
  <si>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</si>
  <si>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</si>
  <si>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</si>
  <si>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</si>
  <si>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</si>
  <si>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</si>
  <si>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</si>
  <si>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</si>
  <si>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</si>
  <si>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</si>
  <si>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</si>
  <si>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</si>
  <si>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</si>
  <si>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</si>
  <si>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</si>
  <si>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</si>
  <si>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</si>
  <si>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</si>
  <si>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</si>
  <si>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</si>
  <si>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</si>
  <si>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</si>
  <si>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</si>
  <si>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</si>
  <si>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</si>
  <si>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</si>
  <si>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</si>
  <si>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</si>
  <si>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</si>
  <si>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</si>
  <si>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</si>
  <si>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</si>
  <si>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</si>
  <si>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</si>
  <si>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</si>
  <si>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</si>
  <si>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</si>
  <si>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</si>
  <si>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</si>
  <si>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</si>
  <si>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</si>
  <si>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</si>
  <si>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</si>
  <si>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</si>
  <si>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</si>
  <si>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</si>
  <si>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</si>
  <si>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</si>
  <si>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</si>
  <si>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</si>
  <si>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</si>
  <si>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</si>
  <si>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</si>
  <si>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</si>
  <si>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</si>
  <si>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</si>
  <si>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</si>
  <si>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</si>
  <si>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</si>
  <si>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</si>
  <si>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</si>
  <si>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</si>
  <si>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</si>
  <si>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</si>
  <si>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</si>
  <si>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</si>
  <si>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</si>
  <si>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</si>
  <si>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</si>
  <si>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</si>
  <si>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</si>
  <si>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</si>
  <si>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</si>
  <si>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</si>
  <si>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</si>
  <si>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</si>
  <si>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</si>
  <si>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</si>
  <si>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</si>
  <si>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</si>
  <si>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</si>
  <si>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</si>
  <si>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</si>
  <si>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</si>
  <si>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</si>
  <si>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</si>
  <si>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</si>
  <si>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</si>
  <si>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</si>
  <si>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</si>
  <si>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</si>
  <si>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</si>
  <si>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</si>
  <si>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</si>
  <si>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</si>
  <si>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</si>
  <si>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</si>
  <si>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</si>
  <si>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</si>
  <si>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</si>
  <si>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</si>
  <si>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</si>
  <si>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</si>
  <si>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</si>
  <si>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</si>
  <si>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</si>
  <si>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</si>
  <si>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</si>
  <si>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</si>
  <si>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</si>
  <si>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</si>
  <si>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</si>
  <si>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</si>
  <si>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</si>
  <si>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</si>
  <si>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</si>
  <si>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</si>
  <si>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</si>
  <si>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</si>
  <si>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</si>
  <si>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</si>
  <si>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</si>
  <si>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</si>
  <si>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</si>
  <si>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</si>
  <si>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</si>
  <si>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</si>
  <si>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</si>
  <si>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</si>
  <si>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</si>
  <si>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</si>
  <si>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</si>
  <si>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</si>
  <si>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</si>
  <si>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</si>
  <si>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</si>
  <si>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</si>
  <si>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</si>
  <si>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</si>
  <si>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</si>
  <si>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</si>
  <si>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</si>
  <si>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</si>
  <si>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</si>
  <si>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</si>
  <si>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</si>
  <si>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</si>
  <si>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</si>
  <si>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</si>
  <si>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</si>
  <si>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</si>
  <si>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</si>
  <si>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</si>
  <si>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</si>
  <si>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</si>
  <si>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</si>
  <si>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</si>
  <si>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</si>
  <si>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</si>
  <si>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</si>
  <si>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</si>
  <si>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</si>
  <si>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</si>
  <si>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</si>
  <si>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</si>
  <si>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</si>
  <si>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</si>
  <si>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</si>
  <si>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</si>
  <si>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</si>
  <si>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</si>
  <si>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</si>
  <si>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</si>
  <si>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</si>
  <si>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</si>
  <si>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</si>
  <si>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</si>
  <si>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</si>
  <si>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</si>
  <si>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</si>
  <si>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</si>
  <si>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</si>
  <si>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</si>
  <si>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</si>
  <si>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</si>
  <si>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</si>
  <si>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</si>
  <si>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</si>
  <si>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</si>
  <si>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</si>
  <si>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</si>
  <si>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</si>
  <si>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</si>
  <si>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</si>
  <si>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</si>
  <si>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</si>
  <si>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</si>
  <si>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</si>
  <si>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</si>
  <si>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</si>
  <si>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</si>
  <si>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</si>
  <si>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</si>
  <si>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</si>
  <si>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</si>
  <si>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</si>
  <si>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</si>
  <si>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</si>
  <si>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</si>
  <si>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</si>
  <si>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</si>
  <si>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</si>
  <si>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</si>
  <si>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</si>
  <si>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</si>
  <si>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</si>
  <si>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</si>
  <si>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</si>
  <si>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</si>
  <si>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</si>
  <si>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</si>
  <si>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</si>
  <si>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</si>
  <si>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</si>
  <si>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</si>
  <si>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</si>
  <si>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</si>
  <si>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</si>
  <si>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</si>
  <si>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</si>
  <si>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</si>
  <si>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</si>
  <si>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</si>
  <si>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</si>
  <si>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</si>
  <si>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</si>
  <si>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</si>
  <si>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</si>
  <si>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</si>
  <si>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</si>
  <si>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</si>
  <si>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</si>
  <si>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</si>
  <si>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</si>
  <si>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</si>
  <si>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</si>
  <si>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</si>
  <si>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</si>
  <si>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</si>
  <si>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</si>
  <si>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</si>
  <si>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</si>
  <si>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</si>
  <si>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</si>
  <si>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</si>
  <si>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</si>
  <si>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</si>
  <si>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</si>
  <si>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</si>
  <si>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</si>
  <si>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</si>
  <si>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</si>
  <si>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</si>
  <si>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</si>
  <si>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</si>
  <si>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</si>
  <si>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</si>
  <si>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</si>
  <si>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</si>
  <si>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</si>
  <si>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</si>
  <si>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</si>
  <si>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</si>
  <si>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</si>
  <si>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</si>
  <si>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</si>
  <si>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</si>
  <si>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</si>
  <si>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</si>
  <si>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</si>
  <si>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</si>
  <si>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</si>
  <si>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</si>
  <si>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</si>
  <si>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</si>
  <si>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</si>
  <si>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</si>
  <si>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</si>
  <si>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</si>
  <si>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</si>
  <si>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</si>
  <si>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</si>
  <si>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</si>
  <si>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</si>
  <si>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</si>
  <si>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</si>
  <si>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</si>
  <si>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</si>
  <si>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</si>
  <si>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</si>
  <si>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</si>
  <si>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</si>
  <si>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</si>
  <si>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</si>
  <si>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</si>
  <si>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</si>
  <si>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</si>
  <si>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</si>
  <si>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</si>
  <si>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</si>
  <si>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</si>
  <si>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</si>
  <si>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</si>
  <si>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</si>
  <si>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</si>
  <si>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</si>
  <si>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</si>
  <si>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</si>
  <si>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</si>
  <si>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</si>
  <si>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</si>
  <si>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</si>
  <si>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</si>
  <si>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</si>
  <si>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</si>
  <si>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</si>
  <si>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</si>
  <si>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</si>
  <si>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</si>
  <si>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</si>
  <si>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</si>
  <si>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</si>
  <si>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</si>
  <si>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</si>
  <si>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</si>
  <si>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</si>
  <si>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</si>
  <si>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</si>
  <si>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</si>
  <si>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</si>
  <si>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</si>
  <si>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</si>
  <si>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</si>
  <si>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</si>
  <si>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</si>
  <si>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</si>
  <si>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</si>
  <si>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</si>
  <si>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</si>
  <si>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</si>
  <si>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</si>
  <si>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</si>
  <si>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</si>
  <si>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</si>
  <si>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</si>
  <si>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</si>
  <si>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</si>
  <si>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</si>
  <si>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</si>
  <si>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</si>
  <si>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</si>
  <si>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</si>
  <si>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</si>
  <si>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</si>
  <si>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</si>
  <si>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</si>
  <si>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</si>
  <si>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</si>
  <si>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</si>
  <si>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</si>
  <si>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</si>
  <si>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</si>
  <si>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</si>
  <si>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</si>
  <si>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</si>
  <si>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</si>
  <si>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</si>
  <si>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</si>
  <si>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</si>
  <si>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</si>
  <si>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</si>
  <si>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</si>
  <si>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</si>
  <si>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</si>
  <si>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</si>
  <si>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</si>
  <si>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</si>
  <si>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</si>
  <si>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</si>
  <si>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</si>
  <si>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</si>
  <si>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</si>
  <si>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</si>
  <si>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</si>
  <si>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</si>
  <si>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</si>
  <si>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</si>
  <si>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</si>
  <si>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</si>
  <si>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</si>
  <si>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</si>
  <si>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</si>
  <si>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</si>
  <si>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</si>
  <si>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</si>
  <si>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</si>
  <si>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</si>
  <si>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</si>
  <si>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</si>
  <si>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</si>
  <si>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</si>
  <si>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</si>
  <si>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</si>
  <si>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</si>
  <si>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</si>
  <si>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</si>
  <si>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</si>
  <si>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</si>
  <si>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</si>
  <si>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</si>
  <si>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</si>
  <si>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</si>
  <si>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</si>
  <si>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</si>
  <si>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</si>
  <si>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</si>
  <si>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</si>
  <si>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</si>
  <si>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</si>
  <si>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</si>
  <si>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</si>
  <si>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</si>
  <si>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</si>
  <si>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</si>
  <si>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</si>
  <si>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</si>
  <si>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</si>
  <si>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</si>
  <si>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</si>
  <si>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</si>
  <si>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</si>
  <si>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</si>
  <si>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</si>
  <si>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</si>
  <si>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</si>
  <si>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</si>
  <si>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</si>
  <si>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</si>
  <si>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</si>
  <si>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</si>
  <si>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</si>
  <si>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</si>
  <si>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</si>
  <si>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</si>
  <si>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</si>
  <si>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</si>
  <si>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</si>
  <si>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</si>
  <si>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</si>
  <si>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</si>
  <si>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</si>
  <si>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</si>
  <si>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</si>
  <si>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</si>
  <si>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</si>
  <si>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</si>
  <si>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</si>
  <si>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</si>
  <si>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</si>
  <si>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</si>
  <si>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</si>
  <si>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</si>
  <si>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</si>
  <si>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</si>
  <si>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</si>
  <si>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</si>
  <si>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</si>
  <si>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</si>
  <si>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</si>
  <si>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</si>
  <si>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</si>
  <si>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</si>
  <si>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</si>
  <si>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</si>
  <si>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</si>
  <si>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</si>
  <si>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</si>
  <si>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</si>
  <si>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</si>
  <si>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</si>
  <si>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</si>
  <si>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</si>
  <si>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</si>
  <si>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</si>
  <si>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</si>
  <si>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</si>
  <si>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</si>
  <si>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</si>
  <si>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</si>
  <si>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</si>
  <si>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</si>
  <si>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</si>
  <si>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</si>
  <si>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</si>
  <si>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</si>
  <si>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</si>
  <si>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</si>
  <si>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</si>
  <si>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</si>
  <si>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</si>
  <si>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</si>
  <si>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</si>
  <si>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</si>
  <si>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</si>
  <si>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</si>
  <si>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</si>
  <si>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</si>
  <si>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</si>
  <si>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</si>
  <si>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</si>
  <si>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</si>
  <si>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</si>
  <si>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</si>
  <si>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</si>
  <si>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</si>
  <si>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</si>
  <si>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</si>
  <si>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</si>
  <si>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</si>
  <si>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</si>
  <si>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</si>
  <si>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</si>
  <si>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</si>
  <si>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</si>
  <si>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</si>
  <si>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</si>
  <si>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</si>
  <si>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</si>
  <si>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</si>
  <si>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</si>
  <si>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</si>
  <si>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</si>
  <si>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</si>
  <si>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</si>
  <si>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</si>
  <si>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</si>
  <si>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</si>
  <si>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</si>
  <si>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</si>
  <si>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</si>
  <si>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</si>
  <si>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</si>
  <si>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</si>
  <si>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</si>
  <si>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</si>
  <si>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</si>
  <si>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</si>
  <si>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</si>
  <si>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</si>
  <si>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</si>
  <si>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</si>
  <si>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</si>
  <si>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</si>
  <si>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</si>
  <si>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</si>
  <si>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</si>
  <si>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</si>
  <si>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</si>
  <si>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</si>
  <si>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</si>
  <si>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</si>
  <si>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</si>
  <si>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</si>
  <si>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</si>
  <si>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</si>
  <si>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</si>
  <si>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</si>
  <si>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</si>
  <si>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</si>
  <si>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</si>
  <si>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</si>
  <si>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</si>
  <si>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</si>
  <si>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</si>
  <si>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</si>
  <si>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</si>
  <si>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</si>
  <si>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</si>
  <si>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</si>
  <si>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</si>
  <si>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</si>
  <si>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</si>
  <si>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</si>
  <si>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</si>
  <si>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</si>
  <si>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</si>
  <si>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</si>
  <si>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</si>
  <si>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</si>
  <si>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</si>
  <si>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</si>
  <si>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</si>
  <si>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</si>
  <si>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</si>
  <si>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</si>
  <si>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</si>
  <si>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</si>
  <si>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</si>
  <si>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</si>
  <si>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</si>
  <si>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</si>
  <si>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</si>
  <si>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</si>
  <si>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</si>
  <si>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</si>
  <si>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</si>
  <si>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</si>
  <si>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</si>
  <si>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</si>
  <si>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</si>
  <si>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</si>
  <si>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</si>
  <si>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</si>
  <si>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</si>
  <si>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</si>
  <si>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</si>
  <si>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</si>
  <si>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</si>
  <si>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</si>
  <si>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</si>
  <si>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</si>
  <si>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</si>
  <si>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</si>
  <si>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</si>
  <si>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</si>
  <si>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</si>
  <si>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</si>
  <si>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</si>
  <si>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</si>
  <si>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</si>
  <si>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</si>
  <si>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</si>
  <si>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</si>
  <si>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</si>
  <si>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</si>
  <si>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</si>
  <si>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</si>
  <si>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</si>
  <si>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</si>
  <si>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</si>
  <si>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</si>
  <si>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</si>
  <si>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</si>
  <si>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</si>
  <si>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</si>
  <si>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</si>
  <si>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</si>
  <si>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</si>
  <si>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</si>
  <si>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</si>
  <si>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</si>
  <si>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</si>
  <si>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</si>
  <si>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</si>
  <si>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</si>
  <si>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</si>
  <si>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</si>
  <si>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</si>
  <si>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</si>
  <si>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</si>
  <si>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</si>
  <si>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</si>
  <si>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</si>
  <si>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</si>
  <si>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</si>
  <si>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</si>
  <si>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</si>
  <si>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</si>
  <si>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</si>
  <si>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</si>
  <si>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</si>
  <si>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</si>
  <si>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</si>
  <si>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</si>
  <si>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</si>
  <si>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</si>
  <si>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</si>
  <si>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</si>
  <si>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</si>
  <si>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</si>
  <si>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</si>
  <si>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</si>
  <si>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</si>
  <si>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</si>
  <si>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</si>
  <si>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</si>
  <si>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</si>
  <si>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</si>
  <si>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</si>
  <si>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</si>
  <si>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</si>
  <si>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</si>
  <si>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</si>
  <si>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</si>
  <si>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</si>
  <si>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</si>
  <si>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</si>
  <si>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</si>
  <si>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</si>
  <si>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</si>
  <si>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</si>
  <si>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</si>
  <si>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</si>
  <si>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</si>
  <si>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</si>
  <si>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</si>
  <si>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</si>
  <si>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</si>
  <si>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</si>
  <si>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</si>
  <si>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</si>
  <si>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</si>
  <si>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</si>
  <si>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</si>
  <si>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</si>
  <si>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</si>
  <si>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</si>
  <si>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</si>
  <si>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</si>
  <si>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</si>
  <si>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</si>
  <si>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</si>
  <si>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</si>
  <si>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</si>
  <si>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</si>
  <si>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</si>
  <si>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</si>
  <si>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</si>
  <si>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</si>
  <si>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</si>
  <si>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</si>
  <si>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</si>
  <si>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</si>
  <si>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</si>
  <si>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</si>
  <si>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</si>
  <si>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</si>
  <si>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</si>
  <si>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</si>
  <si>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</si>
  <si>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</si>
  <si>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</si>
  <si>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</si>
  <si>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</si>
  <si>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</si>
  <si>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</si>
  <si>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</si>
  <si>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</si>
  <si>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</si>
  <si>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</si>
  <si>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</si>
  <si>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</si>
  <si>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</si>
  <si>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</si>
  <si>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</si>
  <si>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</si>
  <si>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</si>
  <si>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</si>
  <si>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</si>
  <si>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</si>
  <si>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</si>
  <si>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</si>
  <si>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</si>
  <si>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</si>
  <si>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</si>
  <si>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</si>
  <si>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</si>
  <si>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</si>
  <si>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</si>
  <si>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</si>
  <si>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</si>
  <si>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</si>
  <si>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</si>
  <si>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</si>
  <si>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</si>
  <si>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</si>
  <si>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</si>
  <si>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</si>
  <si>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</si>
  <si>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</si>
  <si>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</si>
  <si>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</si>
  <si>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</si>
  <si>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</si>
  <si>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</si>
  <si>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</si>
  <si>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</si>
  <si>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</si>
  <si>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</si>
  <si>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</si>
  <si>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</si>
  <si>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</si>
  <si>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</si>
  <si>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</si>
  <si>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</si>
  <si>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</si>
  <si>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</si>
  <si>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</si>
  <si>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</si>
  <si>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</si>
  <si>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</si>
  <si>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</si>
  <si>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</si>
  <si>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</si>
  <si>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</si>
  <si>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</si>
  <si>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</si>
  <si>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</si>
  <si>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</si>
  <si>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</si>
  <si>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</si>
  <si>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</si>
  <si>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</si>
  <si>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</si>
  <si>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</si>
  <si>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</si>
  <si>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</si>
  <si>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</si>
  <si>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</si>
  <si>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</si>
  <si>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</si>
  <si>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</si>
  <si>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</si>
  <si>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</si>
  <si>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</si>
  <si>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</si>
  <si>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</si>
  <si>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</si>
  <si>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</si>
  <si>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</si>
  <si>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</si>
  <si>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</si>
  <si>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</si>
  <si>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</si>
  <si>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</si>
  <si>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</si>
  <si>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</si>
  <si>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</si>
  <si>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</si>
  <si>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</si>
  <si>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</si>
  <si>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</si>
  <si>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</si>
  <si>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</si>
  <si>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</si>
  <si>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</si>
  <si>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</si>
  <si>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</si>
  <si>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</si>
  <si>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</si>
  <si>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</si>
  <si>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</si>
  <si>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</si>
  <si>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</si>
  <si>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</si>
  <si>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</si>
  <si>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</si>
  <si>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</si>
  <si>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</si>
  <si>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</si>
  <si>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</si>
  <si>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</si>
  <si>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</si>
  <si>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</si>
  <si>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</si>
  <si>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</si>
  <si>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</si>
  <si>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</si>
  <si>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</si>
  <si>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</si>
  <si>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</si>
  <si>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</si>
  <si>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</si>
  <si>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</si>
  <si>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</si>
  <si>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</si>
  <si>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</si>
  <si>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</si>
  <si>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</si>
  <si>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</si>
  <si>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</si>
  <si>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</si>
  <si>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</si>
  <si>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</si>
  <si>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</si>
  <si>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</si>
  <si>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</si>
  <si>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</si>
  <si>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</si>
  <si>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</si>
  <si>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</si>
  <si>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</si>
  <si>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</si>
  <si>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</si>
  <si>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</si>
  <si>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</si>
  <si>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</si>
  <si>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</si>
  <si>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</si>
  <si>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</si>
  <si>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</si>
  <si>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</si>
  <si>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</si>
  <si>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</si>
  <si>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</si>
  <si>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</si>
  <si>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</si>
  <si>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</si>
  <si>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</si>
  <si>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</si>
  <si>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</si>
  <si>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</si>
  <si>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</si>
  <si>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</si>
  <si>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</si>
  <si>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</si>
  <si>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</si>
  <si>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</si>
  <si>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</si>
  <si>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</si>
  <si>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</si>
  <si>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</si>
  <si>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</si>
  <si>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</si>
  <si>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</si>
  <si>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</si>
  <si>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</si>
  <si>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</si>
  <si>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</si>
  <si>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</si>
  <si>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</si>
  <si>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</si>
  <si>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</si>
  <si>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</si>
  <si>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</si>
  <si>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</si>
  <si>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</si>
  <si>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</si>
  <si>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</si>
  <si>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</si>
  <si>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</si>
  <si>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</si>
  <si>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</si>
  <si>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</si>
  <si>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</si>
  <si>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</si>
  <si>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</si>
  <si>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</si>
  <si>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</si>
  <si>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</si>
  <si>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</si>
  <si>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</si>
  <si>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</si>
  <si>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</si>
  <si>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</si>
  <si>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</si>
  <si>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</si>
  <si>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</si>
  <si>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</si>
  <si>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</si>
  <si>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</si>
  <si>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</si>
  <si>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</si>
  <si>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</si>
  <si>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</si>
  <si>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</si>
  <si>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</si>
  <si>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</si>
  <si>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</si>
  <si>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</si>
  <si>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</si>
  <si>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</si>
  <si>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</si>
  <si>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</si>
  <si>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</si>
  <si>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</si>
  <si>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</si>
  <si>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</si>
  <si>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</si>
  <si>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</si>
  <si>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</si>
  <si>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</si>
  <si>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</si>
  <si>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</si>
  <si>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</si>
  <si>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</si>
  <si>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</si>
  <si>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</si>
  <si>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</si>
  <si>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</si>
  <si>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</si>
  <si>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</si>
  <si>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</si>
  <si>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</si>
  <si>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</si>
  <si>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</si>
  <si>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</si>
  <si>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</si>
  <si>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</si>
  <si>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</si>
  <si>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</si>
  <si>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</si>
  <si>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</si>
  <si>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</si>
  <si>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</si>
  <si>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</si>
  <si>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</si>
  <si>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</si>
  <si>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</si>
  <si>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</si>
  <si>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</si>
  <si>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</si>
  <si>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</si>
  <si>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</si>
  <si>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</si>
  <si>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</si>
  <si>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</si>
  <si>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</si>
  <si>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</si>
  <si>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</si>
  <si>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</si>
  <si>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</si>
  <si>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</si>
  <si>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</si>
  <si>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</si>
  <si>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</si>
  <si>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</si>
  <si>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</si>
  <si>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</si>
  <si>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</si>
  <si>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</si>
  <si>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</si>
  <si>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</si>
  <si>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</si>
  <si>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</si>
  <si>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</si>
  <si>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</si>
  <si>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</si>
  <si>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</si>
  <si>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</si>
  <si>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</si>
  <si>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</si>
  <si>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</si>
  <si>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</si>
  <si>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</si>
  <si>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</si>
  <si>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</si>
  <si>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</si>
  <si>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</si>
  <si>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</si>
  <si>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</si>
  <si>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</si>
  <si>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</si>
  <si>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</si>
  <si>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</si>
  <si>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</si>
  <si>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</si>
  <si>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</si>
  <si>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</si>
  <si>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</si>
  <si>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</si>
  <si>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</si>
  <si>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</si>
  <si>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</si>
  <si>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</si>
  <si>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</si>
  <si>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</si>
  <si>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</si>
  <si>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</si>
  <si>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</si>
  <si>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</si>
  <si>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</si>
  <si>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</si>
  <si>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</si>
  <si>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</si>
  <si>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</si>
  <si>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</si>
  <si>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</si>
  <si>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</si>
  <si>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</si>
  <si>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</si>
  <si>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</si>
  <si>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</si>
  <si>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</si>
  <si>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</si>
  <si>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</si>
  <si>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</si>
  <si>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</si>
  <si>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</si>
  <si>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</si>
  <si>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</si>
  <si>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</si>
  <si>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</si>
  <si>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</si>
  <si>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</si>
  <si>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</si>
  <si>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</si>
  <si>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</si>
  <si>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</si>
  <si>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</si>
  <si>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</si>
  <si>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</si>
  <si>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</si>
  <si>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</si>
  <si>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</si>
  <si>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</si>
  <si>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</si>
  <si>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</si>
  <si>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</si>
  <si>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</si>
  <si>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</si>
  <si>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</si>
  <si>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</si>
  <si>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</si>
  <si>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</si>
  <si>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</si>
  <si>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</si>
  <si>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</si>
  <si>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</si>
  <si>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</si>
  <si>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</si>
  <si>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</si>
  <si>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</si>
  <si>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</si>
  <si>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</si>
  <si>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</si>
  <si>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</si>
  <si>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</si>
  <si>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</si>
  <si>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</si>
  <si>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</si>
  <si>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</si>
  <si>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</si>
  <si>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</si>
  <si>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</si>
  <si>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</si>
  <si>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</si>
  <si>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</si>
  <si>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</si>
  <si>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</si>
  <si>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</si>
  <si>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</si>
  <si>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</si>
  <si>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</si>
  <si>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</si>
  <si>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</si>
  <si>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</si>
  <si>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</si>
  <si>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</si>
  <si>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</si>
  <si>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</si>
  <si>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</si>
  <si>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</si>
  <si>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</si>
  <si>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</si>
  <si>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</si>
  <si>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</si>
  <si>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</si>
  <si>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</si>
  <si>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</si>
  <si>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</si>
  <si>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</si>
  <si>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</si>
  <si>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</si>
  <si>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</si>
  <si>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</si>
  <si>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</si>
  <si>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</si>
  <si>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</si>
  <si>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</si>
  <si>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</si>
  <si>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</si>
  <si>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</si>
  <si>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</si>
  <si>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</si>
  <si>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</si>
  <si>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</si>
  <si>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</si>
  <si>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</si>
  <si>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</si>
  <si>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</si>
  <si>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</si>
  <si>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</si>
  <si>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</si>
  <si>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</si>
  <si>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</si>
  <si>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</si>
  <si>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</si>
  <si>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</si>
  <si>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</si>
  <si>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</si>
  <si>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</si>
  <si>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</si>
  <si>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</si>
  <si>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</si>
  <si>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</si>
  <si>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</si>
  <si>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</si>
  <si>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</si>
  <si>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</si>
  <si>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</si>
  <si>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</si>
  <si>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</si>
  <si>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</si>
  <si>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</si>
  <si>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</si>
  <si>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</si>
  <si>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</si>
  <si>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</si>
  <si>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</si>
  <si>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</si>
  <si>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</si>
  <si>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</si>
  <si>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</si>
  <si>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</si>
  <si>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</si>
  <si>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</si>
  <si>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</si>
  <si>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</si>
  <si>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</si>
  <si>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</si>
  <si>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</si>
  <si>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</si>
  <si>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</si>
  <si>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</si>
  <si>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</si>
  <si>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</si>
  <si>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</si>
  <si>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</si>
  <si>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</si>
  <si>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</si>
  <si>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</si>
  <si>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</si>
  <si>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</si>
  <si>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</si>
  <si>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</si>
  <si>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</si>
  <si>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</si>
  <si>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</si>
  <si>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</si>
  <si>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</si>
  <si>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</si>
  <si>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</si>
  <si>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</si>
  <si>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</si>
  <si>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</si>
  <si>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</si>
  <si>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</si>
  <si>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</si>
  <si>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</si>
  <si>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</si>
  <si>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</si>
  <si>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</si>
  <si>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</si>
  <si>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</si>
  <si>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</si>
  <si>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</si>
  <si>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</si>
  <si>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</si>
  <si>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</si>
  <si>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</si>
  <si>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</si>
  <si>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</si>
  <si>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</si>
  <si>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</si>
  <si>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</si>
  <si>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</si>
  <si>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</si>
  <si>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</si>
  <si>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</si>
  <si>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</si>
  <si>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</si>
  <si>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</si>
  <si>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</si>
  <si>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</si>
  <si>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</si>
  <si>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</si>
  <si>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</si>
  <si>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</si>
  <si>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</si>
  <si>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</si>
  <si>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</si>
  <si>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</si>
  <si>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</si>
  <si>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</si>
  <si>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</si>
  <si>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</si>
  <si>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</si>
  <si>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</si>
  <si>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</si>
  <si>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</si>
  <si>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</si>
  <si>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</si>
  <si>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</si>
  <si>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</si>
  <si>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</si>
  <si>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</si>
  <si>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</si>
  <si>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</si>
  <si>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</si>
  <si>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</si>
  <si>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</si>
  <si>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</si>
  <si>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</si>
  <si>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</si>
  <si>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</si>
  <si>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</si>
  <si>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</si>
  <si>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</si>
  <si>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</si>
  <si>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</si>
  <si>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</si>
  <si>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</si>
  <si>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</si>
  <si>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</si>
  <si>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</si>
  <si>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</si>
  <si>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</si>
  <si>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</si>
  <si>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</si>
  <si>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</si>
  <si>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</si>
  <si>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</si>
  <si>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</si>
  <si>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</si>
  <si>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</si>
  <si>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</si>
  <si>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</si>
  <si>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</si>
  <si>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</si>
  <si>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</si>
  <si>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</si>
  <si>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</si>
  <si>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</si>
  <si>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</si>
  <si>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</si>
  <si>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</si>
  <si>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</si>
  <si>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</si>
  <si>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</si>
  <si>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</si>
  <si>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</si>
  <si>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</si>
  <si>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</si>
  <si>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</si>
  <si>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</si>
  <si>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</si>
  <si>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</si>
  <si>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</si>
  <si>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</si>
  <si>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</si>
  <si>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</si>
  <si>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</si>
  <si>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</si>
  <si>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</si>
  <si>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</si>
  <si>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</si>
  <si>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</si>
  <si>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</si>
  <si>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</si>
  <si>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</si>
  <si>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</si>
  <si>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</si>
  <si>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</si>
  <si>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</si>
  <si>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</si>
  <si>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</si>
  <si>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</si>
  <si>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</si>
  <si>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</si>
  <si>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</si>
  <si>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</si>
  <si>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</si>
  <si>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</si>
  <si>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</si>
  <si>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</si>
  <si>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</si>
  <si>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</si>
  <si>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</si>
  <si>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</si>
  <si>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</si>
  <si>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</si>
  <si>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</si>
  <si>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</si>
  <si>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</si>
  <si>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</si>
  <si>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</si>
  <si>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</si>
  <si>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</si>
  <si>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</si>
  <si>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</si>
  <si>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</si>
  <si>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</si>
  <si>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</si>
  <si>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</si>
  <si>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</si>
  <si>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</si>
  <si>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</si>
  <si>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</si>
  <si>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</si>
  <si>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</si>
  <si>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</si>
  <si>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</si>
  <si>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</si>
  <si>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</si>
  <si>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</si>
  <si>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</si>
  <si>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</si>
  <si>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</si>
  <si>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</si>
  <si>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</si>
  <si>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</si>
  <si>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</si>
  <si>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</si>
  <si>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</si>
  <si>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</si>
  <si>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</si>
  <si>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</si>
  <si>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</si>
  <si>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</si>
  <si>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</si>
  <si>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</si>
  <si>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</si>
  <si>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</si>
  <si>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</si>
  <si>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</si>
  <si>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</si>
  <si>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</si>
  <si>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</si>
  <si>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</si>
  <si>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</si>
  <si>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</si>
  <si>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</si>
  <si>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</si>
  <si>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</si>
  <si>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</si>
  <si>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</si>
  <si>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</si>
  <si>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</si>
  <si>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</si>
  <si>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</si>
  <si>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</si>
  <si>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</si>
  <si>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</si>
  <si>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</si>
  <si>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</si>
  <si>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</si>
  <si>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</si>
  <si>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</si>
  <si>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</si>
  <si>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</si>
  <si>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</si>
  <si>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</si>
  <si>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</si>
  <si>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</si>
  <si>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</si>
  <si>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</si>
  <si>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</si>
  <si>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</si>
  <si>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</si>
  <si>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</si>
  <si>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</si>
  <si>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</si>
  <si>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</si>
  <si>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</si>
  <si>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</si>
  <si>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</si>
  <si>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</si>
  <si>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</si>
  <si>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</si>
  <si>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</si>
  <si>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</si>
  <si>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</si>
  <si>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</si>
  <si>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</si>
  <si>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</si>
  <si>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</si>
  <si>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</si>
  <si>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</si>
  <si>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</si>
  <si>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</si>
  <si>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</si>
  <si>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</si>
  <si>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</si>
  <si>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</si>
  <si>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</si>
  <si>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</si>
  <si>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</si>
  <si>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</si>
  <si>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</si>
  <si>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</si>
  <si>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</si>
  <si>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</si>
  <si>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</si>
  <si>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</si>
  <si>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</si>
  <si>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</si>
  <si>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</si>
  <si>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</si>
  <si>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</si>
  <si>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</si>
  <si>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</si>
  <si>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</si>
  <si>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</si>
  <si>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</si>
  <si>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</si>
  <si>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</si>
  <si>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</si>
  <si>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</si>
  <si>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</si>
  <si>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</si>
  <si>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</si>
  <si>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</si>
  <si>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</si>
  <si>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</si>
  <si>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</si>
  <si>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</si>
  <si>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</si>
  <si>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</si>
  <si>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</si>
  <si>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</si>
  <si>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</si>
  <si>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</si>
  <si>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</si>
  <si>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</si>
  <si>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</si>
  <si>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</si>
  <si>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</si>
  <si>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</si>
  <si>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</si>
  <si>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</si>
  <si>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</si>
  <si>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</si>
  <si>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</si>
  <si>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</si>
  <si>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</si>
  <si>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</si>
  <si>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</si>
  <si>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</si>
  <si>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</si>
  <si>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</si>
  <si>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</si>
  <si>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</si>
  <si>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</si>
  <si>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</si>
  <si>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</si>
  <si>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</si>
  <si>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</si>
  <si>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</si>
  <si>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</si>
  <si>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</si>
  <si>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</si>
  <si>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</si>
  <si>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</si>
  <si>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</si>
  <si>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</si>
  <si>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</si>
  <si>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</si>
  <si>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</si>
  <si>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</si>
  <si>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</si>
  <si>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</si>
  <si>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</si>
  <si>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</si>
  <si>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</si>
  <si>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</si>
  <si>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</si>
  <si>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</si>
  <si>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</si>
  <si>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</si>
  <si>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</si>
  <si>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</si>
  <si>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</si>
  <si>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</si>
  <si>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</si>
  <si>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</si>
  <si>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</si>
  <si>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</si>
  <si>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</si>
  <si>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</si>
  <si>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</si>
  <si>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</si>
  <si>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</si>
  <si>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</si>
  <si>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</si>
  <si>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</si>
  <si>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</si>
  <si>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</si>
  <si>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</si>
  <si>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</si>
  <si>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</si>
  <si>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</si>
  <si>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</si>
  <si>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</si>
  <si>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</si>
  <si>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</si>
  <si>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</si>
  <si>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</si>
  <si>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</si>
  <si>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</si>
  <si>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</si>
  <si>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</si>
  <si>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</si>
  <si>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</si>
  <si>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</si>
  <si>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</si>
  <si>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</si>
  <si>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</si>
  <si>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</si>
  <si>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</si>
  <si>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</si>
  <si>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</si>
  <si>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</si>
  <si>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</si>
  <si>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</si>
  <si>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</si>
  <si>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</si>
  <si>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</si>
  <si>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</si>
  <si>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</si>
  <si>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</si>
  <si>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</si>
  <si>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</si>
  <si>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</si>
  <si>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</si>
  <si>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</si>
  <si>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</si>
  <si>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</si>
  <si>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</si>
  <si>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</si>
  <si>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</si>
  <si>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</si>
  <si>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</si>
  <si>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</si>
  <si>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</si>
  <si>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</si>
  <si>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</si>
  <si>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</si>
  <si>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</si>
  <si>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</si>
  <si>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</si>
  <si>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</si>
  <si>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</si>
  <si>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</si>
  <si>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</si>
  <si>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</si>
  <si>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</si>
  <si>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</si>
  <si>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</si>
  <si>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</si>
  <si>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</si>
  <si>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</si>
  <si>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</si>
  <si>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</si>
  <si>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</si>
  <si>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</si>
  <si>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</si>
  <si>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</si>
  <si>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</si>
  <si>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</si>
  <si>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</si>
  <si>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</si>
  <si>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</si>
  <si>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</si>
  <si>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</si>
  <si>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</si>
  <si>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</si>
  <si>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</si>
  <si>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</si>
  <si>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</si>
  <si>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</si>
  <si>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</si>
  <si>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</si>
  <si>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</si>
  <si>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</si>
  <si>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</si>
  <si>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</si>
  <si>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</si>
  <si>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</si>
  <si>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</si>
  <si>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</si>
  <si>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</si>
  <si>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</si>
  <si>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</si>
  <si>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</si>
  <si>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</si>
  <si>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</si>
  <si>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</si>
  <si>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</si>
  <si>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</si>
  <si>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</si>
  <si>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</si>
  <si>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</si>
  <si>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</si>
  <si>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</si>
  <si>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</si>
  <si>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</si>
  <si>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</si>
  <si>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</si>
  <si>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</si>
  <si>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</si>
  <si>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</si>
  <si>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</si>
  <si>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</si>
  <si>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</si>
  <si>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</si>
  <si>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</si>
  <si>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</si>
  <si>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</si>
  <si>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</si>
  <si>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</si>
  <si>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</si>
  <si>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</si>
  <si>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</si>
  <si>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</si>
  <si>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</si>
  <si>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</si>
  <si>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</si>
  <si>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</si>
  <si>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</si>
  <si>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</si>
  <si>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</si>
  <si>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</si>
  <si>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</si>
  <si>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</si>
  <si>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</si>
  <si>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</si>
  <si>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</si>
  <si>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</si>
  <si>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</si>
  <si>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</si>
  <si>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</si>
  <si>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</si>
  <si>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</si>
  <si>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</si>
  <si>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</si>
  <si>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</si>
  <si>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</si>
  <si>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</si>
  <si>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</si>
  <si>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</si>
  <si>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</si>
  <si>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</si>
  <si>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</si>
  <si>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</si>
  <si>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</si>
  <si>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</si>
  <si>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</si>
  <si>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</si>
  <si>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</si>
  <si>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</si>
  <si>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</si>
  <si>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</si>
  <si>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</si>
  <si>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</si>
  <si>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</si>
  <si>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</si>
  <si>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</si>
  <si>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</si>
  <si>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</si>
  <si>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</si>
  <si>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</si>
  <si>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</si>
  <si>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</si>
  <si>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</si>
  <si>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</si>
  <si>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</si>
  <si>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</si>
  <si>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</si>
  <si>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</si>
  <si>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</si>
  <si>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</si>
  <si>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</si>
  <si>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</si>
  <si>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</si>
  <si>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</si>
  <si>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</si>
  <si>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</si>
  <si>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</si>
  <si>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</si>
  <si>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</si>
  <si>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</si>
  <si>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</si>
  <si>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</si>
  <si>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</si>
  <si>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</si>
  <si>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</si>
  <si>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</si>
  <si>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</si>
  <si>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</si>
  <si>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</si>
  <si>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</si>
  <si>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</si>
  <si>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</si>
  <si>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</si>
  <si>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</si>
  <si>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</si>
  <si>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</si>
  <si>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</si>
  <si>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</si>
  <si>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</si>
  <si>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</si>
  <si>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</si>
  <si>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</si>
  <si>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</si>
  <si>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</si>
  <si>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</si>
  <si>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</si>
  <si>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</si>
  <si>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</si>
  <si>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</si>
  <si>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</si>
  <si>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</si>
  <si>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</si>
  <si>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</si>
  <si>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</si>
  <si>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</si>
  <si>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</si>
  <si>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</si>
  <si>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</si>
  <si>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</si>
  <si>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</si>
  <si>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</si>
  <si>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</si>
  <si>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</si>
  <si>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</si>
  <si>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</si>
  <si>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</si>
  <si>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</si>
  <si>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</si>
  <si>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</si>
  <si>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</si>
  <si>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</si>
  <si>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</si>
  <si>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</si>
  <si>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</si>
  <si>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</si>
  <si>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</si>
  <si>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</si>
  <si>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</si>
  <si>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</si>
  <si>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</si>
  <si>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</si>
  <si>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</si>
  <si>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</si>
  <si>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</si>
  <si>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</si>
  <si>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</si>
  <si>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</si>
  <si>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</si>
  <si>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</si>
  <si>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</si>
  <si>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</si>
  <si>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</si>
  <si>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</si>
  <si>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</si>
  <si>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</si>
  <si>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</si>
  <si>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</si>
  <si>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</si>
  <si>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</si>
  <si>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</si>
  <si>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</si>
  <si>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</si>
  <si>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</si>
  <si>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</si>
  <si>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</si>
  <si>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</si>
  <si>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</si>
  <si>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</si>
  <si>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</si>
  <si>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</si>
  <si>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</si>
  <si>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</si>
  <si>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</si>
  <si>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</si>
  <si>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</si>
  <si>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</si>
  <si>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</si>
  <si>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</si>
  <si>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</si>
  <si>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</si>
  <si>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</si>
  <si>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</si>
  <si>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</si>
  <si>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</si>
  <si>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</si>
  <si>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</si>
  <si>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</si>
  <si>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</si>
  <si>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</si>
  <si>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</si>
  <si>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</si>
  <si>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</si>
  <si>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</si>
  <si>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</si>
  <si>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</si>
  <si>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</si>
  <si>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</si>
  <si>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</si>
  <si>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</si>
  <si>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</si>
  <si>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</si>
  <si>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</si>
  <si>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</si>
  <si>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</si>
  <si>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</si>
  <si>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</si>
  <si>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</si>
  <si>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</si>
  <si>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</si>
  <si>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</si>
  <si>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</si>
  <si>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</si>
  <si>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</si>
  <si>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</si>
  <si>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</si>
  <si>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</si>
  <si>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</si>
  <si>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</si>
  <si>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</si>
  <si>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</si>
  <si>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</si>
  <si>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</si>
  <si>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</si>
  <si>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</si>
  <si>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</si>
  <si>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</si>
  <si>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</si>
  <si>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</si>
  <si>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</si>
  <si>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</si>
  <si>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</si>
  <si>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</si>
  <si>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</si>
  <si>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</si>
  <si>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</si>
  <si>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</si>
  <si>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</si>
  <si>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</si>
  <si>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</si>
  <si>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</si>
  <si>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</si>
  <si>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</si>
  <si>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</si>
  <si>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</si>
  <si>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</si>
  <si>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</si>
  <si>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</si>
  <si>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</si>
  <si>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</si>
  <si>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</si>
  <si>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</si>
  <si>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</si>
  <si>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</si>
  <si>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</si>
  <si>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</si>
  <si>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</si>
  <si>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</si>
  <si>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</si>
  <si>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</si>
  <si>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</si>
  <si>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</si>
  <si>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</si>
  <si>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</si>
  <si>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</si>
  <si>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</si>
  <si>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</si>
  <si>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</si>
  <si>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</si>
  <si>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</si>
  <si>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</si>
  <si>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</si>
  <si>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</si>
  <si>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</si>
  <si>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</si>
  <si>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</si>
  <si>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</si>
  <si>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</si>
  <si>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</si>
  <si>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</si>
  <si>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</si>
  <si>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</si>
  <si>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</si>
  <si>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</si>
  <si>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</si>
  <si>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</si>
  <si>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</si>
  <si>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</si>
  <si>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</si>
  <si>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</si>
  <si>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</si>
  <si>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</si>
  <si>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</si>
  <si>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</si>
  <si>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</si>
  <si>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</si>
  <si>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</si>
  <si>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</si>
  <si>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</si>
  <si>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</si>
  <si>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</si>
  <si>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</si>
  <si>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</si>
  <si>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</si>
  <si>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</si>
  <si>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</si>
  <si>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</si>
  <si>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</si>
  <si>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</si>
  <si>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</si>
  <si>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</si>
  <si>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</si>
  <si>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</si>
  <si>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</si>
  <si>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</si>
  <si>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</si>
  <si>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</si>
  <si>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</si>
  <si>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</si>
  <si>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</si>
  <si>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</si>
  <si>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</si>
  <si>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</si>
  <si>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</si>
  <si>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</si>
  <si>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</si>
  <si>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</si>
  <si>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</si>
  <si>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</si>
  <si>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</si>
  <si>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</si>
  <si>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</si>
  <si>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</si>
  <si>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</si>
  <si>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</si>
  <si>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</si>
  <si>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</si>
  <si>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</si>
  <si>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</si>
  <si>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</si>
  <si>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</si>
  <si>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</si>
  <si>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</si>
  <si>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</si>
  <si>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</si>
  <si>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</si>
  <si>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</si>
  <si>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</si>
  <si>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</si>
  <si>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</si>
  <si>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</si>
  <si>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</si>
  <si>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</si>
  <si>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</si>
  <si>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</si>
  <si>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</si>
  <si>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</si>
  <si>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</si>
  <si>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</si>
  <si>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</si>
  <si>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</si>
  <si>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</si>
  <si>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</si>
  <si>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</si>
  <si>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</si>
  <si>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</si>
  <si>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</si>
  <si>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</si>
  <si>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</si>
  <si>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</si>
  <si>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</si>
  <si>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</si>
  <si>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</si>
  <si>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</si>
  <si>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</si>
  <si>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</si>
  <si>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</si>
  <si>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</si>
  <si>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</si>
  <si>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</si>
  <si>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</si>
  <si>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</si>
  <si>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</si>
  <si>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</si>
  <si>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</si>
  <si>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</si>
  <si>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</si>
  <si>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</si>
  <si>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</si>
  <si>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</si>
  <si>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</si>
  <si>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</si>
  <si>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</si>
  <si>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</si>
  <si>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</si>
  <si>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</si>
  <si>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</si>
  <si>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</si>
  <si>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</si>
  <si>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</si>
  <si>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</si>
  <si>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</si>
  <si>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</si>
  <si>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</si>
  <si>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</si>
  <si>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</si>
  <si>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</si>
  <si>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</si>
  <si>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</si>
  <si>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</si>
  <si>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</si>
  <si>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</si>
  <si>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</si>
  <si>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</si>
  <si>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</si>
  <si>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</si>
  <si>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</si>
  <si>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</si>
  <si>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</si>
  <si>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</si>
  <si>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</si>
  <si>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</si>
  <si>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</si>
  <si>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</si>
  <si>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</si>
  <si>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</si>
  <si>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</si>
  <si>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</si>
  <si>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</si>
  <si>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</si>
  <si>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</si>
  <si>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</si>
  <si>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</si>
  <si>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</si>
  <si>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</si>
  <si>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</si>
  <si>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</si>
  <si>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</si>
  <si>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</si>
  <si>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</si>
  <si>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</si>
  <si>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</si>
  <si>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</si>
  <si>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</si>
  <si>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</si>
  <si>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</si>
  <si>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</si>
  <si>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</si>
  <si>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</si>
  <si>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</si>
  <si>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</si>
  <si>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</si>
  <si>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</si>
  <si>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</si>
  <si>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</si>
  <si>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</si>
  <si>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</si>
  <si>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</si>
  <si>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</si>
  <si>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</si>
  <si>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</si>
  <si>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</si>
  <si>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</si>
  <si>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</si>
  <si>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</si>
  <si>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</si>
  <si>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</si>
  <si>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</si>
  <si>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</si>
  <si>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</si>
  <si>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</si>
  <si>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</si>
  <si>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</si>
  <si>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</si>
  <si>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</si>
  <si>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</si>
  <si>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</si>
  <si>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</si>
  <si>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</si>
  <si>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</si>
  <si>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</si>
  <si>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</si>
  <si>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</si>
  <si>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</si>
  <si>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</si>
  <si>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</si>
  <si>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</si>
  <si>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</si>
  <si>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</si>
  <si>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</si>
  <si>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</si>
  <si>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</si>
  <si>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</si>
  <si>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</si>
  <si>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</si>
  <si>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</si>
  <si>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</si>
  <si>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</si>
  <si>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</si>
  <si>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</si>
  <si>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</si>
  <si>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</si>
  <si>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</si>
  <si>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</si>
  <si>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</si>
  <si>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</si>
  <si>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</si>
  <si>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</si>
  <si>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</si>
  <si>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</si>
  <si>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</si>
  <si>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</si>
  <si>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</si>
  <si>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</si>
  <si>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</si>
  <si>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</si>
  <si>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</si>
  <si>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</si>
  <si>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</si>
  <si>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</si>
  <si>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</si>
  <si>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</si>
  <si>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</si>
  <si>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</si>
  <si>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</si>
  <si>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</si>
  <si>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</si>
  <si>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</si>
  <si>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</si>
  <si>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</si>
  <si>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</si>
  <si>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</si>
  <si>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</si>
  <si>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</si>
  <si>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</si>
  <si>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</si>
  <si>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</si>
  <si>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</si>
  <si>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</si>
  <si>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</si>
  <si>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</si>
  <si>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</si>
  <si>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</si>
  <si>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</si>
  <si>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</si>
  <si>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</si>
  <si>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</si>
  <si>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</si>
  <si>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</si>
  <si>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</si>
  <si>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</si>
  <si>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</si>
  <si>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</si>
  <si>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</si>
  <si>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</si>
  <si>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</si>
  <si>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</si>
  <si>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</si>
  <si>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</si>
  <si>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</si>
  <si>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</si>
  <si>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</si>
  <si>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</si>
  <si>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</si>
  <si>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</si>
  <si>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</si>
  <si>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</si>
  <si>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</si>
  <si>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</si>
  <si>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</si>
  <si>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</si>
  <si>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</si>
  <si>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</si>
  <si>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</si>
  <si>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</si>
  <si>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</si>
  <si>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</si>
  <si>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</si>
  <si>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</si>
  <si>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</si>
  <si>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</si>
  <si>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</si>
  <si>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</si>
  <si>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</si>
  <si>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</si>
  <si>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</si>
  <si>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</si>
  <si>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</si>
  <si>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</si>
  <si>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</si>
  <si>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</si>
  <si>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</si>
  <si>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</si>
  <si>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</si>
  <si>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</si>
  <si>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</si>
  <si>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</si>
  <si>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</si>
  <si>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</si>
  <si>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</si>
  <si>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</si>
  <si>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</si>
  <si>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</si>
  <si>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</si>
  <si>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</si>
  <si>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</si>
  <si>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</si>
  <si>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</si>
  <si>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</si>
  <si>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</si>
  <si>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</si>
  <si>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</si>
  <si>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</si>
  <si>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</si>
  <si>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</si>
  <si>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</si>
  <si>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</si>
  <si>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</si>
  <si>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</si>
  <si>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</si>
  <si>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</si>
  <si>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</si>
  <si>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</si>
  <si>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</si>
  <si>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</si>
  <si>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</si>
  <si>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</si>
  <si>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</si>
  <si>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</si>
  <si>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</si>
  <si>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</si>
  <si>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</si>
  <si>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</si>
  <si>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</si>
  <si>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</si>
  <si>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</si>
  <si>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</si>
  <si>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</si>
  <si>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</si>
  <si>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</si>
  <si>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</si>
  <si>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</si>
  <si>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</si>
  <si>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</si>
  <si>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</si>
  <si>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</si>
  <si>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</si>
  <si>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</si>
  <si>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</si>
  <si>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</si>
  <si>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</si>
  <si>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</si>
  <si>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</si>
  <si>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</si>
  <si>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</si>
  <si>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</si>
  <si>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</si>
  <si>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</si>
  <si>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</si>
  <si>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</si>
  <si>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</si>
  <si>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</si>
  <si>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</si>
  <si>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</si>
  <si>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</si>
  <si>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</si>
  <si>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</si>
  <si>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</si>
  <si>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</si>
  <si>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</si>
  <si>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</si>
  <si>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</si>
  <si>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</si>
  <si>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</si>
  <si>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</si>
  <si>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</si>
  <si>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</si>
  <si>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</si>
  <si>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</si>
  <si>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</si>
  <si>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</si>
  <si>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</si>
  <si>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</si>
  <si>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</si>
  <si>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</si>
  <si>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</si>
  <si>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</si>
  <si>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</si>
  <si>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</si>
  <si>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</si>
  <si>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</si>
  <si>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</si>
  <si>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</si>
  <si>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</si>
  <si>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</si>
  <si>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</si>
  <si>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</si>
  <si>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</si>
  <si>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</si>
  <si>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</si>
  <si>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</si>
  <si>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</si>
  <si>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</si>
  <si>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</si>
  <si>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</si>
  <si>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</si>
  <si>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</si>
  <si>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</si>
  <si>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</si>
  <si>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</si>
  <si>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</si>
  <si>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</si>
  <si>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</si>
  <si>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</si>
  <si>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</si>
  <si>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</si>
  <si>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</si>
  <si>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</si>
  <si>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</si>
  <si>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</si>
  <si>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</si>
  <si>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</si>
  <si>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</si>
  <si>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</si>
  <si>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</si>
  <si>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</si>
  <si>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</si>
  <si>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</si>
  <si>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</si>
  <si>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</si>
  <si>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</si>
  <si>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</si>
  <si>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</si>
  <si>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</si>
  <si>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</si>
  <si>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</si>
  <si>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</si>
  <si>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</si>
  <si>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</si>
  <si>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</si>
  <si>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</si>
  <si>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</si>
  <si>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</si>
  <si>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</si>
  <si>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</si>
  <si>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</si>
  <si>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</si>
  <si>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</si>
  <si>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</si>
  <si>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</si>
  <si>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</si>
  <si>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</si>
  <si>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</si>
  <si>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</si>
  <si>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</si>
  <si>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</si>
  <si>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</si>
  <si>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</si>
  <si>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</si>
  <si>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</si>
  <si>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</si>
  <si>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</si>
  <si>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</si>
  <si>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</si>
  <si>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</si>
  <si>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</si>
  <si>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</si>
  <si>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</si>
  <si>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</si>
  <si>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</si>
  <si>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</si>
  <si>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</si>
  <si>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</si>
  <si>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</si>
  <si>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</si>
  <si>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</si>
  <si>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</si>
  <si>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</si>
  <si>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</si>
  <si>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</si>
  <si>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</si>
  <si>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</si>
  <si>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</si>
  <si>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</si>
  <si>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</si>
  <si>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</si>
  <si>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</si>
  <si>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</si>
  <si>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</si>
  <si>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</si>
  <si>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</si>
  <si>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</si>
  <si>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</si>
  <si>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</si>
  <si>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</si>
  <si>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</si>
  <si>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</si>
  <si>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</si>
  <si>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</si>
  <si>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</si>
  <si>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</si>
  <si>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</si>
  <si>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</si>
  <si>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</si>
  <si>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</si>
  <si>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</si>
  <si>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</si>
  <si>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</si>
  <si>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</si>
  <si>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</si>
  <si>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</si>
  <si>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</si>
  <si>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</si>
  <si>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</si>
  <si>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</si>
  <si>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</si>
  <si>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</si>
  <si>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</si>
  <si>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</si>
  <si>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</si>
  <si>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</si>
  <si>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</si>
  <si>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</si>
  <si>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</si>
  <si>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</si>
  <si>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</si>
  <si>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</si>
  <si>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</si>
  <si>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</si>
  <si>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</si>
  <si>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</si>
  <si>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</si>
  <si>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</si>
  <si>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</si>
  <si>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</si>
  <si>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</si>
  <si>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</si>
  <si>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</si>
  <si>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</si>
  <si>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</si>
  <si>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</si>
  <si>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</si>
  <si>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</si>
  <si>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</si>
  <si>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</si>
  <si>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</si>
  <si>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</si>
  <si>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</si>
  <si>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</si>
  <si>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</si>
  <si>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</si>
  <si>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</si>
  <si>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</si>
  <si>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</si>
  <si>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</si>
  <si>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</si>
  <si>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</si>
  <si>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</si>
  <si>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</si>
  <si>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</si>
  <si>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</si>
  <si>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</si>
  <si>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</si>
  <si>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</si>
  <si>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</si>
  <si>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</si>
  <si>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</si>
  <si>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</si>
  <si>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</si>
  <si>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</si>
  <si>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</si>
  <si>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</si>
  <si>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</si>
  <si>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</si>
  <si>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</si>
  <si>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</si>
  <si>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</si>
  <si>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</si>
  <si>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</si>
  <si>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</si>
  <si>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</si>
  <si>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</si>
  <si>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</si>
  <si>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</si>
  <si>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</si>
  <si>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</si>
  <si>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</si>
  <si>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</si>
  <si>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</si>
  <si>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</si>
  <si>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</si>
  <si>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</si>
  <si>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</si>
  <si>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</si>
  <si>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</si>
  <si>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</si>
  <si>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</si>
  <si>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</si>
  <si>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</si>
  <si>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</si>
  <si>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</si>
  <si>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</si>
  <si>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</si>
  <si>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</si>
  <si>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</si>
  <si>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</si>
  <si>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</si>
  <si>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</si>
  <si>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</si>
  <si>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</si>
  <si>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</si>
  <si>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</si>
  <si>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</si>
  <si>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</si>
  <si>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</si>
  <si>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</si>
  <si>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</si>
  <si>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</si>
  <si>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</si>
  <si>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</si>
  <si>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</si>
  <si>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</si>
  <si>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</si>
  <si>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</si>
  <si>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</si>
  <si>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</si>
  <si>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</si>
  <si>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</si>
  <si>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</si>
  <si>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</si>
  <si>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</si>
  <si>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</si>
  <si>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</si>
  <si>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</si>
  <si>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</si>
  <si>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</si>
  <si>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</si>
  <si>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</si>
  <si>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</si>
  <si>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</si>
  <si>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</si>
  <si>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</si>
  <si>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</si>
  <si>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</si>
  <si>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</si>
  <si>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</si>
  <si>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</si>
  <si>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</si>
  <si>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</si>
  <si>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</si>
  <si>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</si>
  <si>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</si>
  <si>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</si>
  <si>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</si>
  <si>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</si>
  <si>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</si>
  <si>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</si>
  <si>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</si>
  <si>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</si>
  <si>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</si>
  <si>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</si>
  <si>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</si>
  <si>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</si>
  <si>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</si>
  <si>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</si>
  <si>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</si>
  <si>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</si>
  <si>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</si>
  <si>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</si>
  <si>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</si>
  <si>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</si>
  <si>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</si>
  <si>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</si>
  <si>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</si>
  <si>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</si>
  <si>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</si>
  <si>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</si>
  <si>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</si>
  <si>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</si>
  <si>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</si>
  <si>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</si>
  <si>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</si>
  <si>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</si>
  <si>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</si>
  <si>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</si>
  <si>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</si>
  <si>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</si>
  <si>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</si>
  <si>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</si>
  <si>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</si>
  <si>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</si>
  <si>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</si>
  <si>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</si>
  <si>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</si>
  <si>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</si>
  <si>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</si>
  <si>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</si>
  <si>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</si>
  <si>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</si>
  <si>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</si>
  <si>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</si>
  <si>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</si>
  <si>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</si>
  <si>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</si>
  <si>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</si>
  <si>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</si>
  <si>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</si>
  <si>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</si>
  <si>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</si>
  <si>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</si>
  <si>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</si>
  <si>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</si>
  <si>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</si>
  <si>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</si>
  <si>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</si>
  <si>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</si>
  <si>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</si>
  <si>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</si>
  <si>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</si>
  <si>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</si>
  <si>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</si>
  <si>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</si>
  <si>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</si>
  <si>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</si>
  <si>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</si>
  <si>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</si>
  <si>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</si>
  <si>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</si>
  <si>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</si>
  <si>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</si>
  <si>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</si>
  <si>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</si>
  <si>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</si>
  <si>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</si>
  <si>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</si>
  <si>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</si>
  <si>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</si>
  <si>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</si>
  <si>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</si>
  <si>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</si>
  <si>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</si>
  <si>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</si>
  <si>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</si>
  <si>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</si>
  <si>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</si>
  <si>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</si>
  <si>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</si>
  <si>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</si>
  <si>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</si>
  <si>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</si>
  <si>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</si>
  <si>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</si>
  <si>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</si>
  <si>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</si>
  <si>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</si>
  <si>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</si>
  <si>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</si>
  <si>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</si>
  <si>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</si>
  <si>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</si>
  <si>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</si>
  <si>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</si>
  <si>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</si>
  <si>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</si>
  <si>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</si>
  <si>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</si>
  <si>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</si>
  <si>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</si>
  <si>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</si>
  <si>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</si>
  <si>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</si>
  <si>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</si>
  <si>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</si>
  <si>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</si>
  <si>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</si>
  <si>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</si>
  <si>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</si>
  <si>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</si>
  <si>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</si>
  <si>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</si>
  <si>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</si>
  <si>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</si>
  <si>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</si>
  <si>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</si>
  <si>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</si>
  <si>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</si>
  <si>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</si>
  <si>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</si>
  <si>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</si>
  <si>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</si>
  <si>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</si>
  <si>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</si>
  <si>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</si>
  <si>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</si>
  <si>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</si>
  <si>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</si>
  <si>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</si>
  <si>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</si>
  <si>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</si>
  <si>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</si>
  <si>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</si>
  <si>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</si>
  <si>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</si>
  <si>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</si>
  <si>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</si>
  <si>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</si>
  <si>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</si>
  <si>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</si>
  <si>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</si>
  <si>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</si>
  <si>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</si>
  <si>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</si>
  <si>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</si>
  <si>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</si>
  <si>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</si>
  <si>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</si>
  <si>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</si>
  <si>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</si>
  <si>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</si>
  <si>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</si>
  <si>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</si>
  <si>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</si>
  <si>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</si>
  <si>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</si>
  <si>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</si>
  <si>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</si>
  <si>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</si>
  <si>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</si>
  <si>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</si>
  <si>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</si>
  <si>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</si>
  <si>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</si>
  <si>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</si>
  <si>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</si>
  <si>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</si>
  <si>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</si>
  <si>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</si>
  <si>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</si>
  <si>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</si>
  <si>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</si>
  <si>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</si>
  <si>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</si>
  <si>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</si>
  <si>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</si>
  <si>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</si>
  <si>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</si>
  <si>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</si>
  <si>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</si>
  <si>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</si>
  <si>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</si>
  <si>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</si>
  <si>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</si>
  <si>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</si>
  <si>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</si>
  <si>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</si>
  <si>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</si>
  <si>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</si>
  <si>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</si>
  <si>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</si>
  <si>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</si>
  <si>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</si>
  <si>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</si>
  <si>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</si>
  <si>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</si>
  <si>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</si>
  <si>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</si>
  <si>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</si>
  <si>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</si>
  <si>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</si>
  <si>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</si>
  <si>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</si>
  <si>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</si>
  <si>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</si>
  <si>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</si>
  <si>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</si>
  <si>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</si>
  <si>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</si>
  <si>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</si>
  <si>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</si>
  <si>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</si>
  <si>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</si>
  <si>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</si>
  <si>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</si>
  <si>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</si>
  <si>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</si>
  <si>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</si>
  <si>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</si>
  <si>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</si>
  <si>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</si>
  <si>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</si>
  <si>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</si>
  <si>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</si>
  <si>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</si>
  <si>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</si>
  <si>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</si>
  <si>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</si>
  <si>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</si>
  <si>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</si>
  <si>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</si>
  <si>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</si>
  <si>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</si>
  <si>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</si>
  <si>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</si>
  <si>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</si>
  <si>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</si>
  <si>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</si>
  <si>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</si>
  <si>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</si>
  <si>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</si>
  <si>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</si>
  <si>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</si>
  <si>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</si>
  <si>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</si>
  <si>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</si>
  <si>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</si>
  <si>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</si>
  <si>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</si>
  <si>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</si>
  <si>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</si>
  <si>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</si>
  <si>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</si>
  <si>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</si>
  <si>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</si>
  <si>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</si>
  <si>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</si>
  <si>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</si>
  <si>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</si>
  <si>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</si>
  <si>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</si>
  <si>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</si>
  <si>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</si>
  <si>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</si>
  <si>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</si>
  <si>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</si>
  <si>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</si>
  <si>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</si>
  <si>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</si>
  <si>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</si>
  <si>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</si>
  <si>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</si>
  <si>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</si>
  <si>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</si>
  <si>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</si>
  <si>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</si>
  <si>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</si>
  <si>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</si>
  <si>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</si>
  <si>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</si>
  <si>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</si>
  <si>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</si>
  <si>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</si>
  <si>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</si>
  <si>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</si>
  <si>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</si>
  <si>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</si>
  <si>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</si>
  <si>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</si>
  <si>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</si>
  <si>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</si>
  <si>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</si>
  <si>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</si>
  <si>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</si>
  <si>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</si>
  <si>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</si>
  <si>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</si>
  <si>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</si>
  <si>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</si>
  <si>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</si>
  <si>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</si>
  <si>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</si>
  <si>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</si>
  <si>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</si>
  <si>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</si>
  <si>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</si>
  <si>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</si>
  <si>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</si>
  <si>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</si>
  <si>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</si>
  <si>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</si>
  <si>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</si>
  <si>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</si>
  <si>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</si>
  <si>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</si>
  <si>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</si>
  <si>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</si>
  <si>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</si>
  <si>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</si>
  <si>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</si>
  <si>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</si>
  <si>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</si>
  <si>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</si>
  <si>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</si>
  <si>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</si>
  <si>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</si>
  <si>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</si>
  <si>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</si>
  <si>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</si>
  <si>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</si>
  <si>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</si>
  <si>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</si>
  <si>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</si>
  <si>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</si>
  <si>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</si>
  <si>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</si>
  <si>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</si>
  <si>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</si>
  <si>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</si>
  <si>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</si>
  <si>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</si>
  <si>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</si>
  <si>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</si>
  <si>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</si>
  <si>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</si>
  <si>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</si>
  <si>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</si>
  <si>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</si>
  <si>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</si>
  <si>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</si>
  <si>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</si>
  <si>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</si>
  <si>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</si>
  <si>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</si>
  <si>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</si>
  <si>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</si>
  <si>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</si>
  <si>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</si>
  <si>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</si>
  <si>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</si>
  <si>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</si>
  <si>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</si>
  <si>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</si>
  <si>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</si>
  <si>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</si>
  <si>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</si>
  <si>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</si>
  <si>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</si>
  <si>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</si>
  <si>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</si>
  <si>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</si>
  <si>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</si>
  <si>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</si>
  <si>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</si>
  <si>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</si>
  <si>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</si>
  <si>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</si>
  <si>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</si>
  <si>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</si>
  <si>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</si>
  <si>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</si>
  <si>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</si>
  <si>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</si>
  <si>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</si>
  <si>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</si>
  <si>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</si>
  <si>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</si>
  <si>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</si>
  <si>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</si>
  <si>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</si>
  <si>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</si>
  <si>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</si>
  <si>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</si>
  <si>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</si>
  <si>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</si>
  <si>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</si>
  <si>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</si>
  <si>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</si>
  <si>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</si>
  <si>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</si>
  <si>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</si>
  <si>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</si>
  <si>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</si>
  <si>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</si>
  <si>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</si>
  <si>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</si>
  <si>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</si>
  <si>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</si>
  <si>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</si>
  <si>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</si>
  <si>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</si>
  <si>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</si>
  <si>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</si>
  <si>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</si>
  <si>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</si>
  <si>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</si>
  <si>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</si>
  <si>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</si>
  <si>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</si>
  <si>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</si>
  <si>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</si>
  <si>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</si>
  <si>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</si>
  <si>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</si>
  <si>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</si>
  <si>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</si>
  <si>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</si>
  <si>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</si>
  <si>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</si>
  <si>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</si>
  <si>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</si>
  <si>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</si>
  <si>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</si>
  <si>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</si>
  <si>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</si>
  <si>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</si>
  <si>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</si>
  <si>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</si>
  <si>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</si>
  <si>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</si>
  <si>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</si>
  <si>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</si>
  <si>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</si>
  <si>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</si>
  <si>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</si>
  <si>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</si>
  <si>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</si>
  <si>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</si>
  <si>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</si>
  <si>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</si>
  <si>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</si>
  <si>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</si>
  <si>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</si>
  <si>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</si>
  <si>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</si>
  <si>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</si>
  <si>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</si>
  <si>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</si>
  <si>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</si>
  <si>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</si>
  <si>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</si>
  <si>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</si>
  <si>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</si>
  <si>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</si>
  <si>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</si>
  <si>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</si>
  <si>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</si>
  <si>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</si>
  <si>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</si>
  <si>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</si>
  <si>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</si>
  <si>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</si>
  <si>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</si>
  <si>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</si>
  <si>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</si>
  <si>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</si>
  <si>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</si>
  <si>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</si>
  <si>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</si>
  <si>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</si>
  <si>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</si>
  <si>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</si>
  <si>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</si>
  <si>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</si>
  <si>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</si>
  <si>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</si>
  <si>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</si>
  <si>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</si>
  <si>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</si>
  <si>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</si>
  <si>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</si>
  <si>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</si>
  <si>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</si>
  <si>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</si>
  <si>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</si>
  <si>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</si>
  <si>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</si>
  <si>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</si>
  <si>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</si>
  <si>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</si>
  <si>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</si>
  <si>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</si>
  <si>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</si>
  <si>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</si>
  <si>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</si>
  <si>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</si>
  <si>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</si>
  <si>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</si>
  <si>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</si>
  <si>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</si>
  <si>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</si>
  <si>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</si>
  <si>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</si>
  <si>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</si>
  <si>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</si>
  <si>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</si>
  <si>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</si>
  <si>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</si>
  <si>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</si>
  <si>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</si>
  <si>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</si>
  <si>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</si>
  <si>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</si>
  <si>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</si>
  <si>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</si>
  <si>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</si>
  <si>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</si>
  <si>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</si>
  <si>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</si>
  <si>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</si>
  <si>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</si>
  <si>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</si>
  <si>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</si>
  <si>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</si>
  <si>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</si>
  <si>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</si>
  <si>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</si>
  <si>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</si>
  <si>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</si>
  <si>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</si>
  <si>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</si>
  <si>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</si>
  <si>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</si>
  <si>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</si>
  <si>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</si>
  <si>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</si>
  <si>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</si>
  <si>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</si>
  <si>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</si>
  <si>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</si>
  <si>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</si>
  <si>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</si>
  <si>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</si>
  <si>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</si>
  <si>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</si>
  <si>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</si>
  <si>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</si>
  <si>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</si>
  <si>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</si>
  <si>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</si>
  <si>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</si>
  <si>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</si>
  <si>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</si>
  <si>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</si>
  <si>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</si>
  <si>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</si>
  <si>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</si>
  <si>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</si>
  <si>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</si>
  <si>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</si>
  <si>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</si>
  <si>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</si>
  <si>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</si>
  <si>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</si>
  <si>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</si>
  <si>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</si>
  <si>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</si>
  <si>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</si>
  <si>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</si>
  <si>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</si>
  <si>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</si>
  <si>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</si>
  <si>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</si>
  <si>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</si>
  <si>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</si>
  <si>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</si>
  <si>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</si>
  <si>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</si>
  <si>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</si>
  <si>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</si>
  <si>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</si>
  <si>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</si>
  <si>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</si>
  <si>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</si>
  <si>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</si>
  <si>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</si>
  <si>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</si>
  <si>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</si>
  <si>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</si>
  <si>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</si>
  <si>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</si>
  <si>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</si>
  <si>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</si>
  <si>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</si>
  <si>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</si>
  <si>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</si>
  <si>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</si>
  <si>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</si>
  <si>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</si>
  <si>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</si>
  <si>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</si>
  <si>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</si>
  <si>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</si>
  <si>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</si>
  <si>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</si>
  <si>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</si>
  <si>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</si>
  <si>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</si>
  <si>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</si>
  <si>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</si>
  <si>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</si>
  <si>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</si>
  <si>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</si>
  <si>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</si>
  <si>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</si>
  <si>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</si>
  <si>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</si>
  <si>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</si>
  <si>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</si>
  <si>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</si>
  <si>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</si>
  <si>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</si>
  <si>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</si>
  <si>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</si>
  <si>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</si>
  <si>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</si>
  <si>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</si>
  <si>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</si>
  <si>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</si>
  <si>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</si>
  <si>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</si>
  <si>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</si>
  <si>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</si>
  <si>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</si>
  <si>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</si>
  <si>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</si>
  <si>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</si>
  <si>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</si>
  <si>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</si>
  <si>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</si>
  <si>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</si>
  <si>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</si>
  <si>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</si>
  <si>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</si>
  <si>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</si>
  <si>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</si>
  <si>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</si>
  <si>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</si>
  <si>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</si>
  <si>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</si>
  <si>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</si>
  <si>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</si>
  <si>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</si>
  <si>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</si>
  <si>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</si>
  <si>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</si>
  <si>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</si>
  <si>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</si>
  <si>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</si>
  <si>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</si>
  <si>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</si>
  <si>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</si>
  <si>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</si>
  <si>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</si>
  <si>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</si>
  <si>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</si>
  <si>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</si>
  <si>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</si>
  <si>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</si>
  <si>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</si>
  <si>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</si>
  <si>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</si>
  <si>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</si>
  <si>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</si>
  <si>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</si>
  <si>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</si>
  <si>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</si>
  <si>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</si>
  <si>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</si>
  <si>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</si>
  <si>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</si>
  <si>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</si>
  <si>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</si>
  <si>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</si>
  <si>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</si>
  <si>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</si>
  <si>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</si>
  <si>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</si>
  <si>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</si>
  <si>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</si>
  <si>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</si>
  <si>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</si>
  <si>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</si>
  <si>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</si>
  <si>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</si>
  <si>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</si>
  <si>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</si>
  <si>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</si>
  <si>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</si>
  <si>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</si>
  <si>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</si>
  <si>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</si>
  <si>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</si>
  <si>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</si>
  <si>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</si>
  <si>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</si>
  <si>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</si>
  <si>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</si>
  <si>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</si>
  <si>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</si>
  <si>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</si>
  <si>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</si>
  <si>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</si>
  <si>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</si>
  <si>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</si>
  <si>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</si>
  <si>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</si>
  <si>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</si>
  <si>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福井県知事</t>
    <rPh sb="0" eb="5">
      <t>フクイケンチジ</t>
    </rPh>
    <phoneticPr fontId="45"/>
  </si>
  <si>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45" eb="147">
      <t>ガイトウ</t>
    </rPh>
    <rPh sb="152" eb="153">
      <t>ナ</t>
    </rPh>
    <rPh sb="154" eb="156">
      <t>バアイ</t>
    </rPh>
    <rPh sb="159" eb="160">
      <t>タ</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</si>
</sst>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419" t="s">
        <v>8960</v>
      </c>
      <c r="F5" s="419"/>
      <c r="G5" s="420"/>
    </row>
    <row r="6" spans="1:7" ht="39.6" customHeight="1" x14ac:dyDescent="0.15">
      <c r="C6" s="43" t="s">
        <v>8036</v>
      </c>
      <c r="D6" s="44" t="s">
        <v>8955</v>
      </c>
      <c r="E6" s="406" t="s">
        <v>8956</v>
      </c>
      <c r="F6" s="407"/>
      <c r="G6" s="408"/>
    </row>
    <row r="7" spans="1:7" ht="39.6" customHeight="1" x14ac:dyDescent="0.15">
      <c r="C7" s="43" t="s">
        <v>8968</v>
      </c>
      <c r="D7" s="44" t="s">
        <v>8951</v>
      </c>
      <c r="E7" s="412" t="s">
        <v>8957</v>
      </c>
      <c r="F7" s="413"/>
      <c r="G7" s="414"/>
    </row>
    <row r="8" spans="1:7" ht="39.6" customHeight="1" x14ac:dyDescent="0.15">
      <c r="C8" s="43" t="s">
        <v>8038</v>
      </c>
      <c r="D8" s="44" t="s">
        <v>8950</v>
      </c>
      <c r="E8" s="406" t="s">
        <v>8978</v>
      </c>
      <c r="F8" s="407"/>
      <c r="G8" s="408"/>
    </row>
    <row r="9" spans="1:7" ht="39.6" customHeight="1" x14ac:dyDescent="0.15">
      <c r="C9" s="43" t="s">
        <v>8039</v>
      </c>
      <c r="D9" s="44" t="s">
        <v>8953</v>
      </c>
      <c r="E9" s="406" t="s">
        <v>8954</v>
      </c>
      <c r="F9" s="407"/>
      <c r="G9" s="408"/>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418" t="s">
        <v>8960</v>
      </c>
      <c r="F13" s="419"/>
      <c r="G13" s="420"/>
    </row>
    <row r="14" spans="1:7" ht="39" customHeight="1" x14ac:dyDescent="0.15">
      <c r="C14" s="43" t="s">
        <v>8967</v>
      </c>
      <c r="D14" s="50" t="s">
        <v>8958</v>
      </c>
      <c r="E14" s="406" t="s">
        <v>8965</v>
      </c>
      <c r="F14" s="407"/>
      <c r="G14" s="408"/>
    </row>
    <row r="15" spans="1:7" ht="39" customHeight="1" x14ac:dyDescent="0.15">
      <c r="C15" s="43" t="s">
        <v>8968</v>
      </c>
      <c r="D15" s="50" t="s">
        <v>8961</v>
      </c>
      <c r="E15" s="406" t="s">
        <v>8962</v>
      </c>
      <c r="F15" s="407"/>
      <c r="G15" s="408"/>
    </row>
    <row r="16" spans="1:7" ht="39" customHeight="1" x14ac:dyDescent="0.15">
      <c r="C16" s="43" t="s">
        <v>8969</v>
      </c>
      <c r="D16" s="50" t="s">
        <v>8963</v>
      </c>
      <c r="E16" s="406" t="s">
        <v>8964</v>
      </c>
      <c r="F16" s="407"/>
      <c r="G16" s="408"/>
    </row>
    <row r="17" spans="2:12" ht="39" customHeight="1" x14ac:dyDescent="0.15">
      <c r="C17" s="43" t="s">
        <v>8970</v>
      </c>
      <c r="D17" s="50" t="s">
        <v>8966</v>
      </c>
      <c r="E17" s="406" t="s">
        <v>9066</v>
      </c>
      <c r="F17" s="407"/>
      <c r="G17" s="408"/>
    </row>
    <row r="18" spans="2:12" ht="39" customHeight="1" x14ac:dyDescent="0.15">
      <c r="C18" s="43" t="s">
        <v>8971</v>
      </c>
      <c r="D18" s="50" t="s">
        <v>8518</v>
      </c>
      <c r="E18" s="409" t="s">
        <v>9016</v>
      </c>
      <c r="F18" s="410"/>
      <c r="G18" s="411"/>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418" t="s">
        <v>8960</v>
      </c>
      <c r="F21" s="419"/>
      <c r="G21" s="420"/>
    </row>
    <row r="22" spans="2:12" ht="39" customHeight="1" x14ac:dyDescent="0.15">
      <c r="C22" s="396" t="s">
        <v>8967</v>
      </c>
      <c r="D22" s="399" t="s">
        <v>8558</v>
      </c>
      <c r="E22" s="403" t="s">
        <v>8985</v>
      </c>
      <c r="F22" s="404"/>
      <c r="G22" s="405"/>
    </row>
    <row r="23" spans="2:12" ht="27.6" customHeight="1" x14ac:dyDescent="0.15">
      <c r="C23" s="397"/>
      <c r="D23" s="400"/>
      <c r="E23" s="402" t="s">
        <v>8996</v>
      </c>
      <c r="F23" s="46" t="s">
        <v>8973</v>
      </c>
      <c r="G23" s="44" t="s">
        <v>8987</v>
      </c>
    </row>
    <row r="24" spans="2:12" ht="27.6" customHeight="1" x14ac:dyDescent="0.15">
      <c r="C24" s="397"/>
      <c r="D24" s="400"/>
      <c r="E24" s="402"/>
      <c r="F24" s="52" t="s">
        <v>8974</v>
      </c>
      <c r="G24" s="44" t="s">
        <v>8988</v>
      </c>
    </row>
    <row r="25" spans="2:12" ht="27.6" customHeight="1" x14ac:dyDescent="0.15">
      <c r="C25" s="397"/>
      <c r="D25" s="400"/>
      <c r="E25" s="402"/>
      <c r="F25" s="43" t="s">
        <v>8977</v>
      </c>
      <c r="G25" s="44" t="s">
        <v>8989</v>
      </c>
    </row>
    <row r="26" spans="2:12" ht="27.6" customHeight="1" x14ac:dyDescent="0.15">
      <c r="C26" s="397"/>
      <c r="D26" s="400"/>
      <c r="E26" s="402"/>
      <c r="F26" s="43" t="s">
        <v>8975</v>
      </c>
      <c r="G26" s="44" t="s">
        <v>8990</v>
      </c>
    </row>
    <row r="27" spans="2:12" ht="27.6" customHeight="1" x14ac:dyDescent="0.15">
      <c r="C27" s="397"/>
      <c r="D27" s="400"/>
      <c r="E27" s="402"/>
      <c r="F27" s="43" t="s">
        <v>8976</v>
      </c>
      <c r="G27" s="44" t="s">
        <v>8991</v>
      </c>
    </row>
    <row r="28" spans="2:12" ht="27.6" customHeight="1" x14ac:dyDescent="0.15">
      <c r="C28" s="398"/>
      <c r="D28" s="401"/>
      <c r="E28" s="402"/>
      <c r="F28" s="53"/>
      <c r="G28" s="44" t="s">
        <v>8992</v>
      </c>
    </row>
    <row r="29" spans="2:12" ht="54.75" customHeight="1" x14ac:dyDescent="0.15">
      <c r="C29" s="43" t="s">
        <v>8968</v>
      </c>
      <c r="D29" s="50" t="s">
        <v>190</v>
      </c>
      <c r="E29" s="412" t="s">
        <v>9041</v>
      </c>
      <c r="F29" s="413"/>
      <c r="G29" s="414"/>
    </row>
    <row r="30" spans="2:12" x14ac:dyDescent="0.15">
      <c r="C30" s="396" t="s">
        <v>8969</v>
      </c>
      <c r="D30" s="399" t="s">
        <v>8622</v>
      </c>
      <c r="E30" s="415" t="s">
        <v>8993</v>
      </c>
      <c r="F30" s="416"/>
      <c r="G30" s="417"/>
    </row>
    <row r="31" spans="2:12" ht="39" customHeight="1" x14ac:dyDescent="0.15">
      <c r="C31" s="397"/>
      <c r="D31" s="400"/>
      <c r="E31" s="402" t="s">
        <v>8997</v>
      </c>
      <c r="F31" s="45" t="s">
        <v>8933</v>
      </c>
      <c r="G31" s="54" t="s">
        <v>8986</v>
      </c>
    </row>
    <row r="32" spans="2:12" ht="39" customHeight="1" x14ac:dyDescent="0.15">
      <c r="C32" s="397"/>
      <c r="D32" s="400"/>
      <c r="E32" s="402"/>
      <c r="F32" s="45" t="s">
        <v>8979</v>
      </c>
      <c r="G32" s="55" t="s">
        <v>8980</v>
      </c>
    </row>
    <row r="33" spans="2:7" ht="39" customHeight="1" x14ac:dyDescent="0.15">
      <c r="C33" s="397"/>
      <c r="D33" s="400"/>
      <c r="E33" s="402"/>
      <c r="F33" s="45" t="s">
        <v>8981</v>
      </c>
      <c r="G33" s="51" t="s">
        <v>8982</v>
      </c>
    </row>
    <row r="34" spans="2:7" ht="56.25" x14ac:dyDescent="0.15">
      <c r="C34" s="397"/>
      <c r="D34" s="400"/>
      <c r="E34" s="402"/>
      <c r="F34" s="43" t="s">
        <v>8624</v>
      </c>
      <c r="G34" s="54" t="s">
        <v>8994</v>
      </c>
    </row>
    <row r="35" spans="2:7" ht="39" customHeight="1" x14ac:dyDescent="0.15">
      <c r="C35" s="398"/>
      <c r="D35" s="401"/>
      <c r="E35" s="402"/>
      <c r="F35" s="43" t="s">
        <v>8983</v>
      </c>
      <c r="G35" s="55" t="s">
        <v>8984</v>
      </c>
    </row>
    <row r="36" spans="2:7" ht="128.25" customHeight="1" x14ac:dyDescent="0.15">
      <c r="C36" s="43" t="s">
        <v>8970</v>
      </c>
      <c r="D36" s="50" t="s">
        <v>8626</v>
      </c>
      <c r="E36" s="406" t="s">
        <v>8998</v>
      </c>
      <c r="F36" s="410"/>
      <c r="G36" s="411"/>
    </row>
    <row r="37" spans="2:7" ht="18.75" customHeight="1" x14ac:dyDescent="0.15"/>
    <row r="38" spans="2:7" ht="19.5" x14ac:dyDescent="0.15">
      <c r="B38" s="23" t="s">
        <v>8995</v>
      </c>
    </row>
    <row r="39" spans="2:7" ht="19.5" x14ac:dyDescent="0.15">
      <c r="C39" s="23" t="s">
        <v>9012</v>
      </c>
    </row>
    <row r="40" spans="2:7" x14ac:dyDescent="0.15">
      <c r="C40" s="33" t="s">
        <v>194</v>
      </c>
      <c r="D40" s="418" t="s">
        <v>9013</v>
      </c>
      <c r="E40" s="419"/>
      <c r="F40" s="419"/>
      <c r="G40" s="420"/>
    </row>
    <row r="41" spans="2:7" ht="57" customHeight="1" x14ac:dyDescent="0.15">
      <c r="C41" s="43" t="s">
        <v>8036</v>
      </c>
      <c r="D41" s="406" t="s">
        <v>9040</v>
      </c>
      <c r="E41" s="407"/>
      <c r="F41" s="407"/>
      <c r="G41" s="408"/>
    </row>
    <row r="42" spans="2:7" ht="39" customHeight="1" x14ac:dyDescent="0.15">
      <c r="C42" s="43" t="s">
        <v>8037</v>
      </c>
      <c r="D42" s="406" t="s">
        <v>9014</v>
      </c>
      <c r="E42" s="407"/>
      <c r="F42" s="407"/>
      <c r="G42" s="408"/>
    </row>
    <row r="43" spans="2:7" ht="39" customHeight="1" x14ac:dyDescent="0.15">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15">
      <c r="E107" s="17" t="s">
        <v>495</v>
      </c>
      <c r="F107" s="17" t="s">
        <v>494</v>
      </c>
      <c r="AA107" s="13" t="s">
        <v>8228</v>
      </c>
      <c r="AB107" s="123">
        <v>756</v>
      </c>
      <c r="AM107" s="17" t="s">
        <v>9202</v>
      </c>
      <c r="AN107" s="17" t="s">
        <v>530</v>
      </c>
    </row>
    <row r="108" spans="5:44" x14ac:dyDescent="0.15">
      <c r="E108" s="17" t="s">
        <v>497</v>
      </c>
      <c r="F108" s="17" t="s">
        <v>496</v>
      </c>
      <c r="AA108" s="13" t="s">
        <v>8229</v>
      </c>
      <c r="AB108" s="123">
        <v>752</v>
      </c>
      <c r="AM108" s="17" t="s">
        <v>9203</v>
      </c>
      <c r="AN108" s="17" t="s">
        <v>532</v>
      </c>
    </row>
    <row r="109" spans="5:44" x14ac:dyDescent="0.15">
      <c r="E109" s="17" t="s">
        <v>499</v>
      </c>
      <c r="F109" s="17" t="s">
        <v>498</v>
      </c>
      <c r="AA109" s="13" t="s">
        <v>8230</v>
      </c>
      <c r="AB109" s="123">
        <v>729</v>
      </c>
      <c r="AM109" s="17" t="s">
        <v>9204</v>
      </c>
      <c r="AN109" s="17" t="s">
        <v>534</v>
      </c>
    </row>
    <row r="110" spans="5:44" x14ac:dyDescent="0.15">
      <c r="E110" s="17" t="s">
        <v>501</v>
      </c>
      <c r="F110" s="17" t="s">
        <v>500</v>
      </c>
      <c r="AA110" s="13" t="s">
        <v>8231</v>
      </c>
      <c r="AB110" s="123">
        <v>744</v>
      </c>
      <c r="AM110" s="17" t="s">
        <v>9205</v>
      </c>
      <c r="AN110" s="17" t="s">
        <v>536</v>
      </c>
    </row>
    <row r="111" spans="5:44" x14ac:dyDescent="0.15">
      <c r="E111" s="17" t="s">
        <v>503</v>
      </c>
      <c r="F111" s="17" t="s">
        <v>502</v>
      </c>
      <c r="AA111" s="13" t="s">
        <v>8232</v>
      </c>
      <c r="AB111" s="123">
        <v>724</v>
      </c>
      <c r="AM111" s="17" t="s">
        <v>9206</v>
      </c>
      <c r="AN111" s="17" t="s">
        <v>538</v>
      </c>
    </row>
    <row r="112" spans="5:44" x14ac:dyDescent="0.15">
      <c r="E112" s="17" t="s">
        <v>505</v>
      </c>
      <c r="F112" s="17" t="s">
        <v>504</v>
      </c>
      <c r="AA112" s="13" t="s">
        <v>8233</v>
      </c>
      <c r="AB112" s="123">
        <v>740</v>
      </c>
      <c r="AM112" s="17" t="s">
        <v>9207</v>
      </c>
      <c r="AN112" s="17" t="s">
        <v>540</v>
      </c>
    </row>
    <row r="113" spans="5:40" x14ac:dyDescent="0.15">
      <c r="E113" s="17" t="s">
        <v>507</v>
      </c>
      <c r="F113" s="17" t="s">
        <v>506</v>
      </c>
      <c r="AA113" s="13" t="s">
        <v>8234</v>
      </c>
      <c r="AB113" s="123">
        <v>144</v>
      </c>
      <c r="AM113" s="17" t="s">
        <v>9208</v>
      </c>
      <c r="AN113" s="17" t="s">
        <v>542</v>
      </c>
    </row>
    <row r="114" spans="5:40" x14ac:dyDescent="0.15">
      <c r="E114" s="17" t="s">
        <v>509</v>
      </c>
      <c r="F114" s="17" t="s">
        <v>508</v>
      </c>
      <c r="AA114" s="13" t="s">
        <v>8235</v>
      </c>
      <c r="AB114" s="123">
        <v>703</v>
      </c>
      <c r="AM114" s="17" t="s">
        <v>9209</v>
      </c>
      <c r="AN114" s="17" t="s">
        <v>548</v>
      </c>
    </row>
    <row r="115" spans="5:40" x14ac:dyDescent="0.15">
      <c r="E115" s="17" t="s">
        <v>511</v>
      </c>
      <c r="F115" s="17" t="s">
        <v>510</v>
      </c>
      <c r="AA115" s="13" t="s">
        <v>8236</v>
      </c>
      <c r="AB115" s="123">
        <v>705</v>
      </c>
      <c r="AM115" s="17" t="s">
        <v>9210</v>
      </c>
      <c r="AN115" s="17" t="s">
        <v>550</v>
      </c>
    </row>
    <row r="116" spans="5:40" x14ac:dyDescent="0.15">
      <c r="E116" s="17" t="s">
        <v>513</v>
      </c>
      <c r="F116" s="17" t="s">
        <v>512</v>
      </c>
      <c r="AA116" s="13" t="s">
        <v>8237</v>
      </c>
      <c r="AB116" s="123">
        <v>748</v>
      </c>
      <c r="AM116" s="17" t="s">
        <v>9211</v>
      </c>
      <c r="AN116" s="17" t="s">
        <v>552</v>
      </c>
    </row>
    <row r="117" spans="5:40" x14ac:dyDescent="0.15">
      <c r="E117" s="17" t="s">
        <v>515</v>
      </c>
      <c r="F117" s="17" t="s">
        <v>514</v>
      </c>
      <c r="AA117" s="13" t="s">
        <v>8238</v>
      </c>
      <c r="AB117" s="123">
        <v>690</v>
      </c>
      <c r="AM117" s="17" t="s">
        <v>9212</v>
      </c>
      <c r="AN117" s="17" t="s">
        <v>554</v>
      </c>
    </row>
    <row r="118" spans="5:40" x14ac:dyDescent="0.15">
      <c r="E118" s="17" t="s">
        <v>517</v>
      </c>
      <c r="F118" s="17" t="s">
        <v>516</v>
      </c>
      <c r="AA118" s="13" t="s">
        <v>8239</v>
      </c>
      <c r="AB118" s="123">
        <v>226</v>
      </c>
      <c r="AM118" s="17" t="s">
        <v>9213</v>
      </c>
      <c r="AN118" s="17" t="s">
        <v>556</v>
      </c>
    </row>
    <row r="119" spans="5:40" x14ac:dyDescent="0.15">
      <c r="E119" s="17" t="s">
        <v>519</v>
      </c>
      <c r="F119" s="17" t="s">
        <v>518</v>
      </c>
      <c r="AA119" s="13" t="s">
        <v>8240</v>
      </c>
      <c r="AB119" s="123">
        <v>686</v>
      </c>
      <c r="AM119" s="17" t="s">
        <v>9214</v>
      </c>
      <c r="AN119" s="17" t="s">
        <v>558</v>
      </c>
    </row>
    <row r="120" spans="5:40" x14ac:dyDescent="0.15">
      <c r="E120" s="17" t="s">
        <v>521</v>
      </c>
      <c r="F120" s="17" t="s">
        <v>520</v>
      </c>
      <c r="AA120" s="13" t="s">
        <v>8241</v>
      </c>
      <c r="AB120" s="123">
        <v>688</v>
      </c>
      <c r="AM120" s="17" t="s">
        <v>9215</v>
      </c>
      <c r="AN120" s="17" t="s">
        <v>560</v>
      </c>
    </row>
    <row r="121" spans="5:40" x14ac:dyDescent="0.15">
      <c r="E121" s="17" t="s">
        <v>523</v>
      </c>
      <c r="F121" s="17" t="s">
        <v>522</v>
      </c>
      <c r="AA121" s="13" t="s">
        <v>8242</v>
      </c>
      <c r="AB121" s="123">
        <v>659</v>
      </c>
      <c r="AM121" s="17" t="s">
        <v>9216</v>
      </c>
      <c r="AN121" s="17" t="s">
        <v>562</v>
      </c>
    </row>
    <row r="122" spans="5:40" x14ac:dyDescent="0.15">
      <c r="E122" s="17" t="s">
        <v>525</v>
      </c>
      <c r="F122" s="17" t="s">
        <v>524</v>
      </c>
      <c r="AA122" s="13" t="s">
        <v>8243</v>
      </c>
      <c r="AB122" s="123">
        <v>670</v>
      </c>
      <c r="AM122" s="17" t="s">
        <v>9217</v>
      </c>
      <c r="AN122" s="17" t="s">
        <v>564</v>
      </c>
    </row>
    <row r="123" spans="5:40" x14ac:dyDescent="0.15">
      <c r="E123" s="17" t="s">
        <v>527</v>
      </c>
      <c r="F123" s="17" t="s">
        <v>526</v>
      </c>
      <c r="AA123" s="13" t="s">
        <v>8244</v>
      </c>
      <c r="AB123" s="123">
        <v>654</v>
      </c>
      <c r="AM123" s="17" t="s">
        <v>9218</v>
      </c>
      <c r="AN123" s="17" t="s">
        <v>566</v>
      </c>
    </row>
    <row r="124" spans="5:40" x14ac:dyDescent="0.15">
      <c r="E124" s="17" t="s">
        <v>529</v>
      </c>
      <c r="F124" s="17" t="s">
        <v>528</v>
      </c>
      <c r="AA124" s="13" t="s">
        <v>8245</v>
      </c>
      <c r="AB124" s="123">
        <v>662</v>
      </c>
      <c r="AM124" s="17" t="s">
        <v>9219</v>
      </c>
      <c r="AN124" s="17" t="s">
        <v>568</v>
      </c>
    </row>
    <row r="125" spans="5:40" x14ac:dyDescent="0.15">
      <c r="E125" s="17" t="s">
        <v>531</v>
      </c>
      <c r="F125" s="17" t="s">
        <v>530</v>
      </c>
      <c r="AA125" s="13" t="s">
        <v>8246</v>
      </c>
      <c r="AB125" s="123">
        <v>706</v>
      </c>
      <c r="AM125" s="17" t="s">
        <v>9220</v>
      </c>
      <c r="AN125" s="17" t="s">
        <v>570</v>
      </c>
    </row>
    <row r="126" spans="5:40" x14ac:dyDescent="0.15">
      <c r="E126" s="17" t="s">
        <v>533</v>
      </c>
      <c r="F126" s="17" t="s">
        <v>532</v>
      </c>
      <c r="AA126" s="13" t="s">
        <v>8248</v>
      </c>
      <c r="AB126" s="124" t="s">
        <v>8247</v>
      </c>
      <c r="AM126" s="17" t="s">
        <v>9221</v>
      </c>
      <c r="AN126" s="17" t="s">
        <v>574</v>
      </c>
    </row>
    <row r="127" spans="5:40" x14ac:dyDescent="0.15">
      <c r="E127" s="17" t="s">
        <v>535</v>
      </c>
      <c r="F127" s="17" t="s">
        <v>534</v>
      </c>
      <c r="AA127" s="13" t="s">
        <v>8249</v>
      </c>
      <c r="AB127" s="123">
        <v>796</v>
      </c>
      <c r="AM127" s="17" t="s">
        <v>9222</v>
      </c>
      <c r="AN127" s="17" t="s">
        <v>576</v>
      </c>
    </row>
    <row r="128" spans="5:40" x14ac:dyDescent="0.15">
      <c r="E128" s="17" t="s">
        <v>537</v>
      </c>
      <c r="F128" s="17" t="s">
        <v>536</v>
      </c>
      <c r="AA128" s="13" t="s">
        <v>8250</v>
      </c>
      <c r="AB128" s="123">
        <v>764</v>
      </c>
      <c r="AM128" s="17" t="s">
        <v>9223</v>
      </c>
      <c r="AN128" s="17" t="s">
        <v>578</v>
      </c>
    </row>
    <row r="129" spans="5:40" x14ac:dyDescent="0.15">
      <c r="E129" s="17" t="s">
        <v>539</v>
      </c>
      <c r="F129" s="17" t="s">
        <v>538</v>
      </c>
      <c r="AA129" s="13" t="s">
        <v>8251</v>
      </c>
      <c r="AB129" s="123">
        <v>410</v>
      </c>
      <c r="AM129" s="17" t="s">
        <v>9224</v>
      </c>
      <c r="AN129" s="17" t="s">
        <v>580</v>
      </c>
    </row>
    <row r="130" spans="5:40" x14ac:dyDescent="0.15">
      <c r="E130" s="17" t="s">
        <v>541</v>
      </c>
      <c r="F130" s="17" t="s">
        <v>540</v>
      </c>
      <c r="AA130" s="13" t="s">
        <v>8252</v>
      </c>
      <c r="AB130" s="123">
        <v>158</v>
      </c>
      <c r="AM130" s="17" t="s">
        <v>9225</v>
      </c>
      <c r="AN130" s="17" t="s">
        <v>584</v>
      </c>
    </row>
    <row r="131" spans="5:40" x14ac:dyDescent="0.15">
      <c r="E131" s="17" t="s">
        <v>543</v>
      </c>
      <c r="F131" s="17" t="s">
        <v>542</v>
      </c>
      <c r="AA131" s="13" t="s">
        <v>8253</v>
      </c>
      <c r="AB131" s="123">
        <v>762</v>
      </c>
      <c r="AM131" s="17" t="s">
        <v>9226</v>
      </c>
      <c r="AN131" s="17" t="s">
        <v>586</v>
      </c>
    </row>
    <row r="132" spans="5:40" x14ac:dyDescent="0.15">
      <c r="E132" s="17" t="s">
        <v>545</v>
      </c>
      <c r="F132" s="17" t="s">
        <v>544</v>
      </c>
      <c r="AA132" s="13" t="s">
        <v>8254</v>
      </c>
      <c r="AB132" s="123">
        <v>834</v>
      </c>
      <c r="AM132" s="17" t="s">
        <v>9227</v>
      </c>
      <c r="AN132" s="17" t="s">
        <v>588</v>
      </c>
    </row>
    <row r="133" spans="5:40" x14ac:dyDescent="0.15">
      <c r="E133" s="17" t="s">
        <v>547</v>
      </c>
      <c r="F133" s="17" t="s">
        <v>546</v>
      </c>
      <c r="AA133" s="13" t="s">
        <v>8255</v>
      </c>
      <c r="AB133" s="123">
        <v>203</v>
      </c>
      <c r="AM133" s="17" t="s">
        <v>9228</v>
      </c>
      <c r="AN133" s="17" t="s">
        <v>590</v>
      </c>
    </row>
    <row r="134" spans="5:40" x14ac:dyDescent="0.15">
      <c r="E134" s="17" t="s">
        <v>549</v>
      </c>
      <c r="F134" s="17" t="s">
        <v>548</v>
      </c>
      <c r="AA134" s="13" t="s">
        <v>8256</v>
      </c>
      <c r="AB134" s="123">
        <v>148</v>
      </c>
      <c r="AM134" s="17" t="s">
        <v>9229</v>
      </c>
      <c r="AN134" s="17" t="s">
        <v>592</v>
      </c>
    </row>
    <row r="135" spans="5:40" x14ac:dyDescent="0.15">
      <c r="E135" s="17" t="s">
        <v>551</v>
      </c>
      <c r="F135" s="17" t="s">
        <v>550</v>
      </c>
      <c r="AA135" s="13" t="s">
        <v>8257</v>
      </c>
      <c r="AB135" s="123">
        <v>140</v>
      </c>
      <c r="AM135" s="17" t="s">
        <v>9230</v>
      </c>
      <c r="AN135" s="17" t="s">
        <v>598</v>
      </c>
    </row>
    <row r="136" spans="5:40" x14ac:dyDescent="0.15">
      <c r="E136" s="17" t="s">
        <v>553</v>
      </c>
      <c r="F136" s="17" t="s">
        <v>552</v>
      </c>
      <c r="AA136" s="13" t="s">
        <v>8258</v>
      </c>
      <c r="AB136" s="123">
        <v>156</v>
      </c>
      <c r="AM136" s="17" t="s">
        <v>9231</v>
      </c>
      <c r="AN136" s="17" t="s">
        <v>600</v>
      </c>
    </row>
    <row r="137" spans="5:40" x14ac:dyDescent="0.15">
      <c r="E137" s="17" t="s">
        <v>555</v>
      </c>
      <c r="F137" s="17" t="s">
        <v>554</v>
      </c>
      <c r="AA137" s="13" t="s">
        <v>8259</v>
      </c>
      <c r="AB137" s="123">
        <v>788</v>
      </c>
      <c r="AM137" s="17" t="s">
        <v>9232</v>
      </c>
      <c r="AN137" s="17" t="s">
        <v>602</v>
      </c>
    </row>
    <row r="138" spans="5:40" x14ac:dyDescent="0.15">
      <c r="E138" s="17" t="s">
        <v>557</v>
      </c>
      <c r="F138" s="17" t="s">
        <v>556</v>
      </c>
      <c r="AA138" s="13" t="s">
        <v>9065</v>
      </c>
      <c r="AB138" s="123">
        <v>998</v>
      </c>
      <c r="AM138" s="17" t="s">
        <v>9233</v>
      </c>
      <c r="AN138" s="17" t="s">
        <v>604</v>
      </c>
    </row>
    <row r="139" spans="5:40" x14ac:dyDescent="0.15">
      <c r="E139" s="17" t="s">
        <v>559</v>
      </c>
      <c r="F139" s="17" t="s">
        <v>558</v>
      </c>
      <c r="AA139" s="13" t="s">
        <v>8260</v>
      </c>
      <c r="AB139" s="123">
        <v>408</v>
      </c>
      <c r="AM139" s="17" t="s">
        <v>9234</v>
      </c>
      <c r="AN139" s="17" t="s">
        <v>606</v>
      </c>
    </row>
    <row r="140" spans="5:40" x14ac:dyDescent="0.15">
      <c r="E140" s="17" t="s">
        <v>561</v>
      </c>
      <c r="F140" s="17" t="s">
        <v>560</v>
      </c>
      <c r="AA140" s="13" t="s">
        <v>8261</v>
      </c>
      <c r="AB140" s="123">
        <v>152</v>
      </c>
      <c r="AM140" s="17" t="s">
        <v>9235</v>
      </c>
      <c r="AN140" s="17" t="s">
        <v>610</v>
      </c>
    </row>
    <row r="141" spans="5:40" x14ac:dyDescent="0.15">
      <c r="E141" s="17" t="s">
        <v>563</v>
      </c>
      <c r="F141" s="17" t="s">
        <v>562</v>
      </c>
      <c r="AA141" s="13" t="s">
        <v>8262</v>
      </c>
      <c r="AB141" s="123">
        <v>798</v>
      </c>
      <c r="AM141" s="17" t="s">
        <v>9236</v>
      </c>
      <c r="AN141" s="17" t="s">
        <v>612</v>
      </c>
    </row>
    <row r="142" spans="5:40" x14ac:dyDescent="0.15">
      <c r="E142" s="17" t="s">
        <v>565</v>
      </c>
      <c r="F142" s="17" t="s">
        <v>564</v>
      </c>
      <c r="AA142" s="13" t="s">
        <v>8263</v>
      </c>
      <c r="AB142" s="123">
        <v>208</v>
      </c>
      <c r="AM142" s="17" t="s">
        <v>9237</v>
      </c>
      <c r="AN142" s="17" t="s">
        <v>616</v>
      </c>
    </row>
    <row r="143" spans="5:40" x14ac:dyDescent="0.15">
      <c r="E143" s="17" t="s">
        <v>567</v>
      </c>
      <c r="F143" s="17" t="s">
        <v>566</v>
      </c>
      <c r="AA143" s="13" t="s">
        <v>8264</v>
      </c>
      <c r="AB143" s="123">
        <v>276</v>
      </c>
      <c r="AM143" s="17" t="s">
        <v>9238</v>
      </c>
      <c r="AN143" s="17" t="s">
        <v>622</v>
      </c>
    </row>
    <row r="144" spans="5:40" x14ac:dyDescent="0.15">
      <c r="E144" s="17" t="s">
        <v>569</v>
      </c>
      <c r="F144" s="17" t="s">
        <v>568</v>
      </c>
      <c r="AA144" s="13" t="s">
        <v>8265</v>
      </c>
      <c r="AB144" s="123">
        <v>768</v>
      </c>
      <c r="AM144" s="17" t="s">
        <v>9239</v>
      </c>
      <c r="AN144" s="17" t="s">
        <v>630</v>
      </c>
    </row>
    <row r="145" spans="5:40" x14ac:dyDescent="0.15">
      <c r="E145" s="17" t="s">
        <v>571</v>
      </c>
      <c r="F145" s="17" t="s">
        <v>570</v>
      </c>
      <c r="AA145" s="13" t="s">
        <v>8266</v>
      </c>
      <c r="AB145" s="123">
        <v>772</v>
      </c>
      <c r="AM145" s="17" t="s">
        <v>9240</v>
      </c>
      <c r="AN145" s="17" t="s">
        <v>632</v>
      </c>
    </row>
    <row r="146" spans="5:40" x14ac:dyDescent="0.15">
      <c r="E146" s="17" t="s">
        <v>573</v>
      </c>
      <c r="F146" s="17" t="s">
        <v>572</v>
      </c>
      <c r="AA146" s="13" t="s">
        <v>8267</v>
      </c>
      <c r="AB146" s="123">
        <v>214</v>
      </c>
      <c r="AM146" s="17" t="s">
        <v>9241</v>
      </c>
      <c r="AN146" s="17" t="s">
        <v>634</v>
      </c>
    </row>
    <row r="147" spans="5:40" x14ac:dyDescent="0.15">
      <c r="E147" s="17" t="s">
        <v>575</v>
      </c>
      <c r="F147" s="17" t="s">
        <v>574</v>
      </c>
      <c r="AA147" s="13" t="s">
        <v>8268</v>
      </c>
      <c r="AB147" s="123">
        <v>212</v>
      </c>
      <c r="AM147" s="17" t="s">
        <v>9242</v>
      </c>
      <c r="AN147" s="17" t="s">
        <v>636</v>
      </c>
    </row>
    <row r="148" spans="5:40" x14ac:dyDescent="0.15">
      <c r="E148" s="17" t="s">
        <v>577</v>
      </c>
      <c r="F148" s="17" t="s">
        <v>576</v>
      </c>
      <c r="AA148" s="13" t="s">
        <v>8269</v>
      </c>
      <c r="AB148" s="123">
        <v>780</v>
      </c>
      <c r="AM148" s="17" t="s">
        <v>9243</v>
      </c>
      <c r="AN148" s="17" t="s">
        <v>638</v>
      </c>
    </row>
    <row r="149" spans="5:40" x14ac:dyDescent="0.15">
      <c r="E149" s="17" t="s">
        <v>579</v>
      </c>
      <c r="F149" s="17" t="s">
        <v>578</v>
      </c>
      <c r="AA149" s="13" t="s">
        <v>8270</v>
      </c>
      <c r="AB149" s="123">
        <v>795</v>
      </c>
      <c r="AM149" s="17" t="s">
        <v>9244</v>
      </c>
      <c r="AN149" s="17" t="s">
        <v>640</v>
      </c>
    </row>
    <row r="150" spans="5:40" x14ac:dyDescent="0.15">
      <c r="E150" s="17" t="s">
        <v>581</v>
      </c>
      <c r="F150" s="17" t="s">
        <v>580</v>
      </c>
      <c r="AA150" s="13" t="s">
        <v>8271</v>
      </c>
      <c r="AB150" s="123">
        <v>792</v>
      </c>
      <c r="AM150" s="17" t="s">
        <v>9245</v>
      </c>
      <c r="AN150" s="17" t="s">
        <v>642</v>
      </c>
    </row>
    <row r="151" spans="5:40" x14ac:dyDescent="0.15">
      <c r="E151" s="17" t="s">
        <v>583</v>
      </c>
      <c r="F151" s="17" t="s">
        <v>582</v>
      </c>
      <c r="AA151" s="13" t="s">
        <v>8272</v>
      </c>
      <c r="AB151" s="123">
        <v>776</v>
      </c>
      <c r="AM151" s="17" t="s">
        <v>9246</v>
      </c>
      <c r="AN151" s="17" t="s">
        <v>650</v>
      </c>
    </row>
    <row r="152" spans="5:40" x14ac:dyDescent="0.15">
      <c r="E152" s="17" t="s">
        <v>585</v>
      </c>
      <c r="F152" s="17" t="s">
        <v>584</v>
      </c>
      <c r="AA152" s="13" t="s">
        <v>8273</v>
      </c>
      <c r="AB152" s="123">
        <v>566</v>
      </c>
      <c r="AM152" s="17" t="s">
        <v>9247</v>
      </c>
      <c r="AN152" s="17" t="s">
        <v>652</v>
      </c>
    </row>
    <row r="153" spans="5:40" x14ac:dyDescent="0.15">
      <c r="E153" s="17" t="s">
        <v>587</v>
      </c>
      <c r="F153" s="17" t="s">
        <v>586</v>
      </c>
      <c r="AA153" s="13" t="s">
        <v>8274</v>
      </c>
      <c r="AB153" s="123">
        <v>520</v>
      </c>
      <c r="AM153" s="17" t="s">
        <v>9248</v>
      </c>
      <c r="AN153" s="17" t="s">
        <v>658</v>
      </c>
    </row>
    <row r="154" spans="5:40" x14ac:dyDescent="0.15">
      <c r="E154" s="17" t="s">
        <v>589</v>
      </c>
      <c r="F154" s="17" t="s">
        <v>588</v>
      </c>
      <c r="AA154" s="13" t="s">
        <v>8275</v>
      </c>
      <c r="AB154" s="124">
        <v>516</v>
      </c>
      <c r="AM154" s="17" t="s">
        <v>9249</v>
      </c>
      <c r="AN154" s="17" t="s">
        <v>664</v>
      </c>
    </row>
    <row r="155" spans="5:40" x14ac:dyDescent="0.15">
      <c r="E155" s="17" t="s">
        <v>591</v>
      </c>
      <c r="F155" s="17" t="s">
        <v>590</v>
      </c>
      <c r="AA155" s="13" t="s">
        <v>8277</v>
      </c>
      <c r="AB155" s="123" t="s">
        <v>8276</v>
      </c>
      <c r="AM155" s="17" t="s">
        <v>9250</v>
      </c>
      <c r="AN155" s="17" t="s">
        <v>666</v>
      </c>
    </row>
    <row r="156" spans="5:40" x14ac:dyDescent="0.15">
      <c r="E156" s="17" t="s">
        <v>593</v>
      </c>
      <c r="F156" s="17" t="s">
        <v>592</v>
      </c>
      <c r="AA156" s="13" t="s">
        <v>8278</v>
      </c>
      <c r="AB156" s="123">
        <v>570</v>
      </c>
      <c r="AM156" s="17" t="s">
        <v>9251</v>
      </c>
      <c r="AN156" s="17" t="s">
        <v>668</v>
      </c>
    </row>
    <row r="157" spans="5:40" x14ac:dyDescent="0.15">
      <c r="E157" s="17" t="s">
        <v>595</v>
      </c>
      <c r="F157" s="17" t="s">
        <v>594</v>
      </c>
      <c r="AA157" s="13" t="s">
        <v>8279</v>
      </c>
      <c r="AB157" s="123">
        <v>558</v>
      </c>
      <c r="AM157" s="17" t="s">
        <v>9252</v>
      </c>
      <c r="AN157" s="17" t="s">
        <v>670</v>
      </c>
    </row>
    <row r="158" spans="5:40" x14ac:dyDescent="0.15">
      <c r="E158" s="17" t="s">
        <v>597</v>
      </c>
      <c r="F158" s="17" t="s">
        <v>596</v>
      </c>
      <c r="AA158" s="13" t="s">
        <v>8280</v>
      </c>
      <c r="AB158" s="123">
        <v>562</v>
      </c>
      <c r="AM158" s="17" t="s">
        <v>9253</v>
      </c>
      <c r="AN158" s="17" t="s">
        <v>672</v>
      </c>
    </row>
    <row r="159" spans="5:40" x14ac:dyDescent="0.15">
      <c r="E159" s="17" t="s">
        <v>599</v>
      </c>
      <c r="F159" s="17" t="s">
        <v>598</v>
      </c>
      <c r="AA159" s="13" t="s">
        <v>8281</v>
      </c>
      <c r="AB159" s="123">
        <v>732</v>
      </c>
      <c r="AM159" s="17" t="s">
        <v>9254</v>
      </c>
      <c r="AN159" s="17" t="s">
        <v>676</v>
      </c>
    </row>
    <row r="160" spans="5:40" x14ac:dyDescent="0.15">
      <c r="E160" s="17" t="s">
        <v>601</v>
      </c>
      <c r="F160" s="17" t="s">
        <v>600</v>
      </c>
      <c r="AA160" s="13" t="s">
        <v>8282</v>
      </c>
      <c r="AB160" s="123">
        <v>540</v>
      </c>
      <c r="AM160" s="17" t="s">
        <v>9255</v>
      </c>
      <c r="AN160" s="17" t="s">
        <v>682</v>
      </c>
    </row>
    <row r="161" spans="5:40" x14ac:dyDescent="0.15">
      <c r="E161" s="17" t="s">
        <v>603</v>
      </c>
      <c r="F161" s="17" t="s">
        <v>602</v>
      </c>
      <c r="AA161" s="13" t="s">
        <v>8283</v>
      </c>
      <c r="AB161" s="123">
        <v>554</v>
      </c>
      <c r="AM161" s="17" t="s">
        <v>9256</v>
      </c>
      <c r="AN161" s="17" t="s">
        <v>684</v>
      </c>
    </row>
    <row r="162" spans="5:40" x14ac:dyDescent="0.15">
      <c r="E162" s="17" t="s">
        <v>605</v>
      </c>
      <c r="F162" s="17" t="s">
        <v>604</v>
      </c>
      <c r="AA162" s="13" t="s">
        <v>8284</v>
      </c>
      <c r="AB162" s="123">
        <v>524</v>
      </c>
      <c r="AM162" s="17" t="s">
        <v>9257</v>
      </c>
      <c r="AN162" s="17" t="s">
        <v>686</v>
      </c>
    </row>
    <row r="163" spans="5:40" x14ac:dyDescent="0.15">
      <c r="E163" s="17" t="s">
        <v>607</v>
      </c>
      <c r="F163" s="17" t="s">
        <v>606</v>
      </c>
      <c r="AA163" s="13" t="s">
        <v>8285</v>
      </c>
      <c r="AB163" s="123">
        <v>574</v>
      </c>
      <c r="AM163" s="17" t="s">
        <v>9258</v>
      </c>
      <c r="AN163" s="17" t="s">
        <v>688</v>
      </c>
    </row>
    <row r="164" spans="5:40" x14ac:dyDescent="0.15">
      <c r="E164" s="17" t="s">
        <v>609</v>
      </c>
      <c r="F164" s="17" t="s">
        <v>608</v>
      </c>
      <c r="AA164" s="13" t="s">
        <v>8286</v>
      </c>
      <c r="AB164" s="123">
        <v>578</v>
      </c>
      <c r="AM164" s="17" t="s">
        <v>9259</v>
      </c>
      <c r="AN164" s="17" t="s">
        <v>690</v>
      </c>
    </row>
    <row r="165" spans="5:40" x14ac:dyDescent="0.15">
      <c r="E165" s="17" t="s">
        <v>611</v>
      </c>
      <c r="F165" s="17" t="s">
        <v>610</v>
      </c>
      <c r="AA165" s="13" t="s">
        <v>8287</v>
      </c>
      <c r="AB165" s="124">
        <v>334</v>
      </c>
      <c r="AM165" s="17" t="s">
        <v>9260</v>
      </c>
      <c r="AN165" s="17" t="s">
        <v>692</v>
      </c>
    </row>
    <row r="166" spans="5:40" x14ac:dyDescent="0.15">
      <c r="E166" s="17" t="s">
        <v>613</v>
      </c>
      <c r="F166" s="17" t="s">
        <v>612</v>
      </c>
      <c r="AA166" s="13" t="s">
        <v>8289</v>
      </c>
      <c r="AB166" s="123" t="s">
        <v>8288</v>
      </c>
      <c r="AM166" s="17" t="s">
        <v>9261</v>
      </c>
      <c r="AN166" s="17" t="s">
        <v>694</v>
      </c>
    </row>
    <row r="167" spans="5:40" x14ac:dyDescent="0.15">
      <c r="E167" s="17" t="s">
        <v>615</v>
      </c>
      <c r="F167" s="17" t="s">
        <v>614</v>
      </c>
      <c r="AA167" s="13" t="s">
        <v>8290</v>
      </c>
      <c r="AB167" s="123">
        <v>332</v>
      </c>
      <c r="AM167" s="17" t="s">
        <v>9262</v>
      </c>
      <c r="AN167" s="17" t="s">
        <v>696</v>
      </c>
    </row>
    <row r="168" spans="5:40" x14ac:dyDescent="0.15">
      <c r="E168" s="17" t="s">
        <v>617</v>
      </c>
      <c r="F168" s="17" t="s">
        <v>616</v>
      </c>
      <c r="AA168" s="13" t="s">
        <v>8291</v>
      </c>
      <c r="AB168" s="123">
        <v>586</v>
      </c>
      <c r="AM168" s="17" t="s">
        <v>9263</v>
      </c>
      <c r="AN168" s="17" t="s">
        <v>698</v>
      </c>
    </row>
    <row r="169" spans="5:40" x14ac:dyDescent="0.15">
      <c r="E169" s="17" t="s">
        <v>619</v>
      </c>
      <c r="F169" s="17" t="s">
        <v>618</v>
      </c>
      <c r="AA169" s="13" t="s">
        <v>8292</v>
      </c>
      <c r="AB169" s="123">
        <v>336</v>
      </c>
      <c r="AM169" s="17" t="s">
        <v>9264</v>
      </c>
      <c r="AN169" s="17" t="s">
        <v>700</v>
      </c>
    </row>
    <row r="170" spans="5:40" x14ac:dyDescent="0.15">
      <c r="E170" s="17" t="s">
        <v>621</v>
      </c>
      <c r="F170" s="17" t="s">
        <v>620</v>
      </c>
      <c r="AA170" s="13" t="s">
        <v>8293</v>
      </c>
      <c r="AB170" s="123">
        <v>591</v>
      </c>
      <c r="AM170" s="17" t="s">
        <v>9265</v>
      </c>
      <c r="AN170" s="17" t="s">
        <v>702</v>
      </c>
    </row>
    <row r="171" spans="5:40" x14ac:dyDescent="0.15">
      <c r="E171" s="17" t="s">
        <v>623</v>
      </c>
      <c r="F171" s="17" t="s">
        <v>622</v>
      </c>
      <c r="AA171" s="13" t="s">
        <v>8294</v>
      </c>
      <c r="AB171" s="124">
        <v>548</v>
      </c>
      <c r="AM171" s="17" t="s">
        <v>9266</v>
      </c>
      <c r="AN171" s="17" t="s">
        <v>704</v>
      </c>
    </row>
    <row r="172" spans="5:40" x14ac:dyDescent="0.15">
      <c r="E172" s="17" t="s">
        <v>625</v>
      </c>
      <c r="F172" s="17" t="s">
        <v>624</v>
      </c>
      <c r="AA172" s="13" t="s">
        <v>8296</v>
      </c>
      <c r="AB172" s="123" t="s">
        <v>8295</v>
      </c>
      <c r="AM172" s="17" t="s">
        <v>9267</v>
      </c>
      <c r="AN172" s="17" t="s">
        <v>706</v>
      </c>
    </row>
    <row r="173" spans="5:40" x14ac:dyDescent="0.15">
      <c r="E173" s="17" t="s">
        <v>627</v>
      </c>
      <c r="F173" s="17" t="s">
        <v>626</v>
      </c>
      <c r="AA173" s="13" t="s">
        <v>8297</v>
      </c>
      <c r="AB173" s="124">
        <v>598</v>
      </c>
      <c r="AM173" s="17" t="s">
        <v>9268</v>
      </c>
      <c r="AN173" s="17" t="s">
        <v>710</v>
      </c>
    </row>
    <row r="174" spans="5:40" x14ac:dyDescent="0.15">
      <c r="E174" s="17" t="s">
        <v>629</v>
      </c>
      <c r="F174" s="17" t="s">
        <v>628</v>
      </c>
      <c r="AA174" s="13" t="s">
        <v>8299</v>
      </c>
      <c r="AB174" s="123" t="s">
        <v>8298</v>
      </c>
      <c r="AM174" s="17" t="s">
        <v>9269</v>
      </c>
      <c r="AN174" s="17" t="s">
        <v>712</v>
      </c>
    </row>
    <row r="175" spans="5:40" x14ac:dyDescent="0.15">
      <c r="E175" s="17" t="s">
        <v>631</v>
      </c>
      <c r="F175" s="17" t="s">
        <v>630</v>
      </c>
      <c r="AA175" s="13" t="s">
        <v>8300</v>
      </c>
      <c r="AB175" s="123">
        <v>585</v>
      </c>
      <c r="AM175" s="17" t="s">
        <v>9270</v>
      </c>
      <c r="AN175" s="17" t="s">
        <v>714</v>
      </c>
    </row>
    <row r="176" spans="5:40" x14ac:dyDescent="0.15">
      <c r="E176" s="17" t="s">
        <v>633</v>
      </c>
      <c r="F176" s="17" t="s">
        <v>632</v>
      </c>
      <c r="AA176" s="13" t="s">
        <v>8301</v>
      </c>
      <c r="AB176" s="124">
        <v>600</v>
      </c>
      <c r="AM176" s="17" t="s">
        <v>9271</v>
      </c>
      <c r="AN176" s="17" t="s">
        <v>716</v>
      </c>
    </row>
    <row r="177" spans="5:40" x14ac:dyDescent="0.15">
      <c r="E177" s="17" t="s">
        <v>635</v>
      </c>
      <c r="F177" s="17" t="s">
        <v>634</v>
      </c>
      <c r="AA177" s="13" t="s">
        <v>8303</v>
      </c>
      <c r="AB177" s="123" t="s">
        <v>8302</v>
      </c>
      <c r="AM177" s="17" t="s">
        <v>9272</v>
      </c>
      <c r="AN177" s="17" t="s">
        <v>718</v>
      </c>
    </row>
    <row r="178" spans="5:40" x14ac:dyDescent="0.15">
      <c r="E178" s="17" t="s">
        <v>637</v>
      </c>
      <c r="F178" s="17" t="s">
        <v>636</v>
      </c>
      <c r="AA178" s="13" t="s">
        <v>8304</v>
      </c>
      <c r="AB178" s="123">
        <v>275</v>
      </c>
      <c r="AM178" s="17" t="s">
        <v>9273</v>
      </c>
      <c r="AN178" s="17" t="s">
        <v>720</v>
      </c>
    </row>
    <row r="179" spans="5:40" x14ac:dyDescent="0.15">
      <c r="E179" s="17" t="s">
        <v>639</v>
      </c>
      <c r="F179" s="17" t="s">
        <v>638</v>
      </c>
      <c r="AA179" s="13" t="s">
        <v>8305</v>
      </c>
      <c r="AB179" s="124">
        <v>348</v>
      </c>
      <c r="AM179" s="17" t="s">
        <v>9274</v>
      </c>
      <c r="AN179" s="17" t="s">
        <v>722</v>
      </c>
    </row>
    <row r="180" spans="5:40" x14ac:dyDescent="0.15">
      <c r="E180" s="17" t="s">
        <v>641</v>
      </c>
      <c r="F180" s="17" t="s">
        <v>640</v>
      </c>
      <c r="AA180" s="13" t="s">
        <v>8307</v>
      </c>
      <c r="AB180" s="123" t="s">
        <v>8306</v>
      </c>
      <c r="AM180" s="17" t="s">
        <v>9275</v>
      </c>
      <c r="AN180" s="17" t="s">
        <v>724</v>
      </c>
    </row>
    <row r="181" spans="5:40" x14ac:dyDescent="0.15">
      <c r="E181" s="17" t="s">
        <v>643</v>
      </c>
      <c r="F181" s="17" t="s">
        <v>642</v>
      </c>
      <c r="AA181" s="13" t="s">
        <v>8308</v>
      </c>
      <c r="AB181" s="123">
        <v>626</v>
      </c>
      <c r="AM181" s="17" t="s">
        <v>9276</v>
      </c>
      <c r="AN181" s="17" t="s">
        <v>726</v>
      </c>
    </row>
    <row r="182" spans="5:40" x14ac:dyDescent="0.15">
      <c r="E182" s="17" t="s">
        <v>645</v>
      </c>
      <c r="F182" s="17" t="s">
        <v>644</v>
      </c>
      <c r="AA182" s="13" t="s">
        <v>8309</v>
      </c>
      <c r="AB182" s="123">
        <v>612</v>
      </c>
      <c r="AM182" s="17" t="s">
        <v>9277</v>
      </c>
      <c r="AN182" s="17" t="s">
        <v>728</v>
      </c>
    </row>
    <row r="183" spans="5:40" x14ac:dyDescent="0.15">
      <c r="E183" s="17" t="s">
        <v>647</v>
      </c>
      <c r="F183" s="17" t="s">
        <v>646</v>
      </c>
      <c r="AA183" s="13" t="s">
        <v>8310</v>
      </c>
      <c r="AB183" s="123">
        <v>242</v>
      </c>
      <c r="AM183" s="17" t="s">
        <v>9278</v>
      </c>
      <c r="AN183" s="17" t="s">
        <v>730</v>
      </c>
    </row>
    <row r="184" spans="5:40" x14ac:dyDescent="0.15">
      <c r="E184" s="17" t="s">
        <v>649</v>
      </c>
      <c r="F184" s="17" t="s">
        <v>648</v>
      </c>
      <c r="AA184" s="13" t="s">
        <v>8311</v>
      </c>
      <c r="AB184" s="123">
        <v>608</v>
      </c>
      <c r="AM184" s="17" t="s">
        <v>9279</v>
      </c>
      <c r="AN184" s="17" t="s">
        <v>732</v>
      </c>
    </row>
    <row r="185" spans="5:40" x14ac:dyDescent="0.15">
      <c r="E185" s="17" t="s">
        <v>651</v>
      </c>
      <c r="F185" s="17" t="s">
        <v>650</v>
      </c>
      <c r="AA185" s="13" t="s">
        <v>8312</v>
      </c>
      <c r="AB185" s="124">
        <v>246</v>
      </c>
      <c r="AM185" s="17" t="s">
        <v>9280</v>
      </c>
      <c r="AN185" s="17" t="s">
        <v>734</v>
      </c>
    </row>
    <row r="186" spans="5:40" x14ac:dyDescent="0.15">
      <c r="E186" s="17" t="s">
        <v>653</v>
      </c>
      <c r="F186" s="17" t="s">
        <v>652</v>
      </c>
      <c r="AA186" s="13" t="s">
        <v>8314</v>
      </c>
      <c r="AB186" s="124" t="s">
        <v>8313</v>
      </c>
      <c r="AM186" s="17" t="s">
        <v>9281</v>
      </c>
      <c r="AN186" s="17" t="s">
        <v>736</v>
      </c>
    </row>
    <row r="187" spans="5:40" x14ac:dyDescent="0.15">
      <c r="E187" s="17" t="s">
        <v>655</v>
      </c>
      <c r="F187" s="17" t="s">
        <v>654</v>
      </c>
      <c r="AA187" s="13" t="s">
        <v>8316</v>
      </c>
      <c r="AB187" s="123" t="s">
        <v>8315</v>
      </c>
      <c r="AM187" s="17" t="s">
        <v>9282</v>
      </c>
      <c r="AN187" s="17" t="s">
        <v>740</v>
      </c>
    </row>
    <row r="188" spans="5:40" x14ac:dyDescent="0.15">
      <c r="E188" s="17" t="s">
        <v>657</v>
      </c>
      <c r="F188" s="17" t="s">
        <v>656</v>
      </c>
      <c r="AA188" s="13" t="s">
        <v>8317</v>
      </c>
      <c r="AB188" s="123">
        <v>630</v>
      </c>
      <c r="AM188" s="17" t="s">
        <v>9283</v>
      </c>
      <c r="AN188" s="17" t="s">
        <v>742</v>
      </c>
    </row>
    <row r="189" spans="5:40" x14ac:dyDescent="0.15">
      <c r="E189" s="17" t="s">
        <v>659</v>
      </c>
      <c r="F189" s="17" t="s">
        <v>658</v>
      </c>
      <c r="AA189" s="13" t="s">
        <v>8318</v>
      </c>
      <c r="AB189" s="123">
        <v>234</v>
      </c>
      <c r="AM189" s="17" t="s">
        <v>9284</v>
      </c>
      <c r="AN189" s="17" t="s">
        <v>746</v>
      </c>
    </row>
    <row r="190" spans="5:40" x14ac:dyDescent="0.15">
      <c r="E190" s="17" t="s">
        <v>661</v>
      </c>
      <c r="F190" s="17" t="s">
        <v>660</v>
      </c>
      <c r="AA190" s="13" t="s">
        <v>8319</v>
      </c>
      <c r="AB190" s="124">
        <v>238</v>
      </c>
      <c r="AM190" s="17" t="s">
        <v>9285</v>
      </c>
      <c r="AN190" s="17" t="s">
        <v>748</v>
      </c>
    </row>
    <row r="191" spans="5:40" x14ac:dyDescent="0.15">
      <c r="E191" s="17" t="s">
        <v>663</v>
      </c>
      <c r="F191" s="17" t="s">
        <v>662</v>
      </c>
      <c r="AA191" s="13" t="s">
        <v>8321</v>
      </c>
      <c r="AB191" s="123" t="s">
        <v>8320</v>
      </c>
      <c r="AM191" s="17" t="s">
        <v>9286</v>
      </c>
      <c r="AN191" s="17" t="s">
        <v>750</v>
      </c>
    </row>
    <row r="192" spans="5:40" x14ac:dyDescent="0.15">
      <c r="E192" s="17" t="s">
        <v>665</v>
      </c>
      <c r="F192" s="17" t="s">
        <v>664</v>
      </c>
      <c r="AA192" s="13" t="s">
        <v>8322</v>
      </c>
      <c r="AB192" s="123">
        <v>250</v>
      </c>
      <c r="AM192" s="17" t="s">
        <v>9287</v>
      </c>
      <c r="AN192" s="17" t="s">
        <v>752</v>
      </c>
    </row>
    <row r="193" spans="5:40" x14ac:dyDescent="0.15">
      <c r="E193" s="17" t="s">
        <v>667</v>
      </c>
      <c r="F193" s="17" t="s">
        <v>666</v>
      </c>
      <c r="AA193" s="13" t="s">
        <v>8323</v>
      </c>
      <c r="AB193" s="123">
        <v>254</v>
      </c>
      <c r="AM193" s="17" t="s">
        <v>9288</v>
      </c>
      <c r="AN193" s="17" t="s">
        <v>8701</v>
      </c>
    </row>
    <row r="194" spans="5:40" x14ac:dyDescent="0.15">
      <c r="E194" s="17" t="s">
        <v>669</v>
      </c>
      <c r="F194" s="17" t="s">
        <v>668</v>
      </c>
      <c r="AA194" s="13" t="s">
        <v>8324</v>
      </c>
      <c r="AB194" s="123">
        <v>258</v>
      </c>
      <c r="AM194" s="17" t="s">
        <v>9289</v>
      </c>
      <c r="AN194" s="17" t="s">
        <v>8700</v>
      </c>
    </row>
    <row r="195" spans="5:40" x14ac:dyDescent="0.15">
      <c r="E195" s="17" t="s">
        <v>671</v>
      </c>
      <c r="F195" s="17" t="s">
        <v>670</v>
      </c>
      <c r="AA195" s="13" t="s">
        <v>8325</v>
      </c>
      <c r="AB195" s="123">
        <v>260</v>
      </c>
      <c r="AM195" s="17" t="s">
        <v>9290</v>
      </c>
      <c r="AN195" s="17" t="s">
        <v>8699</v>
      </c>
    </row>
    <row r="196" spans="5:40" x14ac:dyDescent="0.15">
      <c r="E196" s="17" t="s">
        <v>673</v>
      </c>
      <c r="F196" s="17" t="s">
        <v>672</v>
      </c>
      <c r="AA196" s="13" t="s">
        <v>8326</v>
      </c>
      <c r="AB196" s="123">
        <v>100</v>
      </c>
      <c r="AM196" s="17" t="s">
        <v>9291</v>
      </c>
      <c r="AN196" s="17" t="s">
        <v>8698</v>
      </c>
    </row>
    <row r="197" spans="5:40" x14ac:dyDescent="0.15">
      <c r="E197" s="17" t="s">
        <v>675</v>
      </c>
      <c r="F197" s="17" t="s">
        <v>674</v>
      </c>
      <c r="AA197" s="13" t="s">
        <v>8327</v>
      </c>
      <c r="AB197" s="124">
        <v>854</v>
      </c>
      <c r="AM197" s="17" t="s">
        <v>9292</v>
      </c>
      <c r="AN197" s="17" t="s">
        <v>8697</v>
      </c>
    </row>
    <row r="198" spans="5:40" x14ac:dyDescent="0.15">
      <c r="E198" s="17" t="s">
        <v>677</v>
      </c>
      <c r="F198" s="17" t="s">
        <v>676</v>
      </c>
      <c r="AA198" s="13" t="s">
        <v>8329</v>
      </c>
      <c r="AB198" s="123" t="s">
        <v>8328</v>
      </c>
      <c r="AM198" s="17" t="s">
        <v>9293</v>
      </c>
      <c r="AN198" s="17" t="s">
        <v>8696</v>
      </c>
    </row>
    <row r="199" spans="5:40" x14ac:dyDescent="0.15">
      <c r="E199" s="17" t="s">
        <v>679</v>
      </c>
      <c r="F199" s="17" t="s">
        <v>678</v>
      </c>
      <c r="AA199" s="13" t="s">
        <v>8330</v>
      </c>
      <c r="AB199" s="123">
        <v>108</v>
      </c>
      <c r="AM199" s="17" t="s">
        <v>9294</v>
      </c>
      <c r="AN199" s="17" t="s">
        <v>754</v>
      </c>
    </row>
    <row r="200" spans="5:40" x14ac:dyDescent="0.15">
      <c r="E200" s="17" t="s">
        <v>681</v>
      </c>
      <c r="F200" s="17" t="s">
        <v>680</v>
      </c>
      <c r="AA200" s="13" t="s">
        <v>8331</v>
      </c>
      <c r="AB200" s="123">
        <v>704</v>
      </c>
      <c r="AM200" s="17" t="s">
        <v>9295</v>
      </c>
      <c r="AN200" s="17" t="s">
        <v>756</v>
      </c>
    </row>
    <row r="201" spans="5:40" x14ac:dyDescent="0.15">
      <c r="E201" s="17" t="s">
        <v>683</v>
      </c>
      <c r="F201" s="17" t="s">
        <v>682</v>
      </c>
      <c r="AA201" s="13" t="s">
        <v>8332</v>
      </c>
      <c r="AB201" s="123">
        <v>204</v>
      </c>
      <c r="AM201" s="17" t="s">
        <v>9296</v>
      </c>
      <c r="AN201" s="17" t="s">
        <v>758</v>
      </c>
    </row>
    <row r="202" spans="5:40" x14ac:dyDescent="0.15">
      <c r="E202" s="17" t="s">
        <v>685</v>
      </c>
      <c r="F202" s="17" t="s">
        <v>684</v>
      </c>
      <c r="AA202" s="13" t="s">
        <v>8333</v>
      </c>
      <c r="AB202" s="123">
        <v>862</v>
      </c>
      <c r="AM202" s="17" t="s">
        <v>9297</v>
      </c>
      <c r="AN202" s="17" t="s">
        <v>760</v>
      </c>
    </row>
    <row r="203" spans="5:40" x14ac:dyDescent="0.15">
      <c r="E203" s="17" t="s">
        <v>687</v>
      </c>
      <c r="F203" s="17" t="s">
        <v>686</v>
      </c>
      <c r="AA203" s="13" t="s">
        <v>8334</v>
      </c>
      <c r="AB203" s="124">
        <v>112</v>
      </c>
      <c r="AM203" s="17" t="s">
        <v>9298</v>
      </c>
      <c r="AN203" s="17" t="s">
        <v>762</v>
      </c>
    </row>
    <row r="204" spans="5:40" x14ac:dyDescent="0.15">
      <c r="E204" s="17" t="s">
        <v>689</v>
      </c>
      <c r="F204" s="17" t="s">
        <v>688</v>
      </c>
      <c r="AA204" s="13" t="s">
        <v>8336</v>
      </c>
      <c r="AB204" s="123" t="s">
        <v>8335</v>
      </c>
      <c r="AM204" s="17" t="s">
        <v>9299</v>
      </c>
      <c r="AN204" s="17" t="s">
        <v>764</v>
      </c>
    </row>
    <row r="205" spans="5:40" x14ac:dyDescent="0.15">
      <c r="E205" s="17" t="s">
        <v>691</v>
      </c>
      <c r="F205" s="17" t="s">
        <v>690</v>
      </c>
      <c r="AA205" s="13" t="s">
        <v>8337</v>
      </c>
      <c r="AB205" s="124">
        <v>604</v>
      </c>
      <c r="AM205" s="17" t="s">
        <v>9300</v>
      </c>
      <c r="AN205" s="17" t="s">
        <v>766</v>
      </c>
    </row>
    <row r="206" spans="5:40" x14ac:dyDescent="0.15">
      <c r="E206" s="17" t="s">
        <v>693</v>
      </c>
      <c r="F206" s="17" t="s">
        <v>692</v>
      </c>
      <c r="AA206" s="13" t="s">
        <v>8339</v>
      </c>
      <c r="AB206" s="123" t="s">
        <v>8338</v>
      </c>
      <c r="AM206" s="17" t="s">
        <v>9301</v>
      </c>
      <c r="AN206" s="17" t="s">
        <v>768</v>
      </c>
    </row>
    <row r="207" spans="5:40" x14ac:dyDescent="0.15">
      <c r="E207" s="17" t="s">
        <v>695</v>
      </c>
      <c r="F207" s="17" t="s">
        <v>694</v>
      </c>
      <c r="AA207" s="13" t="s">
        <v>8340</v>
      </c>
      <c r="AB207" s="124">
        <v>616</v>
      </c>
      <c r="AM207" s="17" t="s">
        <v>9302</v>
      </c>
      <c r="AN207" s="17" t="s">
        <v>770</v>
      </c>
    </row>
    <row r="208" spans="5:40" x14ac:dyDescent="0.15">
      <c r="E208" s="17" t="s">
        <v>697</v>
      </c>
      <c r="F208" s="17" t="s">
        <v>696</v>
      </c>
      <c r="AA208" s="13" t="s">
        <v>8342</v>
      </c>
      <c r="AB208" s="124" t="s">
        <v>8341</v>
      </c>
      <c r="AM208" s="17" t="s">
        <v>9303</v>
      </c>
      <c r="AN208" s="17" t="s">
        <v>772</v>
      </c>
    </row>
    <row r="209" spans="5:40" x14ac:dyDescent="0.15">
      <c r="E209" s="17" t="s">
        <v>699</v>
      </c>
      <c r="F209" s="17" t="s">
        <v>698</v>
      </c>
      <c r="AA209" s="13" t="s">
        <v>8344</v>
      </c>
      <c r="AB209" s="123" t="s">
        <v>8343</v>
      </c>
      <c r="AM209" s="17" t="s">
        <v>9304</v>
      </c>
      <c r="AN209" s="17" t="s">
        <v>774</v>
      </c>
    </row>
    <row r="210" spans="5:40" x14ac:dyDescent="0.15">
      <c r="E210" s="17" t="s">
        <v>701</v>
      </c>
      <c r="F210" s="17" t="s">
        <v>700</v>
      </c>
      <c r="AA210" s="13" t="s">
        <v>8345</v>
      </c>
      <c r="AB210" s="124">
        <v>535</v>
      </c>
      <c r="AM210" s="17" t="s">
        <v>9305</v>
      </c>
      <c r="AN210" s="17" t="s">
        <v>778</v>
      </c>
    </row>
    <row r="211" spans="5:40" x14ac:dyDescent="0.15">
      <c r="E211" s="17" t="s">
        <v>703</v>
      </c>
      <c r="F211" s="17" t="s">
        <v>702</v>
      </c>
      <c r="AA211" s="13" t="s">
        <v>8347</v>
      </c>
      <c r="AB211" s="123" t="s">
        <v>8346</v>
      </c>
      <c r="AM211" s="17" t="s">
        <v>9306</v>
      </c>
      <c r="AN211" s="17" t="s">
        <v>780</v>
      </c>
    </row>
    <row r="212" spans="5:40" x14ac:dyDescent="0.15">
      <c r="E212" s="17" t="s">
        <v>705</v>
      </c>
      <c r="F212" s="17" t="s">
        <v>704</v>
      </c>
      <c r="AA212" s="13" t="s">
        <v>8348</v>
      </c>
      <c r="AB212" s="123">
        <v>620</v>
      </c>
      <c r="AM212" s="17" t="s">
        <v>9307</v>
      </c>
      <c r="AN212" s="17" t="s">
        <v>786</v>
      </c>
    </row>
    <row r="213" spans="5:40" x14ac:dyDescent="0.15">
      <c r="E213" s="17" t="s">
        <v>707</v>
      </c>
      <c r="F213" s="17" t="s">
        <v>706</v>
      </c>
      <c r="AA213" s="13" t="s">
        <v>8349</v>
      </c>
      <c r="AB213" s="123">
        <v>344</v>
      </c>
      <c r="AM213" s="17" t="s">
        <v>9308</v>
      </c>
      <c r="AN213" s="17" t="s">
        <v>788</v>
      </c>
    </row>
    <row r="214" spans="5:40" x14ac:dyDescent="0.15">
      <c r="E214" s="17" t="s">
        <v>709</v>
      </c>
      <c r="F214" s="17" t="s">
        <v>708</v>
      </c>
      <c r="AA214" s="13" t="s">
        <v>8350</v>
      </c>
      <c r="AB214" s="123">
        <v>340</v>
      </c>
      <c r="AM214" s="17" t="s">
        <v>9309</v>
      </c>
      <c r="AN214" s="17" t="s">
        <v>792</v>
      </c>
    </row>
    <row r="215" spans="5:40" x14ac:dyDescent="0.15">
      <c r="E215" s="17" t="s">
        <v>711</v>
      </c>
      <c r="F215" s="17" t="s">
        <v>710</v>
      </c>
      <c r="AA215" s="13" t="s">
        <v>8351</v>
      </c>
      <c r="AB215" s="123">
        <v>584</v>
      </c>
      <c r="AM215" s="17" t="s">
        <v>9310</v>
      </c>
      <c r="AN215" s="17" t="s">
        <v>808</v>
      </c>
    </row>
    <row r="216" spans="5:40" x14ac:dyDescent="0.15">
      <c r="E216" s="17" t="s">
        <v>713</v>
      </c>
      <c r="F216" s="17" t="s">
        <v>712</v>
      </c>
      <c r="AA216" s="13" t="s">
        <v>8352</v>
      </c>
      <c r="AB216" s="123">
        <v>446</v>
      </c>
      <c r="AM216" s="17" t="s">
        <v>9311</v>
      </c>
      <c r="AN216" s="17" t="s">
        <v>810</v>
      </c>
    </row>
    <row r="217" spans="5:40" x14ac:dyDescent="0.15">
      <c r="E217" s="17" t="s">
        <v>715</v>
      </c>
      <c r="F217" s="17" t="s">
        <v>714</v>
      </c>
      <c r="AA217" s="13" t="s">
        <v>8353</v>
      </c>
      <c r="AB217" s="123">
        <v>807</v>
      </c>
      <c r="AM217" s="17" t="s">
        <v>9312</v>
      </c>
      <c r="AN217" s="17" t="s">
        <v>812</v>
      </c>
    </row>
    <row r="218" spans="5:40" x14ac:dyDescent="0.15">
      <c r="E218" s="17" t="s">
        <v>717</v>
      </c>
      <c r="F218" s="17" t="s">
        <v>716</v>
      </c>
      <c r="AA218" s="13" t="s">
        <v>8354</v>
      </c>
      <c r="AB218" s="123">
        <v>450</v>
      </c>
      <c r="AM218" s="17" t="s">
        <v>9313</v>
      </c>
      <c r="AN218" s="17" t="s">
        <v>822</v>
      </c>
    </row>
    <row r="219" spans="5:40" x14ac:dyDescent="0.15">
      <c r="E219" s="17" t="s">
        <v>719</v>
      </c>
      <c r="F219" s="17" t="s">
        <v>718</v>
      </c>
      <c r="AA219" s="13" t="s">
        <v>8355</v>
      </c>
      <c r="AB219" s="123">
        <v>175</v>
      </c>
      <c r="AM219" s="17" t="s">
        <v>9314</v>
      </c>
      <c r="AN219" s="17" t="s">
        <v>826</v>
      </c>
    </row>
    <row r="220" spans="5:40" x14ac:dyDescent="0.15">
      <c r="E220" s="17" t="s">
        <v>721</v>
      </c>
      <c r="F220" s="17" t="s">
        <v>720</v>
      </c>
      <c r="AA220" s="13" t="s">
        <v>8356</v>
      </c>
      <c r="AB220" s="123">
        <v>454</v>
      </c>
      <c r="AM220" s="17" t="s">
        <v>9315</v>
      </c>
      <c r="AN220" s="17" t="s">
        <v>832</v>
      </c>
    </row>
    <row r="221" spans="5:40" x14ac:dyDescent="0.15">
      <c r="E221" s="17" t="s">
        <v>723</v>
      </c>
      <c r="F221" s="17" t="s">
        <v>722</v>
      </c>
      <c r="AA221" s="13" t="s">
        <v>8357</v>
      </c>
      <c r="AB221" s="123">
        <v>466</v>
      </c>
      <c r="AM221" s="17" t="s">
        <v>9316</v>
      </c>
      <c r="AN221" s="17" t="s">
        <v>838</v>
      </c>
    </row>
    <row r="222" spans="5:40" x14ac:dyDescent="0.15">
      <c r="E222" s="17" t="s">
        <v>725</v>
      </c>
      <c r="F222" s="17" t="s">
        <v>724</v>
      </c>
      <c r="AA222" s="13" t="s">
        <v>8358</v>
      </c>
      <c r="AB222" s="123">
        <v>470</v>
      </c>
      <c r="AM222" s="17" t="s">
        <v>9317</v>
      </c>
      <c r="AN222" s="17" t="s">
        <v>840</v>
      </c>
    </row>
    <row r="223" spans="5:40" x14ac:dyDescent="0.15">
      <c r="E223" s="17" t="s">
        <v>727</v>
      </c>
      <c r="F223" s="17" t="s">
        <v>726</v>
      </c>
      <c r="AA223" s="13" t="s">
        <v>8359</v>
      </c>
      <c r="AB223" s="123">
        <v>474</v>
      </c>
      <c r="AM223" s="17" t="s">
        <v>9318</v>
      </c>
      <c r="AN223" s="17" t="s">
        <v>842</v>
      </c>
    </row>
    <row r="224" spans="5:40" x14ac:dyDescent="0.15">
      <c r="E224" s="17" t="s">
        <v>729</v>
      </c>
      <c r="F224" s="17" t="s">
        <v>728</v>
      </c>
      <c r="AA224" s="13" t="s">
        <v>8360</v>
      </c>
      <c r="AB224" s="123">
        <v>458</v>
      </c>
      <c r="AM224" s="17" t="s">
        <v>9319</v>
      </c>
      <c r="AN224" s="17" t="s">
        <v>848</v>
      </c>
    </row>
    <row r="225" spans="5:40" x14ac:dyDescent="0.15">
      <c r="E225" s="17" t="s">
        <v>731</v>
      </c>
      <c r="F225" s="17" t="s">
        <v>730</v>
      </c>
      <c r="AA225" s="13" t="s">
        <v>8361</v>
      </c>
      <c r="AB225" s="123">
        <v>833</v>
      </c>
      <c r="AM225" s="17" t="s">
        <v>9320</v>
      </c>
      <c r="AN225" s="17" t="s">
        <v>850</v>
      </c>
    </row>
    <row r="226" spans="5:40" x14ac:dyDescent="0.15">
      <c r="E226" s="17" t="s">
        <v>733</v>
      </c>
      <c r="F226" s="17" t="s">
        <v>732</v>
      </c>
      <c r="AA226" s="13" t="s">
        <v>8362</v>
      </c>
      <c r="AB226" s="123">
        <v>583</v>
      </c>
      <c r="AM226" s="17" t="s">
        <v>9321</v>
      </c>
      <c r="AN226" s="17" t="s">
        <v>854</v>
      </c>
    </row>
    <row r="227" spans="5:40" x14ac:dyDescent="0.15">
      <c r="E227" s="17" t="s">
        <v>735</v>
      </c>
      <c r="F227" s="17" t="s">
        <v>734</v>
      </c>
      <c r="AA227" s="13" t="s">
        <v>8363</v>
      </c>
      <c r="AB227" s="123">
        <v>710</v>
      </c>
      <c r="AM227" s="17" t="s">
        <v>9322</v>
      </c>
      <c r="AN227" s="17" t="s">
        <v>860</v>
      </c>
    </row>
    <row r="228" spans="5:40" x14ac:dyDescent="0.15">
      <c r="E228" s="17" t="s">
        <v>737</v>
      </c>
      <c r="F228" s="17" t="s">
        <v>736</v>
      </c>
      <c r="AA228" s="13" t="s">
        <v>8364</v>
      </c>
      <c r="AB228" s="123">
        <v>728</v>
      </c>
      <c r="AM228" s="17" t="s">
        <v>9323</v>
      </c>
      <c r="AN228" s="17" t="s">
        <v>862</v>
      </c>
    </row>
    <row r="229" spans="5:40" x14ac:dyDescent="0.15">
      <c r="E229" s="17" t="s">
        <v>739</v>
      </c>
      <c r="F229" s="17" t="s">
        <v>738</v>
      </c>
      <c r="AA229" s="13" t="s">
        <v>8365</v>
      </c>
      <c r="AB229" s="123">
        <v>104</v>
      </c>
      <c r="AM229" s="17" t="s">
        <v>9324</v>
      </c>
      <c r="AN229" s="17" t="s">
        <v>868</v>
      </c>
    </row>
    <row r="230" spans="5:40" x14ac:dyDescent="0.15">
      <c r="E230" s="17" t="s">
        <v>741</v>
      </c>
      <c r="F230" s="17" t="s">
        <v>740</v>
      </c>
      <c r="AA230" s="13" t="s">
        <v>8366</v>
      </c>
      <c r="AB230" s="123">
        <v>484</v>
      </c>
      <c r="AM230" s="17" t="s">
        <v>9325</v>
      </c>
      <c r="AN230" s="17" t="s">
        <v>870</v>
      </c>
    </row>
    <row r="231" spans="5:40" x14ac:dyDescent="0.15">
      <c r="E231" s="17" t="s">
        <v>743</v>
      </c>
      <c r="F231" s="17" t="s">
        <v>742</v>
      </c>
      <c r="AA231" s="13" t="s">
        <v>8367</v>
      </c>
      <c r="AB231" s="123">
        <v>480</v>
      </c>
      <c r="AM231" s="17" t="s">
        <v>9326</v>
      </c>
      <c r="AN231" s="17" t="s">
        <v>872</v>
      </c>
    </row>
    <row r="232" spans="5:40" x14ac:dyDescent="0.15">
      <c r="E232" s="17" t="s">
        <v>745</v>
      </c>
      <c r="F232" s="17" t="s">
        <v>744</v>
      </c>
      <c r="AA232" s="13" t="s">
        <v>8368</v>
      </c>
      <c r="AB232" s="123">
        <v>478</v>
      </c>
      <c r="AM232" s="17" t="s">
        <v>9327</v>
      </c>
      <c r="AN232" s="17" t="s">
        <v>874</v>
      </c>
    </row>
    <row r="233" spans="5:40" x14ac:dyDescent="0.15">
      <c r="E233" s="17" t="s">
        <v>747</v>
      </c>
      <c r="F233" s="17" t="s">
        <v>746</v>
      </c>
      <c r="AA233" s="13" t="s">
        <v>8369</v>
      </c>
      <c r="AB233" s="123">
        <v>508</v>
      </c>
      <c r="AM233" s="17" t="s">
        <v>9328</v>
      </c>
      <c r="AN233" s="17" t="s">
        <v>878</v>
      </c>
    </row>
    <row r="234" spans="5:40" x14ac:dyDescent="0.15">
      <c r="E234" s="17" t="s">
        <v>749</v>
      </c>
      <c r="F234" s="17" t="s">
        <v>748</v>
      </c>
      <c r="AA234" s="13" t="s">
        <v>8370</v>
      </c>
      <c r="AB234" s="123">
        <v>492</v>
      </c>
      <c r="AM234" s="17" t="s">
        <v>9329</v>
      </c>
      <c r="AN234" s="17" t="s">
        <v>880</v>
      </c>
    </row>
    <row r="235" spans="5:40" x14ac:dyDescent="0.15">
      <c r="E235" s="17" t="s">
        <v>751</v>
      </c>
      <c r="F235" s="17" t="s">
        <v>750</v>
      </c>
      <c r="AA235" s="13" t="s">
        <v>8371</v>
      </c>
      <c r="AB235" s="123">
        <v>462</v>
      </c>
      <c r="AM235" s="17" t="s">
        <v>9330</v>
      </c>
      <c r="AN235" s="17" t="s">
        <v>882</v>
      </c>
    </row>
    <row r="236" spans="5:40" x14ac:dyDescent="0.15">
      <c r="E236" s="17" t="s">
        <v>753</v>
      </c>
      <c r="F236" s="17" t="s">
        <v>752</v>
      </c>
      <c r="AA236" s="13" t="s">
        <v>8372</v>
      </c>
      <c r="AB236" s="123">
        <v>498</v>
      </c>
      <c r="AM236" s="17" t="s">
        <v>9331</v>
      </c>
      <c r="AN236" s="17" t="s">
        <v>886</v>
      </c>
    </row>
    <row r="237" spans="5:40" x14ac:dyDescent="0.15">
      <c r="E237" s="17" t="s">
        <v>755</v>
      </c>
      <c r="F237" s="17" t="s">
        <v>754</v>
      </c>
      <c r="AA237" s="13" t="s">
        <v>8373</v>
      </c>
      <c r="AB237" s="123">
        <v>504</v>
      </c>
      <c r="AM237" s="17" t="s">
        <v>9332</v>
      </c>
      <c r="AN237" s="17" t="s">
        <v>888</v>
      </c>
    </row>
    <row r="238" spans="5:40" x14ac:dyDescent="0.15">
      <c r="E238" s="17" t="s">
        <v>757</v>
      </c>
      <c r="F238" s="17" t="s">
        <v>756</v>
      </c>
      <c r="AA238" s="13" t="s">
        <v>8374</v>
      </c>
      <c r="AB238" s="123">
        <v>496</v>
      </c>
      <c r="AM238" s="17" t="s">
        <v>9333</v>
      </c>
      <c r="AN238" s="17" t="s">
        <v>896</v>
      </c>
    </row>
    <row r="239" spans="5:40" x14ac:dyDescent="0.15">
      <c r="E239" s="17" t="s">
        <v>759</v>
      </c>
      <c r="F239" s="17" t="s">
        <v>758</v>
      </c>
      <c r="AA239" s="13" t="s">
        <v>8375</v>
      </c>
      <c r="AB239" s="123">
        <v>499</v>
      </c>
      <c r="AM239" s="17" t="s">
        <v>9334</v>
      </c>
      <c r="AN239" s="17" t="s">
        <v>898</v>
      </c>
    </row>
    <row r="240" spans="5:40" x14ac:dyDescent="0.15">
      <c r="E240" s="17" t="s">
        <v>761</v>
      </c>
      <c r="F240" s="17" t="s">
        <v>760</v>
      </c>
      <c r="AA240" s="13" t="s">
        <v>8376</v>
      </c>
      <c r="AB240" s="123">
        <v>500</v>
      </c>
      <c r="AM240" s="17" t="s">
        <v>9335</v>
      </c>
      <c r="AN240" s="17" t="s">
        <v>900</v>
      </c>
    </row>
    <row r="241" spans="5:40" x14ac:dyDescent="0.15">
      <c r="E241" s="17" t="s">
        <v>763</v>
      </c>
      <c r="F241" s="17" t="s">
        <v>762</v>
      </c>
      <c r="AA241" s="13" t="s">
        <v>8377</v>
      </c>
      <c r="AB241" s="123">
        <v>400</v>
      </c>
      <c r="AM241" s="17" t="s">
        <v>9336</v>
      </c>
      <c r="AN241" s="17" t="s">
        <v>902</v>
      </c>
    </row>
    <row r="242" spans="5:40" x14ac:dyDescent="0.15">
      <c r="E242" s="17" t="s">
        <v>765</v>
      </c>
      <c r="F242" s="17" t="s">
        <v>764</v>
      </c>
      <c r="AA242" s="13" t="s">
        <v>8378</v>
      </c>
      <c r="AB242" s="123">
        <v>418</v>
      </c>
      <c r="AM242" s="17" t="s">
        <v>9337</v>
      </c>
      <c r="AN242" s="17" t="s">
        <v>906</v>
      </c>
    </row>
    <row r="243" spans="5:40" x14ac:dyDescent="0.15">
      <c r="E243" s="17" t="s">
        <v>767</v>
      </c>
      <c r="F243" s="17" t="s">
        <v>766</v>
      </c>
      <c r="AA243" s="13" t="s">
        <v>8379</v>
      </c>
      <c r="AB243" s="123">
        <v>428</v>
      </c>
      <c r="AM243" s="17" t="s">
        <v>9338</v>
      </c>
      <c r="AN243" s="17" t="s">
        <v>908</v>
      </c>
    </row>
    <row r="244" spans="5:40" x14ac:dyDescent="0.15">
      <c r="E244" s="17" t="s">
        <v>769</v>
      </c>
      <c r="F244" s="17" t="s">
        <v>768</v>
      </c>
      <c r="AA244" s="13" t="s">
        <v>8380</v>
      </c>
      <c r="AB244" s="123">
        <v>440</v>
      </c>
      <c r="AM244" s="17" t="s">
        <v>9339</v>
      </c>
      <c r="AN244" s="17" t="s">
        <v>910</v>
      </c>
    </row>
    <row r="245" spans="5:40" x14ac:dyDescent="0.15">
      <c r="E245" s="17" t="s">
        <v>771</v>
      </c>
      <c r="F245" s="17" t="s">
        <v>770</v>
      </c>
      <c r="AA245" s="13" t="s">
        <v>8381</v>
      </c>
      <c r="AB245" s="123">
        <v>434</v>
      </c>
      <c r="AM245" s="17" t="s">
        <v>9340</v>
      </c>
      <c r="AN245" s="17" t="s">
        <v>912</v>
      </c>
    </row>
    <row r="246" spans="5:40" x14ac:dyDescent="0.15">
      <c r="E246" s="17" t="s">
        <v>773</v>
      </c>
      <c r="F246" s="17" t="s">
        <v>772</v>
      </c>
      <c r="AA246" s="13" t="s">
        <v>8382</v>
      </c>
      <c r="AB246" s="123">
        <v>438</v>
      </c>
      <c r="AM246" s="17" t="s">
        <v>9341</v>
      </c>
      <c r="AN246" s="17" t="s">
        <v>914</v>
      </c>
    </row>
    <row r="247" spans="5:40" x14ac:dyDescent="0.15">
      <c r="E247" s="17" t="s">
        <v>775</v>
      </c>
      <c r="F247" s="17" t="s">
        <v>774</v>
      </c>
      <c r="AA247" s="13" t="s">
        <v>8383</v>
      </c>
      <c r="AB247" s="123">
        <v>430</v>
      </c>
      <c r="AM247" s="17" t="s">
        <v>9342</v>
      </c>
      <c r="AN247" s="17" t="s">
        <v>916</v>
      </c>
    </row>
    <row r="248" spans="5:40" x14ac:dyDescent="0.15">
      <c r="E248" s="17" t="s">
        <v>777</v>
      </c>
      <c r="F248" s="17" t="s">
        <v>776</v>
      </c>
      <c r="AA248" s="13" t="s">
        <v>8384</v>
      </c>
      <c r="AB248" s="123">
        <v>642</v>
      </c>
      <c r="AM248" s="17" t="s">
        <v>9343</v>
      </c>
      <c r="AN248" s="17" t="s">
        <v>918</v>
      </c>
    </row>
    <row r="249" spans="5:40" x14ac:dyDescent="0.15">
      <c r="E249" s="17" t="s">
        <v>779</v>
      </c>
      <c r="F249" s="17" t="s">
        <v>778</v>
      </c>
      <c r="AA249" s="13" t="s">
        <v>8385</v>
      </c>
      <c r="AB249" s="123">
        <v>442</v>
      </c>
      <c r="AM249" s="17" t="s">
        <v>9344</v>
      </c>
      <c r="AN249" s="17" t="s">
        <v>922</v>
      </c>
    </row>
    <row r="250" spans="5:40" x14ac:dyDescent="0.15">
      <c r="E250" s="17" t="s">
        <v>781</v>
      </c>
      <c r="F250" s="17" t="s">
        <v>780</v>
      </c>
      <c r="AA250" s="13" t="s">
        <v>8386</v>
      </c>
      <c r="AB250" s="123">
        <v>646</v>
      </c>
      <c r="AM250" s="17" t="s">
        <v>9345</v>
      </c>
      <c r="AN250" s="17" t="s">
        <v>924</v>
      </c>
    </row>
    <row r="251" spans="5:40" x14ac:dyDescent="0.15">
      <c r="E251" s="17" t="s">
        <v>783</v>
      </c>
      <c r="F251" s="17" t="s">
        <v>782</v>
      </c>
      <c r="AA251" s="13" t="s">
        <v>8387</v>
      </c>
      <c r="AB251" s="123">
        <v>426</v>
      </c>
      <c r="AM251" s="17" t="s">
        <v>9346</v>
      </c>
      <c r="AN251" s="17" t="s">
        <v>926</v>
      </c>
    </row>
    <row r="252" spans="5:40" x14ac:dyDescent="0.15">
      <c r="E252" s="17" t="s">
        <v>785</v>
      </c>
      <c r="F252" s="17" t="s">
        <v>784</v>
      </c>
      <c r="AA252" s="13" t="s">
        <v>8388</v>
      </c>
      <c r="AB252" s="123">
        <v>422</v>
      </c>
      <c r="AM252" s="17" t="s">
        <v>9347</v>
      </c>
      <c r="AN252" s="17" t="s">
        <v>928</v>
      </c>
    </row>
    <row r="253" spans="5:40" x14ac:dyDescent="0.15">
      <c r="E253" s="17" t="s">
        <v>787</v>
      </c>
      <c r="F253" s="17" t="s">
        <v>786</v>
      </c>
      <c r="AA253" s="13" t="s">
        <v>8389</v>
      </c>
      <c r="AB253" s="123">
        <v>638</v>
      </c>
      <c r="AM253" s="17" t="s">
        <v>9348</v>
      </c>
      <c r="AN253" s="17" t="s">
        <v>930</v>
      </c>
    </row>
    <row r="254" spans="5:40" x14ac:dyDescent="0.15">
      <c r="E254" s="17" t="s">
        <v>789</v>
      </c>
      <c r="F254" s="17" t="s">
        <v>788</v>
      </c>
      <c r="AA254" s="17" t="s">
        <v>8390</v>
      </c>
      <c r="AB254" s="125">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opLeftCell="B1" zoomScaleNormal="100" zoomScaleSheetLayoutView="100" zoomScalePageLayoutView="70" workbookViewId="0">
      <pane ySplit="1" topLeftCell="A152" activePane="bottomLeft" state="frozen"/>
      <selection pane="bottomLeft" activeCell="J188" sqref="J18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33" t="s">
        <v>189</v>
      </c>
      <c r="E5" s="434"/>
      <c r="F5" s="435"/>
      <c r="G5" s="218" t="s">
        <v>8558</v>
      </c>
      <c r="H5" s="219" t="s">
        <v>190</v>
      </c>
      <c r="I5" s="218" t="s">
        <v>8622</v>
      </c>
      <c r="J5" s="220" t="s">
        <v>8626</v>
      </c>
    </row>
    <row r="6" spans="1:10" ht="33" customHeight="1" thickBot="1" x14ac:dyDescent="0.2">
      <c r="C6" s="221" t="s">
        <v>8036</v>
      </c>
      <c r="D6" s="478" t="s">
        <v>8109</v>
      </c>
      <c r="E6" s="479"/>
      <c r="F6" s="480"/>
      <c r="G6" s="304" t="str">
        <f>IF(ISBLANK(H6),"必須","入力済")</f>
        <v>必須</v>
      </c>
      <c r="H6" s="87"/>
      <c r="I6" s="222" t="s">
        <v>8933</v>
      </c>
      <c r="J6" s="351" t="s">
        <v>9018</v>
      </c>
    </row>
    <row r="7" spans="1:10" ht="33" customHeight="1" thickBot="1" x14ac:dyDescent="0.2">
      <c r="C7" s="223" t="s">
        <v>8037</v>
      </c>
      <c r="D7" s="457" t="s">
        <v>184</v>
      </c>
      <c r="E7" s="458"/>
      <c r="F7" s="459"/>
      <c r="G7" s="304" t="str">
        <f>IF(ISBLANK(H7),"必須","入力済")</f>
        <v>必須</v>
      </c>
      <c r="H7" s="88"/>
      <c r="I7" s="224" t="s">
        <v>8933</v>
      </c>
      <c r="J7" s="352" t="s">
        <v>9019</v>
      </c>
    </row>
    <row r="8" spans="1:10" ht="33" customHeight="1" x14ac:dyDescent="0.15">
      <c r="C8" s="225" t="s">
        <v>8038</v>
      </c>
      <c r="D8" s="451" t="s">
        <v>8559</v>
      </c>
      <c r="E8" s="424" t="s">
        <v>8594</v>
      </c>
      <c r="F8" s="425"/>
      <c r="G8" s="304" t="str">
        <f>IF(ISBLANK(H8),"必須","入力済")</f>
        <v>必須</v>
      </c>
      <c r="H8" s="63"/>
      <c r="I8" s="226" t="s">
        <v>8624</v>
      </c>
      <c r="J8" s="353" t="s">
        <v>8623</v>
      </c>
    </row>
    <row r="9" spans="1:10" ht="33" x14ac:dyDescent="0.15">
      <c r="C9" s="227" t="s">
        <v>8039</v>
      </c>
      <c r="D9" s="452"/>
      <c r="E9" s="460" t="s">
        <v>8751</v>
      </c>
      <c r="F9" s="461"/>
      <c r="G9" s="305" t="str">
        <f>IF(ISBLANK(H9),"必須","入力済")</f>
        <v>必須</v>
      </c>
      <c r="H9" s="59"/>
      <c r="I9" s="228" t="s">
        <v>8788</v>
      </c>
      <c r="J9" s="354" t="s">
        <v>8625</v>
      </c>
    </row>
    <row r="10" spans="1:10" ht="33" customHeight="1" thickBot="1" x14ac:dyDescent="0.2">
      <c r="C10" s="229" t="s">
        <v>8040</v>
      </c>
      <c r="D10" s="453"/>
      <c r="E10" s="436" t="s">
        <v>8087</v>
      </c>
      <c r="F10" s="438"/>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33" t="s">
        <v>189</v>
      </c>
      <c r="E13" s="434"/>
      <c r="F13" s="435"/>
      <c r="G13" s="218" t="s">
        <v>8558</v>
      </c>
      <c r="H13" s="219" t="s">
        <v>190</v>
      </c>
      <c r="I13" s="218" t="s">
        <v>8622</v>
      </c>
      <c r="J13" s="220" t="s">
        <v>8626</v>
      </c>
    </row>
    <row r="14" spans="1:10" ht="33" x14ac:dyDescent="0.15">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x14ac:dyDescent="0.15">
      <c r="C15" s="232" t="s">
        <v>8037</v>
      </c>
      <c r="D15" s="452"/>
      <c r="E15" s="454" t="s">
        <v>188</v>
      </c>
      <c r="F15" s="455"/>
      <c r="G15" s="307" t="str">
        <f>IF(ISBLANK(H15),"必須","入力済")</f>
        <v>必須</v>
      </c>
      <c r="H15" s="56"/>
      <c r="I15" s="233" t="s">
        <v>8624</v>
      </c>
      <c r="J15" s="357" t="s">
        <v>8627</v>
      </c>
    </row>
    <row r="16" spans="1:10" ht="33" customHeight="1" x14ac:dyDescent="0.15">
      <c r="C16" s="227" t="s">
        <v>8038</v>
      </c>
      <c r="D16" s="452"/>
      <c r="E16" s="454" t="s">
        <v>187</v>
      </c>
      <c r="F16" s="455"/>
      <c r="G16" s="307" t="str">
        <f>IF(ISBLANK(H16),"必須","入力済")</f>
        <v>必須</v>
      </c>
      <c r="H16" s="56"/>
      <c r="I16" s="233" t="s">
        <v>8624</v>
      </c>
      <c r="J16" s="357" t="s">
        <v>8628</v>
      </c>
    </row>
    <row r="17" spans="3:10" ht="33" x14ac:dyDescent="0.15">
      <c r="C17" s="227" t="s">
        <v>8039</v>
      </c>
      <c r="D17" s="452"/>
      <c r="E17" s="481" t="s">
        <v>8754</v>
      </c>
      <c r="F17" s="482"/>
      <c r="G17" s="307" t="str">
        <f>IF(ISBLANK(H17),"必須","入力済")</f>
        <v>必須</v>
      </c>
      <c r="H17" s="118"/>
      <c r="I17" s="234" t="s">
        <v>8788</v>
      </c>
      <c r="J17" s="357" t="s">
        <v>8750</v>
      </c>
    </row>
    <row r="18" spans="3:10" ht="33.75" thickBot="1" x14ac:dyDescent="0.2">
      <c r="C18" s="229" t="s">
        <v>8040</v>
      </c>
      <c r="D18" s="453"/>
      <c r="E18" s="470" t="s">
        <v>8755</v>
      </c>
      <c r="F18" s="471"/>
      <c r="G18" s="307" t="str">
        <f>IF(ISBLANK(H18),"該当の場合は必須","入力済")</f>
        <v>該当の場合は必須</v>
      </c>
      <c r="H18" s="122"/>
      <c r="I18" s="235" t="s">
        <v>8789</v>
      </c>
      <c r="J18" s="358" t="s">
        <v>9021</v>
      </c>
    </row>
    <row r="19" spans="3:10" ht="33" customHeight="1" x14ac:dyDescent="0.15">
      <c r="C19" s="225" t="s">
        <v>8535</v>
      </c>
      <c r="D19" s="421" t="s">
        <v>8601</v>
      </c>
      <c r="E19" s="424" t="s">
        <v>8560</v>
      </c>
      <c r="F19" s="425"/>
      <c r="G19" s="304" t="str">
        <f>IF(ISBLANK(H19),"必須","入力済")</f>
        <v>必須</v>
      </c>
      <c r="H19" s="63"/>
      <c r="I19" s="236" t="s">
        <v>8624</v>
      </c>
      <c r="J19" s="359" t="s">
        <v>9084</v>
      </c>
    </row>
    <row r="20" spans="3:10" ht="49.5" x14ac:dyDescent="0.15">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9.5" x14ac:dyDescent="0.15">
      <c r="C21" s="227" t="s">
        <v>8537</v>
      </c>
      <c r="D21" s="452"/>
      <c r="E21" s="472" t="s">
        <v>9068</v>
      </c>
      <c r="F21" s="473"/>
      <c r="G21" s="305" t="str">
        <f>IF(ISBLANK(H21),"必須","入力済")</f>
        <v>必須</v>
      </c>
      <c r="H21" s="119"/>
      <c r="I21" s="238" t="s">
        <v>8789</v>
      </c>
      <c r="J21" s="354" t="s">
        <v>8768</v>
      </c>
    </row>
    <row r="22" spans="3:10" ht="33" x14ac:dyDescent="0.15">
      <c r="C22" s="227" t="s">
        <v>8538</v>
      </c>
      <c r="D22" s="452"/>
      <c r="E22" s="454" t="s">
        <v>8472</v>
      </c>
      <c r="F22" s="455"/>
      <c r="G22" s="309" t="str">
        <f>IF(ISBLANK(H22),"必須","入力済")</f>
        <v>必須</v>
      </c>
      <c r="H22" s="118"/>
      <c r="I22" s="237" t="s">
        <v>8787</v>
      </c>
      <c r="J22" s="357" t="s">
        <v>8630</v>
      </c>
    </row>
    <row r="23" spans="3:10" ht="49.5" customHeight="1" x14ac:dyDescent="0.15">
      <c r="C23" s="227" t="s">
        <v>8539</v>
      </c>
      <c r="D23" s="452"/>
      <c r="E23" s="454" t="s">
        <v>8467</v>
      </c>
      <c r="F23" s="455"/>
      <c r="G23" s="308" t="str">
        <f>IF(ISBLANK(H23),"必須","入力済")</f>
        <v>必須</v>
      </c>
      <c r="H23" s="56"/>
      <c r="I23" s="233" t="s">
        <v>8632</v>
      </c>
      <c r="J23" s="357" t="s">
        <v>8631</v>
      </c>
    </row>
    <row r="24" spans="3:10" ht="33" x14ac:dyDescent="0.15">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x14ac:dyDescent="0.2">
      <c r="C25" s="229" t="s">
        <v>8541</v>
      </c>
      <c r="D25" s="453"/>
      <c r="E25" s="462" t="s">
        <v>8591</v>
      </c>
      <c r="F25" s="463"/>
      <c r="G25" s="310" t="str">
        <f t="shared" ref="G25:G33" si="0">IF(ISBLANK(H25),"必須","入力済")</f>
        <v>必須</v>
      </c>
      <c r="H25" s="64"/>
      <c r="I25" s="239" t="s">
        <v>8624</v>
      </c>
      <c r="J25" s="360" t="s">
        <v>8633</v>
      </c>
    </row>
    <row r="26" spans="3:10" ht="33" customHeight="1" x14ac:dyDescent="0.15">
      <c r="C26" s="225" t="s">
        <v>8542</v>
      </c>
      <c r="D26" s="421" t="s">
        <v>8561</v>
      </c>
      <c r="E26" s="424" t="s">
        <v>8695</v>
      </c>
      <c r="F26" s="425"/>
      <c r="G26" s="308" t="str">
        <f t="shared" si="0"/>
        <v>必須</v>
      </c>
      <c r="H26" s="63"/>
      <c r="I26" s="240" t="s">
        <v>8624</v>
      </c>
      <c r="J26" s="353" t="s">
        <v>9069</v>
      </c>
    </row>
    <row r="27" spans="3:10" ht="49.5" x14ac:dyDescent="0.15">
      <c r="C27" s="227" t="s">
        <v>8543</v>
      </c>
      <c r="D27" s="422"/>
      <c r="E27" s="460" t="s">
        <v>8562</v>
      </c>
      <c r="F27" s="461"/>
      <c r="G27" s="305" t="str">
        <f t="shared" si="0"/>
        <v>必須</v>
      </c>
      <c r="H27" s="119"/>
      <c r="I27" s="241" t="s">
        <v>8789</v>
      </c>
      <c r="J27" s="361" t="s">
        <v>8769</v>
      </c>
    </row>
    <row r="28" spans="3:10" ht="33" x14ac:dyDescent="0.15">
      <c r="C28" s="227" t="s">
        <v>8544</v>
      </c>
      <c r="D28" s="422"/>
      <c r="E28" s="472" t="s">
        <v>8563</v>
      </c>
      <c r="F28" s="473"/>
      <c r="G28" s="305" t="str">
        <f t="shared" si="0"/>
        <v>必須</v>
      </c>
      <c r="H28" s="119"/>
      <c r="I28" s="241" t="s">
        <v>8787</v>
      </c>
      <c r="J28" s="361" t="s">
        <v>8548</v>
      </c>
    </row>
    <row r="29" spans="3:10" ht="33.75" thickBot="1" x14ac:dyDescent="0.2">
      <c r="C29" s="229" t="s">
        <v>8545</v>
      </c>
      <c r="D29" s="423"/>
      <c r="E29" s="436" t="s">
        <v>8520</v>
      </c>
      <c r="F29" s="438"/>
      <c r="G29" s="311" t="str">
        <f t="shared" si="0"/>
        <v>必須</v>
      </c>
      <c r="H29" s="97"/>
      <c r="I29" s="242" t="s">
        <v>8787</v>
      </c>
      <c r="J29" s="362" t="s">
        <v>8770</v>
      </c>
    </row>
    <row r="30" spans="3:10" ht="49.5" customHeight="1" x14ac:dyDescent="0.15">
      <c r="C30" s="225" t="s">
        <v>8546</v>
      </c>
      <c r="D30" s="451" t="s">
        <v>8564</v>
      </c>
      <c r="E30" s="424" t="s">
        <v>185</v>
      </c>
      <c r="F30" s="425"/>
      <c r="G30" s="312" t="str">
        <f t="shared" si="0"/>
        <v>必須</v>
      </c>
      <c r="H30" s="63"/>
      <c r="I30" s="236" t="s">
        <v>8624</v>
      </c>
      <c r="J30" s="353" t="s">
        <v>11104</v>
      </c>
    </row>
    <row r="31" spans="3:10" ht="50.25" thickBot="1" x14ac:dyDescent="0.2">
      <c r="C31" s="229" t="s">
        <v>8547</v>
      </c>
      <c r="D31" s="453"/>
      <c r="E31" s="483" t="s">
        <v>8753</v>
      </c>
      <c r="F31" s="484"/>
      <c r="G31" s="311" t="str">
        <f t="shared" si="0"/>
        <v>必須</v>
      </c>
      <c r="H31" s="120"/>
      <c r="I31" s="244" t="s">
        <v>8789</v>
      </c>
      <c r="J31" s="363" t="s">
        <v>8771</v>
      </c>
    </row>
    <row r="32" spans="3:10" ht="49.5" customHeight="1" thickBot="1" x14ac:dyDescent="0.2">
      <c r="C32" s="223" t="s">
        <v>8566</v>
      </c>
      <c r="D32" s="444" t="s">
        <v>8565</v>
      </c>
      <c r="E32" s="442"/>
      <c r="F32" s="443"/>
      <c r="G32" s="313" t="str">
        <f t="shared" si="0"/>
        <v>必須</v>
      </c>
      <c r="H32" s="70"/>
      <c r="I32" s="245" t="s">
        <v>8624</v>
      </c>
      <c r="J32" s="364" t="s">
        <v>8634</v>
      </c>
    </row>
    <row r="33" spans="2:10" ht="33" customHeight="1" x14ac:dyDescent="0.15">
      <c r="C33" s="232" t="s">
        <v>8694</v>
      </c>
      <c r="D33" s="467" t="s">
        <v>8763</v>
      </c>
      <c r="E33" s="468"/>
      <c r="F33" s="469"/>
      <c r="G33" s="314" t="str">
        <f t="shared" si="0"/>
        <v>必須</v>
      </c>
      <c r="H33" s="66"/>
      <c r="I33" s="246" t="s">
        <v>8787</v>
      </c>
      <c r="J33" s="365" t="s">
        <v>9035</v>
      </c>
    </row>
    <row r="34" spans="2:10" x14ac:dyDescent="0.15">
      <c r="I34" s="26"/>
      <c r="J34" s="27"/>
    </row>
    <row r="35" spans="2:10" ht="19.5" x14ac:dyDescent="0.15">
      <c r="B35" s="23" t="s">
        <v>8534</v>
      </c>
      <c r="C35" s="23"/>
      <c r="D35" s="23"/>
      <c r="E35" s="23"/>
      <c r="I35" s="26"/>
      <c r="J35" s="27"/>
    </row>
    <row r="36" spans="2:10" ht="20.25" thickBot="1" x14ac:dyDescent="0.2">
      <c r="C36" s="218" t="s">
        <v>194</v>
      </c>
      <c r="D36" s="433" t="s">
        <v>189</v>
      </c>
      <c r="E36" s="434"/>
      <c r="F36" s="435"/>
      <c r="G36" s="218" t="s">
        <v>8558</v>
      </c>
      <c r="H36" s="219" t="s">
        <v>190</v>
      </c>
      <c r="I36" s="218" t="s">
        <v>8622</v>
      </c>
      <c r="J36" s="220" t="s">
        <v>8626</v>
      </c>
    </row>
    <row r="37" spans="2:10" ht="33" x14ac:dyDescent="0.15">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x14ac:dyDescent="0.15">
      <c r="C38" s="227" t="s">
        <v>8037</v>
      </c>
      <c r="D38" s="486"/>
      <c r="E38" s="454" t="s">
        <v>188</v>
      </c>
      <c r="F38" s="455"/>
      <c r="G38" s="308" t="str">
        <f>IF(ISBLANK(H38),"必須","入力済")</f>
        <v>必須</v>
      </c>
      <c r="H38" s="56"/>
      <c r="I38" s="233" t="s">
        <v>8624</v>
      </c>
      <c r="J38" s="357" t="s">
        <v>8627</v>
      </c>
    </row>
    <row r="39" spans="2:10" ht="33" customHeight="1" x14ac:dyDescent="0.15">
      <c r="C39" s="227" t="s">
        <v>8038</v>
      </c>
      <c r="D39" s="486"/>
      <c r="E39" s="454" t="s">
        <v>187</v>
      </c>
      <c r="F39" s="455"/>
      <c r="G39" s="307" t="str">
        <f>IF(ISBLANK(H39),"必須","入力済")</f>
        <v>必須</v>
      </c>
      <c r="H39" s="56"/>
      <c r="I39" s="233" t="s">
        <v>8624</v>
      </c>
      <c r="J39" s="357" t="s">
        <v>8628</v>
      </c>
    </row>
    <row r="40" spans="2:10" ht="33" x14ac:dyDescent="0.15">
      <c r="C40" s="227" t="s">
        <v>8039</v>
      </c>
      <c r="D40" s="486"/>
      <c r="E40" s="454" t="s">
        <v>8754</v>
      </c>
      <c r="F40" s="455"/>
      <c r="G40" s="308" t="str">
        <f>IF(ISBLANK(H40),"必須","入力済")</f>
        <v>必須</v>
      </c>
      <c r="H40" s="118"/>
      <c r="I40" s="234" t="s">
        <v>8789</v>
      </c>
      <c r="J40" s="366" t="s">
        <v>8756</v>
      </c>
    </row>
    <row r="41" spans="2:10" ht="33.75" thickBot="1" x14ac:dyDescent="0.2">
      <c r="C41" s="229" t="s">
        <v>8040</v>
      </c>
      <c r="D41" s="487"/>
      <c r="E41" s="436" t="s">
        <v>8755</v>
      </c>
      <c r="F41" s="438"/>
      <c r="G41" s="315" t="str">
        <f>IF(ISBLANK(H41),"該当の場合は必須","入力済")</f>
        <v>該当の場合は必須</v>
      </c>
      <c r="H41" s="122"/>
      <c r="I41" s="235" t="s">
        <v>8789</v>
      </c>
      <c r="J41" s="358" t="s">
        <v>9023</v>
      </c>
    </row>
    <row r="42" spans="2:10" ht="33" customHeight="1" x14ac:dyDescent="0.15">
      <c r="C42" s="225" t="s">
        <v>8535</v>
      </c>
      <c r="D42" s="464" t="s">
        <v>8568</v>
      </c>
      <c r="E42" s="424" t="s">
        <v>8560</v>
      </c>
      <c r="F42" s="425"/>
      <c r="G42" s="304" t="str">
        <f>IF(ISBLANK(H42),"必須","入力済")</f>
        <v>必須</v>
      </c>
      <c r="H42" s="63"/>
      <c r="I42" s="236" t="s">
        <v>8624</v>
      </c>
      <c r="J42" s="359" t="s">
        <v>9085</v>
      </c>
    </row>
    <row r="43" spans="2:10" ht="49.5" x14ac:dyDescent="0.15">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50.25" thickBot="1" x14ac:dyDescent="0.2">
      <c r="C44" s="229" t="s">
        <v>8537</v>
      </c>
      <c r="D44" s="466"/>
      <c r="E44" s="439" t="s">
        <v>9068</v>
      </c>
      <c r="F44" s="441"/>
      <c r="G44" s="311" t="str">
        <f>IF(ISBLANK(H44),"必須","入力済")</f>
        <v>必須</v>
      </c>
      <c r="H44" s="120"/>
      <c r="I44" s="244" t="s">
        <v>8789</v>
      </c>
      <c r="J44" s="363" t="s">
        <v>8768</v>
      </c>
    </row>
    <row r="45" spans="2:10" ht="49.5" customHeight="1" thickBot="1" x14ac:dyDescent="0.2">
      <c r="C45" s="223" t="s">
        <v>8538</v>
      </c>
      <c r="D45" s="444" t="s">
        <v>8569</v>
      </c>
      <c r="E45" s="442"/>
      <c r="F45" s="443"/>
      <c r="G45" s="313" t="str">
        <f>IF(ISBLANK(H45),"必須","入力済")</f>
        <v>必須</v>
      </c>
      <c r="H45" s="70"/>
      <c r="I45" s="245" t="s">
        <v>8624</v>
      </c>
      <c r="J45" s="364" t="s">
        <v>8635</v>
      </c>
    </row>
    <row r="46" spans="2:10" ht="33" customHeight="1" thickBot="1" x14ac:dyDescent="0.2">
      <c r="C46" s="223" t="s">
        <v>8539</v>
      </c>
      <c r="D46" s="426" t="s">
        <v>9073</v>
      </c>
      <c r="E46" s="427"/>
      <c r="F46" s="428"/>
      <c r="G46" s="316" t="str">
        <f>IF(ISBLANK(H46),"必須","入力済")</f>
        <v>必須</v>
      </c>
      <c r="H46" s="67"/>
      <c r="I46" s="248" t="s">
        <v>8787</v>
      </c>
      <c r="J46" s="367"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33" t="s">
        <v>189</v>
      </c>
      <c r="E50" s="434"/>
      <c r="F50" s="435"/>
      <c r="G50" s="218" t="s">
        <v>8558</v>
      </c>
      <c r="H50" s="219" t="s">
        <v>190</v>
      </c>
      <c r="I50" s="218" t="s">
        <v>8622</v>
      </c>
      <c r="J50" s="220" t="s">
        <v>8626</v>
      </c>
    </row>
    <row r="51" spans="2:11" ht="53.45" customHeight="1" x14ac:dyDescent="0.15">
      <c r="C51" s="225" t="s">
        <v>8036</v>
      </c>
      <c r="D51" s="495" t="s">
        <v>8031</v>
      </c>
      <c r="E51" s="496"/>
      <c r="F51" s="497"/>
      <c r="G51" s="304" t="str">
        <f>IF(ISBLANK(H51),"必須","入力済")</f>
        <v>必須</v>
      </c>
      <c r="H51" s="63"/>
      <c r="I51" s="226" t="s">
        <v>8624</v>
      </c>
      <c r="J51" s="368" t="s">
        <v>8636</v>
      </c>
    </row>
    <row r="52" spans="2:11" ht="33" customHeight="1" thickBot="1" x14ac:dyDescent="0.2">
      <c r="C52" s="229" t="s">
        <v>8037</v>
      </c>
      <c r="D52" s="221"/>
      <c r="E52" s="498" t="s">
        <v>8532</v>
      </c>
      <c r="F52" s="499"/>
      <c r="G52" s="317" t="str">
        <f>IF(ISBLANK(H52),"必須","入力済")</f>
        <v>必須</v>
      </c>
      <c r="H52" s="89"/>
      <c r="I52" s="249" t="s">
        <v>8933</v>
      </c>
      <c r="J52" s="369" t="s">
        <v>9024</v>
      </c>
    </row>
    <row r="53" spans="2:11" ht="49.5" customHeight="1" thickBot="1" x14ac:dyDescent="0.2">
      <c r="C53" s="223" t="s">
        <v>8038</v>
      </c>
      <c r="D53" s="444" t="s">
        <v>9057</v>
      </c>
      <c r="E53" s="442"/>
      <c r="F53" s="443"/>
      <c r="G53" s="318" t="str">
        <f>IF(ISBLANK(H53),"必須","入力済")</f>
        <v>必須</v>
      </c>
      <c r="H53" s="68"/>
      <c r="I53" s="250" t="s">
        <v>8787</v>
      </c>
      <c r="J53" s="370" t="s">
        <v>9083</v>
      </c>
    </row>
    <row r="54" spans="2:11" ht="18" x14ac:dyDescent="0.15">
      <c r="F54" s="251"/>
      <c r="G54" s="251"/>
      <c r="H54" s="252"/>
      <c r="I54" s="26"/>
      <c r="J54" s="27"/>
    </row>
    <row r="55" spans="2:11" s="253" customFormat="1" ht="19.5" customHeight="1" x14ac:dyDescent="0.15">
      <c r="B55" s="500" t="s">
        <v>9025</v>
      </c>
      <c r="C55" s="500"/>
      <c r="D55" s="500"/>
      <c r="E55" s="500"/>
      <c r="F55" s="500"/>
      <c r="G55" s="500"/>
      <c r="H55" s="500"/>
      <c r="I55" s="500"/>
      <c r="J55" s="500"/>
      <c r="K55" s="500"/>
    </row>
    <row r="56" spans="2:11" s="253" customFormat="1" ht="18" customHeight="1" x14ac:dyDescent="0.15">
      <c r="B56" s="254"/>
      <c r="C56" s="450" t="s">
        <v>8570</v>
      </c>
      <c r="D56" s="450"/>
      <c r="E56" s="450"/>
      <c r="F56" s="450"/>
      <c r="G56" s="450"/>
      <c r="H56" s="450"/>
      <c r="I56" s="450"/>
      <c r="J56" s="450"/>
      <c r="K56" s="450"/>
    </row>
    <row r="57" spans="2:11" s="253" customFormat="1" ht="18" customHeight="1" x14ac:dyDescent="0.15">
      <c r="B57" s="254"/>
      <c r="C57" s="450" t="s">
        <v>8648</v>
      </c>
      <c r="D57" s="450"/>
      <c r="E57" s="450"/>
      <c r="F57" s="450"/>
      <c r="G57" s="450"/>
      <c r="H57" s="450"/>
      <c r="I57" s="450"/>
      <c r="J57" s="450"/>
      <c r="K57" s="450"/>
    </row>
    <row r="58" spans="2:11" s="253" customFormat="1" ht="18" customHeight="1" x14ac:dyDescent="0.15">
      <c r="B58" s="254"/>
      <c r="C58" s="254"/>
      <c r="D58" s="254" t="s">
        <v>8921</v>
      </c>
      <c r="E58" s="254"/>
      <c r="F58" s="254"/>
      <c r="G58" s="254"/>
      <c r="H58" s="254"/>
      <c r="I58" s="254"/>
      <c r="J58" s="254"/>
      <c r="K58" s="254"/>
    </row>
    <row r="59" spans="2:11" s="253" customFormat="1" ht="18" customHeight="1" x14ac:dyDescent="0.15">
      <c r="B59" s="254"/>
      <c r="C59" s="450" t="s">
        <v>8571</v>
      </c>
      <c r="D59" s="450"/>
      <c r="E59" s="450"/>
      <c r="F59" s="450"/>
      <c r="G59" s="450"/>
      <c r="H59" s="450"/>
      <c r="I59" s="450"/>
      <c r="J59" s="450"/>
      <c r="K59" s="450"/>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33" t="s">
        <v>189</v>
      </c>
      <c r="E61" s="434"/>
      <c r="F61" s="435"/>
      <c r="G61" s="218" t="s">
        <v>8558</v>
      </c>
      <c r="H61" s="219" t="s">
        <v>190</v>
      </c>
      <c r="I61" s="218" t="s">
        <v>8622</v>
      </c>
      <c r="J61" s="220" t="s">
        <v>8626</v>
      </c>
    </row>
    <row r="62" spans="2:11" s="253" customFormat="1" ht="36.6" customHeight="1" thickBot="1" x14ac:dyDescent="0.2">
      <c r="B62" s="255"/>
      <c r="C62" s="256" t="s">
        <v>8758</v>
      </c>
      <c r="D62" s="442" t="s">
        <v>8757</v>
      </c>
      <c r="E62" s="442"/>
      <c r="F62" s="443"/>
      <c r="G62" s="319" t="str">
        <f>IF(ISBLANK(H62),"必須","入力済")</f>
        <v>必須</v>
      </c>
      <c r="H62" s="95"/>
      <c r="I62" s="257" t="s">
        <v>8624</v>
      </c>
      <c r="J62" s="364" t="s">
        <v>9078</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33" t="s">
        <v>189</v>
      </c>
      <c r="E65" s="434"/>
      <c r="F65" s="435"/>
      <c r="G65" s="218" t="s">
        <v>8558</v>
      </c>
      <c r="H65" s="219" t="s">
        <v>190</v>
      </c>
      <c r="I65" s="218" t="s">
        <v>8622</v>
      </c>
      <c r="J65" s="220" t="s">
        <v>8626</v>
      </c>
    </row>
    <row r="66" spans="1:10" ht="33" customHeight="1" x14ac:dyDescent="0.15">
      <c r="C66" s="225" t="s">
        <v>8036</v>
      </c>
      <c r="D66" s="451" t="s">
        <v>8572</v>
      </c>
      <c r="E66" s="424" t="s">
        <v>188</v>
      </c>
      <c r="F66" s="425"/>
      <c r="G66" s="304" t="s">
        <v>11109</v>
      </c>
      <c r="H66" s="337" t="str">
        <f>IFERROR(VLOOKUP(A67,参照A!ET5:EU71,2,FALSE), "")</f>
        <v>福井県</v>
      </c>
      <c r="I66" s="261" t="s">
        <v>8639</v>
      </c>
      <c r="J66" s="353" t="s">
        <v>8637</v>
      </c>
    </row>
    <row r="67" spans="1:10" ht="33" customHeight="1" x14ac:dyDescent="0.15">
      <c r="A67" s="262" t="str">
        <f>行政用!H18</f>
        <v>福井県_18</v>
      </c>
      <c r="C67" s="227" t="s">
        <v>8037</v>
      </c>
      <c r="D67" s="452"/>
      <c r="E67" s="454" t="s">
        <v>187</v>
      </c>
      <c r="F67" s="455"/>
      <c r="G67" s="308" t="str">
        <f>IF(ISBLANK(H67),"必須","入力済")</f>
        <v>必須</v>
      </c>
      <c r="H67" s="56"/>
      <c r="I67" s="233" t="s">
        <v>8624</v>
      </c>
      <c r="J67" s="357" t="s">
        <v>8638</v>
      </c>
    </row>
    <row r="68" spans="1:10" ht="33" x14ac:dyDescent="0.15">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51" t="s">
        <v>8577</v>
      </c>
      <c r="E72" s="424" t="s">
        <v>8578</v>
      </c>
      <c r="F72" s="425"/>
      <c r="G72" s="304" t="str">
        <f>IF(ISBLANK(H72),"必須","入力済")</f>
        <v>必須</v>
      </c>
      <c r="H72" s="63"/>
      <c r="I72" s="236" t="s">
        <v>8624</v>
      </c>
      <c r="J72" s="373" t="s">
        <v>9079</v>
      </c>
    </row>
    <row r="73" spans="1:10" ht="33" customHeight="1" thickBot="1" x14ac:dyDescent="0.2">
      <c r="C73" s="229" t="s">
        <v>8537</v>
      </c>
      <c r="D73" s="453"/>
      <c r="E73" s="436" t="s">
        <v>8579</v>
      </c>
      <c r="F73" s="438"/>
      <c r="G73" s="306" t="str">
        <f>IF(ISBLANK(H73),"必須","入力済")</f>
        <v>必須</v>
      </c>
      <c r="H73" s="62"/>
      <c r="I73" s="270" t="s">
        <v>8624</v>
      </c>
      <c r="J73" s="355" t="s">
        <v>9080</v>
      </c>
    </row>
    <row r="74" spans="1:10" ht="33" customHeight="1" thickBot="1" x14ac:dyDescent="0.2">
      <c r="C74" s="223" t="s">
        <v>8538</v>
      </c>
      <c r="D74" s="426" t="s">
        <v>8759</v>
      </c>
      <c r="E74" s="427"/>
      <c r="F74" s="428"/>
      <c r="G74" s="316" t="str">
        <f>IF(ISBLANK(H74), "必須",  "入力済")</f>
        <v>必須</v>
      </c>
      <c r="H74" s="67"/>
      <c r="I74" s="271" t="s">
        <v>8787</v>
      </c>
      <c r="J74" s="367" t="s">
        <v>8772</v>
      </c>
    </row>
    <row r="75" spans="1:10" ht="33" customHeight="1" thickBot="1" x14ac:dyDescent="0.2">
      <c r="C75" s="223" t="s">
        <v>8539</v>
      </c>
      <c r="D75" s="444" t="s">
        <v>8474</v>
      </c>
      <c r="E75" s="442"/>
      <c r="F75" s="443"/>
      <c r="G75" s="321" t="str">
        <f>IF(ISBLANK(H75),"可能な限り","入力済")</f>
        <v>可能な限り</v>
      </c>
      <c r="H75" s="69"/>
      <c r="I75" s="273" t="s">
        <v>8787</v>
      </c>
      <c r="J75" s="364" t="s">
        <v>8773</v>
      </c>
    </row>
    <row r="76" spans="1:10" ht="66" customHeight="1" thickBot="1" x14ac:dyDescent="0.2">
      <c r="C76" s="223" t="s">
        <v>8540</v>
      </c>
      <c r="D76" s="444" t="s">
        <v>8612</v>
      </c>
      <c r="E76" s="442"/>
      <c r="F76" s="443"/>
      <c r="G76" s="313" t="str">
        <f>IF(ISBLANK(H76),"必須","入力済")</f>
        <v>必須</v>
      </c>
      <c r="H76" s="70"/>
      <c r="I76" s="274" t="s">
        <v>8624</v>
      </c>
      <c r="J76" s="364" t="s">
        <v>11112</v>
      </c>
    </row>
    <row r="77" spans="1:10" ht="33.75" thickBot="1" x14ac:dyDescent="0.2">
      <c r="C77" s="223" t="s">
        <v>8541</v>
      </c>
      <c r="D77" s="444" t="s">
        <v>8475</v>
      </c>
      <c r="E77" s="442"/>
      <c r="F77" s="443"/>
      <c r="G77" s="307" t="str">
        <f>IF(ISBLANK(H77),"該当の場合は必須","入力済")</f>
        <v>該当の場合は必須</v>
      </c>
      <c r="H77" s="99"/>
      <c r="I77" s="275" t="s">
        <v>8789</v>
      </c>
      <c r="J77" s="364" t="s">
        <v>8774</v>
      </c>
    </row>
    <row r="78" spans="1:10" ht="33" customHeight="1" thickBot="1" x14ac:dyDescent="0.2">
      <c r="C78" s="223" t="s">
        <v>8542</v>
      </c>
      <c r="D78" s="444" t="s">
        <v>8061</v>
      </c>
      <c r="E78" s="442"/>
      <c r="F78" s="443"/>
      <c r="G78" s="321" t="str">
        <f>IF(ISBLANK(H78),"可能な限り","入力済")</f>
        <v>可能な限り</v>
      </c>
      <c r="H78" s="72"/>
      <c r="I78" s="276" t="s">
        <v>8787</v>
      </c>
      <c r="J78" s="364" t="s">
        <v>9081</v>
      </c>
    </row>
    <row r="79" spans="1:10" ht="33" customHeight="1" thickBot="1" x14ac:dyDescent="0.2">
      <c r="C79" s="223" t="s">
        <v>8543</v>
      </c>
      <c r="D79" s="426" t="s">
        <v>8476</v>
      </c>
      <c r="E79" s="427"/>
      <c r="F79" s="428"/>
      <c r="G79" s="322" t="str">
        <f>IF(ISBLANK(H79),"可能な限り","入力済")</f>
        <v>可能な限り</v>
      </c>
      <c r="H79" s="77"/>
      <c r="I79" s="271" t="s">
        <v>8787</v>
      </c>
      <c r="J79" s="367" t="s">
        <v>8775</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33" t="s">
        <v>189</v>
      </c>
      <c r="E82" s="434"/>
      <c r="F82" s="435"/>
      <c r="G82" s="218" t="s">
        <v>8558</v>
      </c>
      <c r="H82" s="219" t="s">
        <v>190</v>
      </c>
      <c r="I82" s="218" t="s">
        <v>8622</v>
      </c>
      <c r="J82" s="220" t="s">
        <v>8626</v>
      </c>
    </row>
    <row r="83" spans="2:10" ht="33" customHeight="1" thickBot="1" x14ac:dyDescent="0.2">
      <c r="C83" s="229" t="s">
        <v>8036</v>
      </c>
      <c r="D83" s="436" t="s">
        <v>8744</v>
      </c>
      <c r="E83" s="437"/>
      <c r="F83" s="438"/>
      <c r="G83" s="306" t="str">
        <f>IF(ISBLANK(H83),"必須","入力済")</f>
        <v>必須</v>
      </c>
      <c r="H83" s="62"/>
      <c r="I83" s="247" t="s">
        <v>8624</v>
      </c>
      <c r="J83" s="355" t="s">
        <v>9030</v>
      </c>
    </row>
    <row r="84" spans="2:10" ht="33" x14ac:dyDescent="0.15">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429" t="s">
        <v>8577</v>
      </c>
      <c r="E88" s="445" t="s">
        <v>8578</v>
      </c>
      <c r="F88" s="446"/>
      <c r="G88" s="312" t="str">
        <f>IF(ISBLANK(H88),"必須","入力済")</f>
        <v>必須</v>
      </c>
      <c r="H88" s="78"/>
      <c r="I88" s="285" t="s">
        <v>8624</v>
      </c>
      <c r="J88" s="376" t="s">
        <v>9079</v>
      </c>
    </row>
    <row r="89" spans="2:10" ht="33" customHeight="1" thickBot="1" x14ac:dyDescent="0.2">
      <c r="C89" s="229" t="s">
        <v>8536</v>
      </c>
      <c r="D89" s="431"/>
      <c r="E89" s="439" t="s">
        <v>8579</v>
      </c>
      <c r="F89" s="441"/>
      <c r="G89" s="326" t="str">
        <f>IF(ISBLANK(H89),"必須","入力済")</f>
        <v>必須</v>
      </c>
      <c r="H89" s="65"/>
      <c r="I89" s="286" t="s">
        <v>8624</v>
      </c>
      <c r="J89" s="363" t="s">
        <v>9080</v>
      </c>
    </row>
    <row r="90" spans="2:10" ht="33" customHeight="1" thickBot="1" x14ac:dyDescent="0.2">
      <c r="C90" s="223" t="s">
        <v>8537</v>
      </c>
      <c r="D90" s="447" t="s">
        <v>8759</v>
      </c>
      <c r="E90" s="448"/>
      <c r="F90" s="449"/>
      <c r="G90" s="327" t="str">
        <f>IF(ISBLANK(H90), "必須",  "入力済")</f>
        <v>必須</v>
      </c>
      <c r="H90" s="67"/>
      <c r="I90" s="287" t="s">
        <v>8787</v>
      </c>
      <c r="J90" s="377" t="s">
        <v>8772</v>
      </c>
    </row>
    <row r="91" spans="2:10" ht="33" customHeight="1" thickBot="1" x14ac:dyDescent="0.2">
      <c r="C91" s="223" t="s">
        <v>8538</v>
      </c>
      <c r="D91" s="426" t="s">
        <v>8474</v>
      </c>
      <c r="E91" s="427"/>
      <c r="F91" s="428"/>
      <c r="G91" s="328" t="str">
        <f>IF(ISBLANK(H91),"可能な限り","入力済")</f>
        <v>可能な限り</v>
      </c>
      <c r="H91" s="79"/>
      <c r="I91" s="289" t="s">
        <v>8787</v>
      </c>
      <c r="J91" s="367" t="s">
        <v>8776</v>
      </c>
    </row>
    <row r="92" spans="2:10" ht="66" customHeight="1" thickBot="1" x14ac:dyDescent="0.2">
      <c r="C92" s="223" t="s">
        <v>8539</v>
      </c>
      <c r="D92" s="426" t="s">
        <v>8612</v>
      </c>
      <c r="E92" s="427"/>
      <c r="F92" s="428"/>
      <c r="G92" s="329" t="str">
        <f>IF(ISBLANK(H92),"必須","入力済")</f>
        <v>必須</v>
      </c>
      <c r="H92" s="71"/>
      <c r="I92" s="290" t="s">
        <v>8624</v>
      </c>
      <c r="J92" s="367" t="s">
        <v>9096</v>
      </c>
    </row>
    <row r="93" spans="2:10" ht="33.75" thickBot="1" x14ac:dyDescent="0.2">
      <c r="C93" s="223" t="s">
        <v>8540</v>
      </c>
      <c r="D93" s="426" t="s">
        <v>8475</v>
      </c>
      <c r="E93" s="427"/>
      <c r="F93" s="428"/>
      <c r="G93" s="322" t="str">
        <f>IF(ISBLANK(H93),"該当の場合は必須","入力済")</f>
        <v>該当の場合は必須</v>
      </c>
      <c r="H93" s="74"/>
      <c r="I93" s="271" t="s">
        <v>8789</v>
      </c>
      <c r="J93" s="367" t="s">
        <v>8774</v>
      </c>
    </row>
    <row r="94" spans="2:10" ht="33" customHeight="1" thickBot="1" x14ac:dyDescent="0.2">
      <c r="C94" s="223" t="s">
        <v>8541</v>
      </c>
      <c r="D94" s="426" t="s">
        <v>8061</v>
      </c>
      <c r="E94" s="427"/>
      <c r="F94" s="428"/>
      <c r="G94" s="328" t="str">
        <f>IF(ISBLANK(H94),"可能な限り","入力済")</f>
        <v>可能な限り</v>
      </c>
      <c r="H94" s="77"/>
      <c r="I94" s="291" t="s">
        <v>8787</v>
      </c>
      <c r="J94" s="367" t="s">
        <v>9082</v>
      </c>
    </row>
    <row r="95" spans="2:10" ht="33" customHeight="1" thickBot="1" x14ac:dyDescent="0.2">
      <c r="C95" s="223" t="s">
        <v>8542</v>
      </c>
      <c r="D95" s="426" t="s">
        <v>8476</v>
      </c>
      <c r="E95" s="427"/>
      <c r="F95" s="428"/>
      <c r="G95" s="322" t="str">
        <f>IF(ISBLANK(H95),"可能な限り","入力済")</f>
        <v>可能な限り</v>
      </c>
      <c r="H95" s="77"/>
      <c r="I95" s="271" t="s">
        <v>8787</v>
      </c>
      <c r="J95" s="367" t="s">
        <v>8775</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33" t="s">
        <v>189</v>
      </c>
      <c r="E98" s="434"/>
      <c r="F98" s="435"/>
      <c r="G98" s="218" t="s">
        <v>8558</v>
      </c>
      <c r="H98" s="219" t="s">
        <v>190</v>
      </c>
      <c r="I98" s="218" t="s">
        <v>8622</v>
      </c>
      <c r="J98" s="220" t="s">
        <v>8626</v>
      </c>
    </row>
    <row r="99" spans="2:10" ht="33" customHeight="1" thickBot="1" x14ac:dyDescent="0.2">
      <c r="C99" s="229" t="s">
        <v>8036</v>
      </c>
      <c r="D99" s="439" t="s">
        <v>8745</v>
      </c>
      <c r="E99" s="440"/>
      <c r="F99" s="441"/>
      <c r="G99" s="330" t="str">
        <f>IF(ISBLANK(H99),"必須","入力済")</f>
        <v>必須</v>
      </c>
      <c r="H99" s="65"/>
      <c r="I99" s="283" t="s">
        <v>8624</v>
      </c>
      <c r="J99" s="363" t="s">
        <v>9031</v>
      </c>
    </row>
    <row r="100" spans="2:10" ht="33" x14ac:dyDescent="0.15">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429" t="s">
        <v>8577</v>
      </c>
      <c r="E104" s="445" t="s">
        <v>8578</v>
      </c>
      <c r="F104" s="446"/>
      <c r="G104" s="312" t="str">
        <f>IF(ISBLANK(H104),"必須","入力済")</f>
        <v>必須</v>
      </c>
      <c r="H104" s="78"/>
      <c r="I104" s="285" t="s">
        <v>8624</v>
      </c>
      <c r="J104" s="376" t="s">
        <v>9079</v>
      </c>
    </row>
    <row r="105" spans="2:10" ht="33" customHeight="1" thickBot="1" x14ac:dyDescent="0.2">
      <c r="C105" s="229" t="s">
        <v>8536</v>
      </c>
      <c r="D105" s="431"/>
      <c r="E105" s="439" t="s">
        <v>8579</v>
      </c>
      <c r="F105" s="441"/>
      <c r="G105" s="326" t="str">
        <f>IF(ISBLANK(H105),"必須","入力済")</f>
        <v>必須</v>
      </c>
      <c r="H105" s="65"/>
      <c r="I105" s="286" t="s">
        <v>8624</v>
      </c>
      <c r="J105" s="363" t="s">
        <v>9080</v>
      </c>
    </row>
    <row r="106" spans="2:10" ht="33" customHeight="1" thickBot="1" x14ac:dyDescent="0.2">
      <c r="C106" s="223" t="s">
        <v>8537</v>
      </c>
      <c r="D106" s="426" t="s">
        <v>8759</v>
      </c>
      <c r="E106" s="427"/>
      <c r="F106" s="428"/>
      <c r="G106" s="316" t="str">
        <f>IF(ISBLANK(H106), "必須",  "入力済")</f>
        <v>必須</v>
      </c>
      <c r="H106" s="67"/>
      <c r="I106" s="271" t="s">
        <v>8787</v>
      </c>
      <c r="J106" s="367" t="s">
        <v>8772</v>
      </c>
    </row>
    <row r="107" spans="2:10" ht="33" customHeight="1" thickBot="1" x14ac:dyDescent="0.2">
      <c r="C107" s="223" t="s">
        <v>8538</v>
      </c>
      <c r="D107" s="426" t="s">
        <v>8474</v>
      </c>
      <c r="E107" s="427"/>
      <c r="F107" s="428"/>
      <c r="G107" s="328" t="str">
        <f>IF(ISBLANK(H107),"可能な限り","入力済")</f>
        <v>可能な限り</v>
      </c>
      <c r="H107" s="79"/>
      <c r="I107" s="289" t="s">
        <v>8787</v>
      </c>
      <c r="J107" s="367" t="s">
        <v>8776</v>
      </c>
    </row>
    <row r="108" spans="2:10" ht="66" customHeight="1" thickBot="1" x14ac:dyDescent="0.2">
      <c r="C108" s="223" t="s">
        <v>8539</v>
      </c>
      <c r="D108" s="426" t="s">
        <v>8612</v>
      </c>
      <c r="E108" s="427"/>
      <c r="F108" s="428"/>
      <c r="G108" s="329" t="str">
        <f>IF(ISBLANK(H108),"必須","入力済")</f>
        <v>必須</v>
      </c>
      <c r="H108" s="71"/>
      <c r="I108" s="290" t="s">
        <v>8624</v>
      </c>
      <c r="J108" s="367" t="s">
        <v>9096</v>
      </c>
    </row>
    <row r="109" spans="2:10" ht="33.75" thickBot="1" x14ac:dyDescent="0.2">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x14ac:dyDescent="0.2">
      <c r="C110" s="223" t="s">
        <v>8541</v>
      </c>
      <c r="D110" s="426" t="s">
        <v>8061</v>
      </c>
      <c r="E110" s="427"/>
      <c r="F110" s="428"/>
      <c r="G110" s="328" t="str">
        <f>IF(ISBLANK(H110),"可能な限り","入力済")</f>
        <v>可能な限り</v>
      </c>
      <c r="H110" s="77"/>
      <c r="I110" s="291" t="s">
        <v>8787</v>
      </c>
      <c r="J110" s="367" t="s">
        <v>9082</v>
      </c>
    </row>
    <row r="111" spans="2:10" ht="33" customHeight="1" thickBot="1" x14ac:dyDescent="0.2">
      <c r="C111" s="223" t="s">
        <v>8542</v>
      </c>
      <c r="D111" s="426" t="s">
        <v>8476</v>
      </c>
      <c r="E111" s="427"/>
      <c r="F111" s="428"/>
      <c r="G111" s="322" t="str">
        <f>IF(ISBLANK(H111),"可能な限り","入力済")</f>
        <v>可能な限り</v>
      </c>
      <c r="H111" s="77"/>
      <c r="I111" s="271" t="s">
        <v>8787</v>
      </c>
      <c r="J111" s="367" t="s">
        <v>8775</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33" t="s">
        <v>189</v>
      </c>
      <c r="E114" s="434"/>
      <c r="F114" s="435"/>
      <c r="G114" s="218" t="s">
        <v>8558</v>
      </c>
      <c r="H114" s="219" t="s">
        <v>190</v>
      </c>
      <c r="I114" s="218" t="s">
        <v>8622</v>
      </c>
      <c r="J114" s="220" t="s">
        <v>8626</v>
      </c>
    </row>
    <row r="115" spans="2:10" ht="33" customHeight="1" thickBot="1" x14ac:dyDescent="0.2">
      <c r="C115" s="229" t="s">
        <v>8036</v>
      </c>
      <c r="D115" s="439" t="s">
        <v>8746</v>
      </c>
      <c r="E115" s="440"/>
      <c r="F115" s="441"/>
      <c r="G115" s="326" t="str">
        <f>IF(ISBLANK(H115),"必須","入力済")</f>
        <v>必須</v>
      </c>
      <c r="H115" s="65"/>
      <c r="I115" s="283" t="s">
        <v>8624</v>
      </c>
      <c r="J115" s="363" t="s">
        <v>9032</v>
      </c>
    </row>
    <row r="116" spans="2:10" ht="33" x14ac:dyDescent="0.15">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429" t="s">
        <v>8577</v>
      </c>
      <c r="E120" s="445" t="s">
        <v>8578</v>
      </c>
      <c r="F120" s="446"/>
      <c r="G120" s="312" t="str">
        <f>IF(ISBLANK(H120),"必須","入力済")</f>
        <v>必須</v>
      </c>
      <c r="H120" s="83"/>
      <c r="I120" s="285" t="s">
        <v>8624</v>
      </c>
      <c r="J120" s="376" t="s">
        <v>9079</v>
      </c>
    </row>
    <row r="121" spans="2:10" ht="33" customHeight="1" thickBot="1" x14ac:dyDescent="0.2">
      <c r="C121" s="229" t="s">
        <v>8536</v>
      </c>
      <c r="D121" s="431"/>
      <c r="E121" s="439" t="s">
        <v>8579</v>
      </c>
      <c r="F121" s="441"/>
      <c r="G121" s="326" t="str">
        <f>IF(ISBLANK(H121),"必須","入力済")</f>
        <v>必須</v>
      </c>
      <c r="H121" s="64"/>
      <c r="I121" s="286" t="s">
        <v>8624</v>
      </c>
      <c r="J121" s="363" t="s">
        <v>9080</v>
      </c>
    </row>
    <row r="122" spans="2:10" ht="33" customHeight="1" thickBot="1" x14ac:dyDescent="0.2">
      <c r="C122" s="223" t="s">
        <v>8537</v>
      </c>
      <c r="D122" s="426" t="s">
        <v>8759</v>
      </c>
      <c r="E122" s="427"/>
      <c r="F122" s="428"/>
      <c r="G122" s="316" t="str">
        <f>IF(ISBLANK(H122), "必須",  "入力済")</f>
        <v>必須</v>
      </c>
      <c r="H122" s="82"/>
      <c r="I122" s="271" t="s">
        <v>8787</v>
      </c>
      <c r="J122" s="367" t="s">
        <v>8772</v>
      </c>
    </row>
    <row r="123" spans="2:10" ht="33" customHeight="1" thickBot="1" x14ac:dyDescent="0.2">
      <c r="C123" s="223" t="s">
        <v>8538</v>
      </c>
      <c r="D123" s="426" t="s">
        <v>8474</v>
      </c>
      <c r="E123" s="427"/>
      <c r="F123" s="428"/>
      <c r="G123" s="328" t="str">
        <f>IF(ISBLANK(H123),"可能な限り","入力済")</f>
        <v>可能な限り</v>
      </c>
      <c r="H123" s="84"/>
      <c r="I123" s="289" t="s">
        <v>8787</v>
      </c>
      <c r="J123" s="367" t="s">
        <v>8776</v>
      </c>
    </row>
    <row r="124" spans="2:10" ht="66" customHeight="1" thickBot="1" x14ac:dyDescent="0.2">
      <c r="C124" s="223" t="s">
        <v>8539</v>
      </c>
      <c r="D124" s="426" t="s">
        <v>8612</v>
      </c>
      <c r="E124" s="427"/>
      <c r="F124" s="428"/>
      <c r="G124" s="329" t="str">
        <f>IF(ISBLANK(H124),"必須","入力済")</f>
        <v>必須</v>
      </c>
      <c r="H124" s="85"/>
      <c r="I124" s="290" t="s">
        <v>8624</v>
      </c>
      <c r="J124" s="367" t="s">
        <v>9096</v>
      </c>
    </row>
    <row r="125" spans="2:10" ht="33.75" thickBot="1" x14ac:dyDescent="0.2">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x14ac:dyDescent="0.2">
      <c r="C126" s="223" t="s">
        <v>8541</v>
      </c>
      <c r="D126" s="426" t="s">
        <v>8061</v>
      </c>
      <c r="E126" s="427"/>
      <c r="F126" s="428"/>
      <c r="G126" s="328" t="str">
        <f>IF(ISBLANK(H126),"可能な限り","入力済")</f>
        <v>可能な限り</v>
      </c>
      <c r="H126" s="81"/>
      <c r="I126" s="291" t="s">
        <v>8787</v>
      </c>
      <c r="J126" s="367" t="s">
        <v>9082</v>
      </c>
    </row>
    <row r="127" spans="2:10" ht="33" customHeight="1" thickBot="1" x14ac:dyDescent="0.2">
      <c r="C127" s="223" t="s">
        <v>8542</v>
      </c>
      <c r="D127" s="426" t="s">
        <v>8476</v>
      </c>
      <c r="E127" s="427"/>
      <c r="F127" s="428"/>
      <c r="G127" s="322" t="str">
        <f>IF(ISBLANK(H127),"可能な限り","入力済")</f>
        <v>可能な限り</v>
      </c>
      <c r="H127" s="81"/>
      <c r="I127" s="271" t="s">
        <v>8787</v>
      </c>
      <c r="J127" s="367" t="s">
        <v>8775</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33" t="s">
        <v>189</v>
      </c>
      <c r="E130" s="434"/>
      <c r="F130" s="435"/>
      <c r="G130" s="218" t="s">
        <v>8558</v>
      </c>
      <c r="H130" s="219" t="s">
        <v>190</v>
      </c>
      <c r="I130" s="218" t="s">
        <v>8622</v>
      </c>
      <c r="J130" s="220" t="s">
        <v>8626</v>
      </c>
    </row>
    <row r="131" spans="2:10" ht="33" customHeight="1" thickBot="1" x14ac:dyDescent="0.2">
      <c r="C131" s="229" t="s">
        <v>8036</v>
      </c>
      <c r="D131" s="439" t="s">
        <v>8748</v>
      </c>
      <c r="E131" s="440"/>
      <c r="F131" s="441"/>
      <c r="G131" s="326" t="str">
        <f>IF(ISBLANK(H131),"必須","入力済")</f>
        <v>必須</v>
      </c>
      <c r="H131" s="65"/>
      <c r="I131" s="283" t="s">
        <v>8624</v>
      </c>
      <c r="J131" s="363" t="s">
        <v>9033</v>
      </c>
    </row>
    <row r="132" spans="2:10" ht="33" x14ac:dyDescent="0.15">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429" t="s">
        <v>8577</v>
      </c>
      <c r="E136" s="445" t="s">
        <v>8578</v>
      </c>
      <c r="F136" s="446"/>
      <c r="G136" s="312" t="str">
        <f>IF(ISBLANK(H136),"必須","入力済")</f>
        <v>必須</v>
      </c>
      <c r="H136" s="78"/>
      <c r="I136" s="285" t="s">
        <v>8624</v>
      </c>
      <c r="J136" s="376" t="s">
        <v>9079</v>
      </c>
    </row>
    <row r="137" spans="2:10" ht="33" customHeight="1" thickBot="1" x14ac:dyDescent="0.2">
      <c r="C137" s="229" t="s">
        <v>8536</v>
      </c>
      <c r="D137" s="431"/>
      <c r="E137" s="439" t="s">
        <v>8579</v>
      </c>
      <c r="F137" s="441"/>
      <c r="G137" s="326" t="str">
        <f>IF(ISBLANK(H137),"必須","入力済")</f>
        <v>必須</v>
      </c>
      <c r="H137" s="65"/>
      <c r="I137" s="286" t="s">
        <v>8624</v>
      </c>
      <c r="J137" s="363" t="s">
        <v>9080</v>
      </c>
    </row>
    <row r="138" spans="2:10" ht="33" customHeight="1" thickBot="1" x14ac:dyDescent="0.2">
      <c r="C138" s="223" t="s">
        <v>8537</v>
      </c>
      <c r="D138" s="426" t="s">
        <v>8759</v>
      </c>
      <c r="E138" s="427"/>
      <c r="F138" s="428"/>
      <c r="G138" s="316" t="str">
        <f>IF(ISBLANK(H138), "必須",  "入力済")</f>
        <v>必須</v>
      </c>
      <c r="H138" s="67"/>
      <c r="I138" s="271" t="s">
        <v>8787</v>
      </c>
      <c r="J138" s="367" t="s">
        <v>8772</v>
      </c>
    </row>
    <row r="139" spans="2:10" ht="33" customHeight="1" thickBot="1" x14ac:dyDescent="0.2">
      <c r="C139" s="223" t="s">
        <v>8538</v>
      </c>
      <c r="D139" s="426" t="s">
        <v>8474</v>
      </c>
      <c r="E139" s="427"/>
      <c r="F139" s="428"/>
      <c r="G139" s="328" t="str">
        <f>IF(ISBLANK(H139),"可能な限り","入力済")</f>
        <v>可能な限り</v>
      </c>
      <c r="H139" s="79"/>
      <c r="I139" s="289" t="s">
        <v>8787</v>
      </c>
      <c r="J139" s="367" t="s">
        <v>8776</v>
      </c>
    </row>
    <row r="140" spans="2:10" ht="66" customHeight="1" thickBot="1" x14ac:dyDescent="0.2">
      <c r="C140" s="223" t="s">
        <v>8539</v>
      </c>
      <c r="D140" s="426" t="s">
        <v>8612</v>
      </c>
      <c r="E140" s="427"/>
      <c r="F140" s="428"/>
      <c r="G140" s="329" t="str">
        <f>IF(ISBLANK(H140),"必須","入力済")</f>
        <v>必須</v>
      </c>
      <c r="H140" s="71"/>
      <c r="I140" s="290" t="s">
        <v>8624</v>
      </c>
      <c r="J140" s="367" t="s">
        <v>9096</v>
      </c>
    </row>
    <row r="141" spans="2:10" ht="33.75" thickBot="1" x14ac:dyDescent="0.2">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x14ac:dyDescent="0.2">
      <c r="C142" s="223" t="s">
        <v>8541</v>
      </c>
      <c r="D142" s="426" t="s">
        <v>8061</v>
      </c>
      <c r="E142" s="427"/>
      <c r="F142" s="428"/>
      <c r="G142" s="328" t="str">
        <f>IF(ISBLANK(H142),"可能な限り","入力済")</f>
        <v>可能な限り</v>
      </c>
      <c r="H142" s="81"/>
      <c r="I142" s="291" t="s">
        <v>8787</v>
      </c>
      <c r="J142" s="367" t="s">
        <v>9082</v>
      </c>
    </row>
    <row r="143" spans="2:10" ht="33" customHeight="1" thickBot="1" x14ac:dyDescent="0.2">
      <c r="C143" s="223" t="s">
        <v>8542</v>
      </c>
      <c r="D143" s="426" t="s">
        <v>8476</v>
      </c>
      <c r="E143" s="427"/>
      <c r="F143" s="428"/>
      <c r="G143" s="322" t="str">
        <f>IF(ISBLANK(H143),"可能な限り","入力済")</f>
        <v>可能な限り</v>
      </c>
      <c r="H143" s="77"/>
      <c r="I143" s="271" t="s">
        <v>8787</v>
      </c>
      <c r="J143" s="367" t="s">
        <v>8775</v>
      </c>
    </row>
    <row r="144" spans="2:10" ht="18" x14ac:dyDescent="0.15">
      <c r="F144" s="277"/>
      <c r="G144" s="277"/>
      <c r="H144" s="252"/>
      <c r="I144" s="26"/>
      <c r="J144" s="27"/>
    </row>
    <row r="145" spans="2:10" ht="19.5" x14ac:dyDescent="0.15">
      <c r="B145" s="23" t="s">
        <v>9037</v>
      </c>
      <c r="C145" s="24"/>
      <c r="D145" s="24"/>
      <c r="E145" s="24"/>
      <c r="F145" s="277"/>
      <c r="G145" s="277"/>
      <c r="H145" s="252"/>
      <c r="I145" s="26"/>
      <c r="J145" s="27"/>
    </row>
    <row r="146" spans="2:10" ht="20.25" thickBot="1" x14ac:dyDescent="0.2">
      <c r="C146" s="218" t="s">
        <v>194</v>
      </c>
      <c r="D146" s="433" t="s">
        <v>189</v>
      </c>
      <c r="E146" s="434"/>
      <c r="F146" s="435"/>
      <c r="G146" s="218" t="s">
        <v>8558</v>
      </c>
      <c r="H146" s="219" t="s">
        <v>190</v>
      </c>
      <c r="I146" s="218" t="s">
        <v>8622</v>
      </c>
      <c r="J146" s="220" t="s">
        <v>8626</v>
      </c>
    </row>
    <row r="147" spans="2:10" ht="33" customHeight="1" thickBot="1" x14ac:dyDescent="0.2">
      <c r="C147" s="223" t="s">
        <v>8036</v>
      </c>
      <c r="D147" s="444" t="s">
        <v>8580</v>
      </c>
      <c r="E147" s="442"/>
      <c r="F147" s="443"/>
      <c r="G147" s="313" t="str">
        <f>IF(ISBLANK(H147),"必須","入力済")</f>
        <v>必須</v>
      </c>
      <c r="H147" s="92"/>
      <c r="I147" s="273" t="s">
        <v>8787</v>
      </c>
      <c r="J147" s="364" t="s">
        <v>8777</v>
      </c>
    </row>
    <row r="148" spans="2:10" ht="33" customHeight="1" thickBot="1" x14ac:dyDescent="0.2">
      <c r="C148" s="223" t="s">
        <v>8037</v>
      </c>
      <c r="D148" s="444" t="s">
        <v>8581</v>
      </c>
      <c r="E148" s="442"/>
      <c r="F148" s="443"/>
      <c r="G148" s="313" t="str">
        <f>IF(ISBLANK(H148),"必須","入力済")</f>
        <v>必須</v>
      </c>
      <c r="H148" s="93"/>
      <c r="I148" s="276" t="s">
        <v>8787</v>
      </c>
      <c r="J148" s="364" t="s">
        <v>8778</v>
      </c>
    </row>
    <row r="149" spans="2:10" ht="33" customHeight="1" thickBot="1" x14ac:dyDescent="0.2">
      <c r="C149" s="223" t="s">
        <v>8038</v>
      </c>
      <c r="D149" s="444" t="s">
        <v>8582</v>
      </c>
      <c r="E149" s="442"/>
      <c r="F149" s="443"/>
      <c r="G149" s="313" t="str">
        <f>IF(ISBLANK(H149),"必須","自動計算")</f>
        <v>自動計算</v>
      </c>
      <c r="H149" s="336" t="str">
        <f>IF(OR(H147="", H148="", H147=0), "", CEILING(H148/H147, 1))</f>
        <v/>
      </c>
      <c r="I149" s="294" t="s">
        <v>8639</v>
      </c>
      <c r="J149" s="364" t="s">
        <v>9086</v>
      </c>
    </row>
    <row r="150" spans="2:10" ht="33" customHeight="1" thickBot="1" x14ac:dyDescent="0.2">
      <c r="C150" s="223" t="s">
        <v>8039</v>
      </c>
      <c r="D150" s="426" t="s">
        <v>8583</v>
      </c>
      <c r="E150" s="427"/>
      <c r="F150" s="428"/>
      <c r="G150" s="322" t="str">
        <f>IF(ISBLANK(H150),"必須","入力済")</f>
        <v>必須</v>
      </c>
      <c r="H150" s="77"/>
      <c r="I150" s="271" t="s">
        <v>9042</v>
      </c>
      <c r="J150" s="367" t="s">
        <v>8779</v>
      </c>
    </row>
    <row r="151" spans="2:10" ht="19.5" thickBot="1" x14ac:dyDescent="0.2"/>
    <row r="152" spans="2:10" ht="63" customHeight="1" thickBot="1" x14ac:dyDescent="0.2">
      <c r="C152" s="223" t="s">
        <v>8040</v>
      </c>
      <c r="D152" s="444" t="s">
        <v>8611</v>
      </c>
      <c r="E152" s="442"/>
      <c r="F152" s="443"/>
      <c r="G152" s="318" t="str">
        <f>IF(ISBLANK($H$152), "必須",  "入力済")</f>
        <v>必須</v>
      </c>
      <c r="H152" s="94"/>
      <c r="I152" s="275" t="s">
        <v>8787</v>
      </c>
      <c r="J152" s="364" t="s">
        <v>8780</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418" t="s">
        <v>189</v>
      </c>
      <c r="E155" s="419"/>
      <c r="F155" s="420"/>
      <c r="G155" s="29" t="s">
        <v>8558</v>
      </c>
      <c r="H155" s="295" t="s">
        <v>190</v>
      </c>
      <c r="I155" s="29" t="s">
        <v>8622</v>
      </c>
      <c r="J155" s="296" t="s">
        <v>8626</v>
      </c>
    </row>
    <row r="156" spans="2:10" ht="33" customHeight="1" thickBot="1" x14ac:dyDescent="0.2">
      <c r="C156" s="229" t="s">
        <v>8036</v>
      </c>
      <c r="D156" s="436" t="s">
        <v>8584</v>
      </c>
      <c r="E156" s="437"/>
      <c r="F156" s="438"/>
      <c r="G156" s="306" t="str">
        <f>IF(ISBLANK(H156),"必須","入力済")</f>
        <v>必須</v>
      </c>
      <c r="H156" s="62"/>
      <c r="I156" s="247" t="s">
        <v>8624</v>
      </c>
      <c r="J156" s="355" t="s">
        <v>8640</v>
      </c>
    </row>
    <row r="157" spans="2:10" ht="33" customHeight="1" thickBot="1" x14ac:dyDescent="0.2">
      <c r="C157" s="223" t="s">
        <v>8037</v>
      </c>
      <c r="D157" s="488" t="s">
        <v>8585</v>
      </c>
      <c r="E157" s="489"/>
      <c r="F157" s="490"/>
      <c r="G157" s="316" t="str">
        <f>IF(ISBLANK(H157),"必須","入力済")</f>
        <v>必須</v>
      </c>
      <c r="H157" s="71"/>
      <c r="I157" s="288" t="s">
        <v>8624</v>
      </c>
      <c r="J157" s="367" t="s">
        <v>8641</v>
      </c>
    </row>
    <row r="158" spans="2:10" ht="314.25" thickBot="1" x14ac:dyDescent="0.2">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6.75" thickBot="1" x14ac:dyDescent="0.2">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x14ac:dyDescent="0.2">
      <c r="C160" s="223" t="s">
        <v>8040</v>
      </c>
      <c r="D160" s="444" t="s">
        <v>8508</v>
      </c>
      <c r="E160" s="442"/>
      <c r="F160" s="443"/>
      <c r="G160" s="319" t="str">
        <f>IF(ISBLANK(H160),"必須","入力済")</f>
        <v>必須</v>
      </c>
      <c r="H160" s="70"/>
      <c r="I160" s="272" t="s">
        <v>8624</v>
      </c>
      <c r="J160" s="383" t="s">
        <v>8642</v>
      </c>
    </row>
    <row r="161" spans="2:10" ht="49.5" customHeight="1" thickBot="1" x14ac:dyDescent="0.2">
      <c r="C161" s="223" t="s">
        <v>8535</v>
      </c>
      <c r="D161" s="491" t="s">
        <v>8747</v>
      </c>
      <c r="E161" s="442"/>
      <c r="F161" s="443"/>
      <c r="G161" s="321" t="str">
        <f>IF(ISBLANK(H161),"必須","入力済")</f>
        <v>必須</v>
      </c>
      <c r="H161" s="69"/>
      <c r="I161" s="273" t="s">
        <v>8787</v>
      </c>
      <c r="J161" s="364" t="s">
        <v>8781</v>
      </c>
    </row>
    <row r="162" spans="2:10" ht="33" customHeight="1" thickBot="1" x14ac:dyDescent="0.2">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x14ac:dyDescent="0.2">
      <c r="C163" s="223"/>
      <c r="D163" s="501" t="s">
        <v>8649</v>
      </c>
      <c r="E163" s="502"/>
      <c r="F163" s="502"/>
      <c r="G163" s="502"/>
      <c r="H163" s="502"/>
      <c r="I163" s="502"/>
      <c r="J163" s="503"/>
    </row>
    <row r="164" spans="2:10" ht="33" customHeight="1" thickBot="1" x14ac:dyDescent="0.2">
      <c r="C164" s="223" t="s">
        <v>8537</v>
      </c>
      <c r="D164" s="444" t="s">
        <v>8686</v>
      </c>
      <c r="E164" s="442"/>
      <c r="F164" s="443"/>
      <c r="G164" s="319" t="str">
        <f>IF(ISBLANK(H164),"必須","入力済")</f>
        <v>必須</v>
      </c>
      <c r="H164" s="70"/>
      <c r="I164" s="272" t="s">
        <v>8624</v>
      </c>
      <c r="J164" s="383" t="s">
        <v>8685</v>
      </c>
    </row>
    <row r="165" spans="2:10" ht="33" customHeight="1" thickBot="1" x14ac:dyDescent="0.2">
      <c r="C165" s="223" t="s">
        <v>8538</v>
      </c>
      <c r="D165" s="426" t="s">
        <v>8510</v>
      </c>
      <c r="E165" s="427"/>
      <c r="F165" s="428"/>
      <c r="G165" s="328" t="str">
        <f>IF(ISBLANK(H165),"該当する場合","入力済")</f>
        <v>該当する場合</v>
      </c>
      <c r="H165" s="71"/>
      <c r="I165" s="288" t="s">
        <v>8624</v>
      </c>
      <c r="J165" s="384" t="s">
        <v>8643</v>
      </c>
    </row>
    <row r="166" spans="2:10" ht="33" customHeight="1" thickBot="1" x14ac:dyDescent="0.2">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x14ac:dyDescent="0.2">
      <c r="C167" s="223" t="s">
        <v>8540</v>
      </c>
      <c r="D167" s="426" t="s">
        <v>8512</v>
      </c>
      <c r="E167" s="427"/>
      <c r="F167" s="428"/>
      <c r="G167" s="328" t="str">
        <f t="shared" si="5"/>
        <v>該当する場合</v>
      </c>
      <c r="H167" s="71"/>
      <c r="I167" s="288" t="s">
        <v>8624</v>
      </c>
      <c r="J167" s="384" t="s">
        <v>8645</v>
      </c>
    </row>
    <row r="168" spans="2:10" ht="33" customHeight="1" thickBot="1" x14ac:dyDescent="0.2">
      <c r="C168" s="223" t="s">
        <v>8541</v>
      </c>
      <c r="D168" s="426" t="s">
        <v>1</v>
      </c>
      <c r="E168" s="427"/>
      <c r="F168" s="428"/>
      <c r="G168" s="328" t="str">
        <f t="shared" si="5"/>
        <v>該当する場合</v>
      </c>
      <c r="H168" s="71"/>
      <c r="I168" s="288" t="s">
        <v>8624</v>
      </c>
      <c r="J168" s="384" t="s">
        <v>8646</v>
      </c>
    </row>
    <row r="169" spans="2:10" ht="33.75" thickBot="1" x14ac:dyDescent="0.2">
      <c r="C169" s="223" t="s">
        <v>8542</v>
      </c>
      <c r="D169" s="488" t="s">
        <v>8761</v>
      </c>
      <c r="E169" s="489"/>
      <c r="F169" s="490"/>
      <c r="G169" s="328" t="str">
        <f>IF(ISBLANK(H169),"必須","入力済")</f>
        <v>必須</v>
      </c>
      <c r="H169" s="74"/>
      <c r="I169" s="271" t="s">
        <v>8789</v>
      </c>
      <c r="J169" s="367" t="s">
        <v>8783</v>
      </c>
    </row>
    <row r="170" spans="2:10" ht="33.75" thickBot="1" x14ac:dyDescent="0.2">
      <c r="C170" s="223" t="s">
        <v>8543</v>
      </c>
      <c r="D170" s="426" t="s">
        <v>8762</v>
      </c>
      <c r="E170" s="427"/>
      <c r="F170" s="428"/>
      <c r="G170" s="328" t="str">
        <f>IF(ISBLANK(H170),"必須","入力済")</f>
        <v>必須</v>
      </c>
      <c r="H170" s="74"/>
      <c r="I170" s="271" t="s">
        <v>8789</v>
      </c>
      <c r="J170" s="367" t="s">
        <v>8784</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418" t="s">
        <v>189</v>
      </c>
      <c r="E173" s="419"/>
      <c r="F173" s="420"/>
      <c r="G173" s="29" t="s">
        <v>8558</v>
      </c>
      <c r="H173" s="295" t="s">
        <v>190</v>
      </c>
      <c r="I173" s="29" t="s">
        <v>8622</v>
      </c>
      <c r="J173" s="296" t="s">
        <v>8626</v>
      </c>
    </row>
    <row r="174" spans="2:10" ht="33" customHeight="1" thickBot="1" x14ac:dyDescent="0.2">
      <c r="C174" s="229" t="s">
        <v>8036</v>
      </c>
      <c r="D174" s="436" t="s">
        <v>8514</v>
      </c>
      <c r="E174" s="437"/>
      <c r="F174" s="438"/>
      <c r="G174" s="333" t="str">
        <f>IF(ISBLANK(H174),"必須","入力済")</f>
        <v>必須</v>
      </c>
      <c r="H174" s="62"/>
      <c r="I174" s="247" t="s">
        <v>8624</v>
      </c>
      <c r="J174" s="385" t="s">
        <v>8647</v>
      </c>
    </row>
    <row r="175" spans="2:10" ht="83.25" thickBot="1" x14ac:dyDescent="0.2">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x14ac:dyDescent="0.2">
      <c r="C176" s="223" t="s">
        <v>8038</v>
      </c>
      <c r="D176" s="426" t="s">
        <v>8587</v>
      </c>
      <c r="E176" s="427"/>
      <c r="F176" s="428"/>
      <c r="G176" s="322" t="str">
        <f>IF(ISBLANK(H176),"必須","入力済")</f>
        <v>必須</v>
      </c>
      <c r="H176" s="71"/>
      <c r="I176" s="288" t="s">
        <v>8624</v>
      </c>
      <c r="J176" s="367" t="s">
        <v>8683</v>
      </c>
    </row>
    <row r="177" spans="2:10" ht="33.75" thickBot="1" x14ac:dyDescent="0.2">
      <c r="C177" s="223" t="s">
        <v>8039</v>
      </c>
      <c r="D177" s="426" t="s">
        <v>8588</v>
      </c>
      <c r="E177" s="427"/>
      <c r="F177" s="428"/>
      <c r="G177" s="322" t="str">
        <f>IF(ISBLANK(H177),"必須","入力済")</f>
        <v>必須</v>
      </c>
      <c r="H177" s="74"/>
      <c r="I177" s="299" t="s">
        <v>8789</v>
      </c>
      <c r="J177" s="367" t="s">
        <v>8785</v>
      </c>
    </row>
    <row r="178" spans="2:10" ht="33" customHeight="1" x14ac:dyDescent="0.15">
      <c r="C178" s="225" t="s">
        <v>8040</v>
      </c>
      <c r="D178" s="504" t="s">
        <v>8589</v>
      </c>
      <c r="E178" s="507" t="s">
        <v>8687</v>
      </c>
      <c r="F178" s="508"/>
      <c r="G178" s="334" t="str">
        <f>IF(ISBLANK(H178),"必須","入力済")</f>
        <v>必須</v>
      </c>
      <c r="H178" s="78"/>
      <c r="I178" s="243" t="s">
        <v>8624</v>
      </c>
      <c r="J178" s="387" t="s">
        <v>9070</v>
      </c>
    </row>
    <row r="179" spans="2:10" ht="33" customHeight="1" x14ac:dyDescent="0.15">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x14ac:dyDescent="0.15">
      <c r="C180" s="227" t="s">
        <v>8536</v>
      </c>
      <c r="D180" s="505"/>
      <c r="E180" s="474" t="s">
        <v>9039</v>
      </c>
      <c r="F180" s="475"/>
      <c r="G180" s="324" t="str">
        <f t="shared" si="6"/>
        <v>該当する場合</v>
      </c>
      <c r="H180" s="60"/>
      <c r="I180" s="281" t="s">
        <v>8624</v>
      </c>
      <c r="J180" s="388" t="s">
        <v>8691</v>
      </c>
    </row>
    <row r="181" spans="2:10" ht="33" customHeight="1" x14ac:dyDescent="0.15">
      <c r="C181" s="227" t="s">
        <v>8537</v>
      </c>
      <c r="D181" s="505"/>
      <c r="E181" s="474" t="s">
        <v>8516</v>
      </c>
      <c r="F181" s="475"/>
      <c r="G181" s="324" t="str">
        <f t="shared" si="6"/>
        <v>該当する場合</v>
      </c>
      <c r="H181" s="60"/>
      <c r="I181" s="281" t="s">
        <v>8624</v>
      </c>
      <c r="J181" s="388" t="s">
        <v>8692</v>
      </c>
    </row>
    <row r="182" spans="2:10" ht="33" customHeight="1" x14ac:dyDescent="0.15">
      <c r="C182" s="227" t="s">
        <v>8538</v>
      </c>
      <c r="D182" s="505"/>
      <c r="E182" s="474" t="s">
        <v>1</v>
      </c>
      <c r="F182" s="475"/>
      <c r="G182" s="324" t="str">
        <f t="shared" si="6"/>
        <v>該当する場合</v>
      </c>
      <c r="H182" s="60"/>
      <c r="I182" s="281" t="s">
        <v>8624</v>
      </c>
      <c r="J182" s="388" t="s">
        <v>8693</v>
      </c>
    </row>
    <row r="183" spans="2:10" ht="33" x14ac:dyDescent="0.15">
      <c r="C183" s="227" t="s">
        <v>8539</v>
      </c>
      <c r="D183" s="505"/>
      <c r="E183" s="476" t="s">
        <v>8749</v>
      </c>
      <c r="F183" s="477"/>
      <c r="G183" s="305" t="str">
        <f>IF(ISBLANK(H183),"必須","入力済")</f>
        <v>必須</v>
      </c>
      <c r="H183" s="103"/>
      <c r="I183" s="300" t="s">
        <v>8789</v>
      </c>
      <c r="J183" s="354" t="s">
        <v>8786</v>
      </c>
    </row>
    <row r="184" spans="2:10" ht="33" customHeight="1" thickBot="1" x14ac:dyDescent="0.2">
      <c r="C184" s="229" t="s">
        <v>8540</v>
      </c>
      <c r="D184" s="506"/>
      <c r="E184" s="439" t="s">
        <v>8590</v>
      </c>
      <c r="F184" s="441"/>
      <c r="G184" s="326" t="str">
        <f>IF(ISBLANK(H184),"必須","入力済")</f>
        <v>必須</v>
      </c>
      <c r="H184" s="75"/>
      <c r="I184" s="301" t="s">
        <v>8787</v>
      </c>
      <c r="J184" s="363" t="s">
        <v>9071</v>
      </c>
    </row>
    <row r="185" spans="2:10" x14ac:dyDescent="0.15"/>
    <row r="186" spans="2:10" ht="24" x14ac:dyDescent="0.15">
      <c r="B186" s="28" t="s">
        <v>8517</v>
      </c>
      <c r="C186" s="23"/>
      <c r="D186" s="23"/>
      <c r="E186" s="23"/>
    </row>
    <row r="187" spans="2:10" ht="20.25" thickBot="1" x14ac:dyDescent="0.2">
      <c r="C187" s="218" t="s">
        <v>194</v>
      </c>
      <c r="D187" s="433" t="s">
        <v>189</v>
      </c>
      <c r="E187" s="434"/>
      <c r="F187" s="435"/>
      <c r="G187" s="218" t="s">
        <v>8558</v>
      </c>
      <c r="H187" s="219" t="s">
        <v>190</v>
      </c>
      <c r="I187" s="218" t="s">
        <v>8622</v>
      </c>
      <c r="J187" s="220" t="s">
        <v>8626</v>
      </c>
    </row>
    <row r="188" spans="2:10" ht="264.75" thickBot="1" x14ac:dyDescent="0.2">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x14ac:dyDescent="0.15"/>
    <row r="190" spans="2:10" ht="24" customHeight="1" x14ac:dyDescent="0.15"/>
    <row r="191" spans="2:10" ht="8.1" customHeight="1" thickBot="1" x14ac:dyDescent="0.2"/>
    <row r="192" spans="2:10" ht="49.5" customHeight="1" thickBot="1" x14ac:dyDescent="0.2">
      <c r="H192" s="302" t="s">
        <v>11110</v>
      </c>
    </row>
    <row r="193" spans="8:8" ht="8.1" customHeight="1" x14ac:dyDescent="0.15"/>
    <row r="194" spans="8:8" ht="24" customHeight="1" x14ac:dyDescent="0.15"/>
    <row r="195" spans="8:8" ht="8.1" customHeight="1" thickBot="1" x14ac:dyDescent="0.2"/>
    <row r="196" spans="8:8" ht="49.5" customHeight="1" thickBot="1" x14ac:dyDescent="0.2">
      <c r="H196" s="303" t="s">
        <v>9017</v>
      </c>
    </row>
    <row r="197" spans="8:8" x14ac:dyDescent="0.15"/>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R2" s="129" t="s">
        <v>9099</v>
      </c>
    </row>
    <row r="3" spans="1:53" ht="18" customHeight="1" thickBot="1" x14ac:dyDescent="0.2">
      <c r="B3" s="521" t="str">
        <f>IF(ISBLANK(行政用!H17), "", 行政用!H17)</f>
        <v>福井県知事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x14ac:dyDescent="0.15">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x14ac:dyDescent="0.15">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x14ac:dyDescent="0.15">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9092</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9093</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x14ac:dyDescent="0.2">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x14ac:dyDescent="0.15">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x14ac:dyDescent="0.15">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x14ac:dyDescent="0.15">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x14ac:dyDescent="0.2">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x14ac:dyDescent="0.15">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x14ac:dyDescent="0.15">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x14ac:dyDescent="0.15">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x14ac:dyDescent="0.15">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x14ac:dyDescent="0.15">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x14ac:dyDescent="0.2">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x14ac:dyDescent="0.15">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x14ac:dyDescent="0.15">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x14ac:dyDescent="0.15">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x14ac:dyDescent="0.15">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x14ac:dyDescent="0.15">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x14ac:dyDescent="0.15">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x14ac:dyDescent="0.15">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x14ac:dyDescent="0.15">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x14ac:dyDescent="0.15">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x14ac:dyDescent="0.15">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x14ac:dyDescent="0.2">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x14ac:dyDescent="0.15">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x14ac:dyDescent="0.2">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18" t="s">
        <v>8094</v>
      </c>
      <c r="B49" s="519"/>
      <c r="C49" s="519"/>
      <c r="D49" s="519"/>
      <c r="E49" s="519"/>
      <c r="F49" s="519"/>
      <c r="G49" s="519"/>
      <c r="H49" s="519"/>
      <c r="I49" s="743" t="s">
        <v>8454</v>
      </c>
      <c r="J49" s="519"/>
      <c r="K49" s="519"/>
      <c r="L49" s="519"/>
      <c r="M49" s="519"/>
      <c r="N49" s="519"/>
      <c r="O49" s="519"/>
      <c r="P49" s="520"/>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x14ac:dyDescent="0.15">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x14ac:dyDescent="0.15">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x14ac:dyDescent="0.2">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x14ac:dyDescent="0.2">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x14ac:dyDescent="0.15">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x14ac:dyDescent="0.15">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x14ac:dyDescent="0.15">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x14ac:dyDescent="0.2">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18" t="s">
        <v>8060</v>
      </c>
      <c r="B63" s="519"/>
      <c r="C63" s="810"/>
      <c r="D63" s="743" t="s">
        <v>8441</v>
      </c>
      <c r="E63" s="519"/>
      <c r="F63" s="519"/>
      <c r="G63" s="519"/>
      <c r="H63" s="519"/>
      <c r="I63" s="519"/>
      <c r="J63" s="519"/>
      <c r="K63" s="519"/>
      <c r="L63" s="519"/>
      <c r="M63" s="519"/>
      <c r="N63" s="519"/>
      <c r="O63" s="519"/>
      <c r="P63" s="810"/>
      <c r="Q63" s="811" t="s">
        <v>11106</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x14ac:dyDescent="0.15">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x14ac:dyDescent="0.15">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x14ac:dyDescent="0.2">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x14ac:dyDescent="0.15">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x14ac:dyDescent="0.15">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x14ac:dyDescent="0.4">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x14ac:dyDescent="0.2">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x14ac:dyDescent="0.15">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x14ac:dyDescent="0.15">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x14ac:dyDescent="0.15">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x14ac:dyDescent="0.15">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x14ac:dyDescent="0.15">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x14ac:dyDescent="0.15">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x14ac:dyDescent="0.2">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I17" sqref="I17"/>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45" t="s">
        <v>9050</v>
      </c>
      <c r="B1" s="846"/>
      <c r="C1" s="846"/>
      <c r="D1" s="846"/>
      <c r="E1" s="846"/>
      <c r="F1" s="846"/>
    </row>
    <row r="2" spans="1:12" ht="13.5" customHeight="1" x14ac:dyDescent="0.15"/>
    <row r="3" spans="1:12" s="253" customFormat="1" ht="24" x14ac:dyDescent="0.15">
      <c r="B3" s="28" t="s">
        <v>8766</v>
      </c>
      <c r="C3" s="338"/>
      <c r="D3" s="338"/>
      <c r="E3" s="338"/>
      <c r="H3" s="339"/>
      <c r="I3" s="339"/>
      <c r="J3" s="340"/>
      <c r="L3" s="339"/>
    </row>
    <row r="4" spans="1:12" s="253" customFormat="1" ht="24" x14ac:dyDescent="0.15">
      <c r="C4" s="341" t="s">
        <v>9011</v>
      </c>
      <c r="E4" s="338"/>
      <c r="H4" s="339"/>
      <c r="I4" s="339"/>
      <c r="J4" s="340"/>
      <c r="L4" s="339"/>
    </row>
    <row r="5" spans="1:12" s="253" customFormat="1" ht="24" x14ac:dyDescent="0.15">
      <c r="C5" s="341"/>
      <c r="D5" s="342" t="s">
        <v>9009</v>
      </c>
      <c r="E5" s="338"/>
      <c r="H5" s="339"/>
      <c r="I5" s="339"/>
      <c r="J5" s="340"/>
      <c r="L5" s="339"/>
    </row>
    <row r="6" spans="1:12" s="253" customFormat="1" ht="24" x14ac:dyDescent="0.15">
      <c r="C6" s="341"/>
      <c r="D6" s="217" t="s">
        <v>9001</v>
      </c>
      <c r="E6" s="338"/>
      <c r="H6" s="339"/>
      <c r="I6" s="339"/>
      <c r="J6" s="340"/>
      <c r="L6" s="339"/>
    </row>
    <row r="7" spans="1:12" s="253" customFormat="1" ht="24" x14ac:dyDescent="0.15">
      <c r="C7" s="341"/>
      <c r="D7" s="217" t="s">
        <v>9064</v>
      </c>
      <c r="E7" s="338"/>
      <c r="H7" s="339"/>
      <c r="I7" s="339"/>
      <c r="J7" s="340"/>
      <c r="L7" s="339"/>
    </row>
    <row r="8" spans="1:12" s="253" customFormat="1" ht="24" x14ac:dyDescent="0.15">
      <c r="C8" s="341"/>
      <c r="D8" s="217" t="s">
        <v>9002</v>
      </c>
      <c r="E8" s="338"/>
      <c r="H8" s="339"/>
      <c r="I8" s="339"/>
      <c r="J8" s="340"/>
      <c r="L8" s="339"/>
    </row>
    <row r="9" spans="1:12" s="253" customFormat="1" ht="24" x14ac:dyDescent="0.15">
      <c r="C9" s="341"/>
      <c r="D9" s="217" t="s">
        <v>9003</v>
      </c>
      <c r="E9" s="338"/>
      <c r="H9" s="339"/>
      <c r="I9" s="339"/>
      <c r="J9" s="340"/>
      <c r="L9" s="339"/>
    </row>
    <row r="10" spans="1:12" s="253" customFormat="1" ht="24" x14ac:dyDescent="0.15">
      <c r="C10" s="341"/>
      <c r="D10" s="217" t="s">
        <v>9004</v>
      </c>
      <c r="E10" s="338"/>
      <c r="H10" s="339"/>
      <c r="I10" s="339"/>
      <c r="J10" s="340"/>
      <c r="L10" s="339"/>
    </row>
    <row r="11" spans="1:12" s="253" customFormat="1" ht="24" x14ac:dyDescent="0.15">
      <c r="C11" s="341"/>
      <c r="D11" s="217" t="s">
        <v>9005</v>
      </c>
      <c r="E11" s="338"/>
      <c r="H11" s="339"/>
      <c r="I11" s="339"/>
      <c r="J11" s="340"/>
      <c r="L11" s="339"/>
    </row>
    <row r="12" spans="1:12" s="253" customFormat="1" ht="24" x14ac:dyDescent="0.15">
      <c r="C12" s="341"/>
      <c r="D12" s="342" t="s">
        <v>9010</v>
      </c>
      <c r="E12" s="338"/>
      <c r="H12" s="339"/>
      <c r="I12" s="339"/>
      <c r="J12" s="340"/>
      <c r="L12" s="339"/>
    </row>
    <row r="13" spans="1:12" s="253" customFormat="1" ht="24" x14ac:dyDescent="0.15">
      <c r="C13" s="341"/>
      <c r="D13" s="217" t="s">
        <v>9006</v>
      </c>
      <c r="E13" s="338"/>
      <c r="H13" s="339"/>
      <c r="I13" s="339"/>
      <c r="J13" s="340"/>
      <c r="L13" s="339"/>
    </row>
    <row r="14" spans="1:12" s="253" customFormat="1" ht="24" x14ac:dyDescent="0.15">
      <c r="C14" s="341"/>
      <c r="D14" s="217" t="s">
        <v>9007</v>
      </c>
      <c r="E14" s="338"/>
      <c r="H14" s="339"/>
      <c r="I14" s="339"/>
      <c r="J14" s="340"/>
      <c r="L14" s="339"/>
    </row>
    <row r="15" spans="1:12" s="253" customFormat="1" ht="24" x14ac:dyDescent="0.15">
      <c r="C15" s="341"/>
      <c r="D15" s="217" t="s">
        <v>9008</v>
      </c>
      <c r="E15" s="338"/>
      <c r="H15" s="339"/>
      <c r="I15" s="339"/>
      <c r="J15" s="340"/>
      <c r="L15" s="339"/>
    </row>
    <row r="16" spans="1:12" s="253" customFormat="1" ht="18.75" customHeight="1" thickBot="1" x14ac:dyDescent="0.2">
      <c r="C16" s="29" t="s">
        <v>8671</v>
      </c>
      <c r="D16" s="418" t="s">
        <v>8668</v>
      </c>
      <c r="E16" s="419"/>
      <c r="F16" s="420"/>
      <c r="G16" s="29" t="s">
        <v>8558</v>
      </c>
      <c r="H16" s="29" t="s">
        <v>8669</v>
      </c>
      <c r="I16" s="29" t="s">
        <v>8670</v>
      </c>
      <c r="J16" s="220" t="s">
        <v>8626</v>
      </c>
      <c r="L16" s="339"/>
    </row>
    <row r="17" spans="2:12" s="253" customFormat="1" ht="49.5" x14ac:dyDescent="0.15">
      <c r="C17" s="227" t="s">
        <v>8036</v>
      </c>
      <c r="D17" s="402" t="s">
        <v>8556</v>
      </c>
      <c r="E17" s="848" t="s">
        <v>9000</v>
      </c>
      <c r="F17" s="849"/>
      <c r="G17" s="348" t="str">
        <f>IF(ISBLANK(H17),"必須","入力済")</f>
        <v>入力済</v>
      </c>
      <c r="H17" s="58" t="s">
        <v>11111</v>
      </c>
      <c r="I17" s="343" t="s">
        <v>8789</v>
      </c>
      <c r="J17" s="389" t="s">
        <v>9045</v>
      </c>
      <c r="L17" s="339"/>
    </row>
    <row r="18" spans="2:12" s="253" customFormat="1" ht="33" x14ac:dyDescent="0.15">
      <c r="C18" s="227" t="s">
        <v>8037</v>
      </c>
      <c r="D18" s="402"/>
      <c r="E18" s="849" t="s">
        <v>8851</v>
      </c>
      <c r="F18" s="849"/>
      <c r="G18" s="348" t="str">
        <f>IF(ISBLANK(H18),"必須","入力済")</f>
        <v>入力済</v>
      </c>
      <c r="H18" s="58" t="s">
        <v>8870</v>
      </c>
      <c r="I18" s="344" t="s">
        <v>8624</v>
      </c>
      <c r="J18" s="389" t="s">
        <v>8932</v>
      </c>
      <c r="L18" s="339"/>
    </row>
    <row r="19" spans="2:12" s="253" customFormat="1" ht="27" customHeight="1" x14ac:dyDescent="0.15">
      <c r="C19" s="338"/>
      <c r="D19" s="338"/>
      <c r="E19" s="338"/>
      <c r="H19" s="339"/>
      <c r="I19" s="339"/>
      <c r="J19" s="340"/>
      <c r="L19" s="339"/>
    </row>
    <row r="20" spans="2:12" s="253" customFormat="1" ht="24" x14ac:dyDescent="0.15">
      <c r="B20" s="28" t="s">
        <v>8928</v>
      </c>
      <c r="C20" s="338"/>
      <c r="D20" s="338"/>
      <c r="E20" s="338"/>
      <c r="H20" s="339"/>
      <c r="I20" s="339"/>
      <c r="J20" s="340"/>
      <c r="L20" s="339"/>
    </row>
    <row r="21" spans="2:12" s="253" customFormat="1" x14ac:dyDescent="0.15">
      <c r="C21" s="253" t="s">
        <v>8667</v>
      </c>
      <c r="E21" s="338"/>
      <c r="H21" s="339"/>
      <c r="I21" s="339"/>
      <c r="J21" s="340"/>
      <c r="K21" s="339"/>
      <c r="L21" s="339"/>
    </row>
    <row r="22" spans="2:12" s="253" customFormat="1" ht="18.75" customHeight="1" thickBot="1" x14ac:dyDescent="0.2">
      <c r="C22" s="29" t="s">
        <v>8671</v>
      </c>
      <c r="D22" s="418" t="s">
        <v>8668</v>
      </c>
      <c r="E22" s="419"/>
      <c r="F22" s="420"/>
      <c r="G22" s="29" t="s">
        <v>8558</v>
      </c>
      <c r="H22" s="345" t="s">
        <v>8669</v>
      </c>
      <c r="I22" s="29" t="s">
        <v>8670</v>
      </c>
      <c r="J22" s="220" t="s">
        <v>8626</v>
      </c>
      <c r="K22" s="339"/>
      <c r="L22" s="339"/>
    </row>
    <row r="23" spans="2:12" s="253" customFormat="1" ht="33" customHeight="1" x14ac:dyDescent="0.15">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x14ac:dyDescent="0.15">
      <c r="C24" s="227" t="s">
        <v>8037</v>
      </c>
      <c r="D24" s="850"/>
      <c r="E24" s="847" t="s">
        <v>8618</v>
      </c>
      <c r="F24" s="847"/>
      <c r="G24" s="348" t="str">
        <f>IF(ISBLANK(H24),"必須","入力済")</f>
        <v>必須</v>
      </c>
      <c r="H24" s="105"/>
      <c r="I24" s="343" t="s">
        <v>8787</v>
      </c>
      <c r="J24" s="357" t="s">
        <v>8935</v>
      </c>
      <c r="K24" s="339"/>
      <c r="L24" s="339"/>
    </row>
    <row r="25" spans="2:12" s="253" customFormat="1" ht="33" customHeight="1" x14ac:dyDescent="0.15">
      <c r="C25" s="227" t="s">
        <v>8038</v>
      </c>
      <c r="D25" s="850"/>
      <c r="E25" s="847" t="s">
        <v>7882</v>
      </c>
      <c r="F25" s="847"/>
      <c r="G25" s="348" t="str">
        <f>IF(ISBLANK(H25),"必須","入力済")</f>
        <v>必須</v>
      </c>
      <c r="H25" s="57"/>
      <c r="I25" s="344" t="s">
        <v>8624</v>
      </c>
      <c r="J25" s="391" t="s">
        <v>8936</v>
      </c>
      <c r="K25" s="339"/>
      <c r="L25" s="339"/>
    </row>
    <row r="26" spans="2:12" s="253" customFormat="1" ht="33" customHeight="1" x14ac:dyDescent="0.15">
      <c r="C26" s="267" t="s">
        <v>8039</v>
      </c>
      <c r="D26" s="850"/>
      <c r="E26" s="847" t="s">
        <v>8602</v>
      </c>
      <c r="F26" s="847"/>
      <c r="G26" s="348" t="str">
        <f>IF(ISBLANK(H26),"必須","入力済")</f>
        <v>必須</v>
      </c>
      <c r="H26" s="57"/>
      <c r="I26" s="344" t="s">
        <v>8624</v>
      </c>
      <c r="J26" s="391" t="s">
        <v>8937</v>
      </c>
      <c r="K26" s="339"/>
      <c r="L26" s="339"/>
    </row>
    <row r="27" spans="2:12" s="253" customFormat="1" ht="33" x14ac:dyDescent="0.15">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15">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6" x14ac:dyDescent="0.15">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2.5" x14ac:dyDescent="0.15">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x14ac:dyDescent="0.15"/>
    <row r="32" spans="2:12" s="253" customFormat="1" ht="24" x14ac:dyDescent="0.15">
      <c r="B32" s="28" t="s">
        <v>8927</v>
      </c>
      <c r="C32" s="338"/>
      <c r="D32" s="338"/>
      <c r="E32" s="338"/>
      <c r="H32" s="339"/>
      <c r="I32" s="339"/>
      <c r="J32" s="340"/>
      <c r="L32" s="339"/>
    </row>
    <row r="33" spans="2:12" s="253" customFormat="1" x14ac:dyDescent="0.15">
      <c r="C33" s="253" t="s">
        <v>8924</v>
      </c>
      <c r="D33" s="338"/>
      <c r="H33" s="339"/>
      <c r="I33" s="339"/>
      <c r="J33" s="340"/>
      <c r="L33" s="339"/>
    </row>
    <row r="34" spans="2:12" s="253" customFormat="1" ht="18.75" customHeight="1" x14ac:dyDescent="0.15">
      <c r="C34" s="29" t="s">
        <v>8671</v>
      </c>
      <c r="D34" s="418" t="s">
        <v>8677</v>
      </c>
      <c r="E34" s="419"/>
      <c r="F34" s="420"/>
      <c r="G34" s="418" t="s">
        <v>8680</v>
      </c>
      <c r="H34" s="419"/>
      <c r="I34" s="420"/>
      <c r="J34" s="29" t="s">
        <v>8678</v>
      </c>
      <c r="L34" s="339"/>
    </row>
    <row r="35" spans="2:12" s="253" customFormat="1" ht="49.5" customHeight="1" x14ac:dyDescent="0.15">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x14ac:dyDescent="0.15">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8926</v>
      </c>
      <c r="C40" s="338"/>
      <c r="D40" s="338"/>
      <c r="E40" s="338"/>
      <c r="H40" s="339"/>
      <c r="I40" s="339"/>
      <c r="J40" s="340"/>
      <c r="L40" s="339"/>
    </row>
    <row r="41" spans="2:12" s="253" customFormat="1" ht="18.75" customHeight="1" x14ac:dyDescent="0.15">
      <c r="C41" s="253" t="s">
        <v>8930</v>
      </c>
    </row>
    <row r="42" spans="2:12" s="253" customFormat="1" ht="18.75" customHeight="1" thickBot="1" x14ac:dyDescent="0.2">
      <c r="C42" s="418" t="s">
        <v>8679</v>
      </c>
      <c r="D42" s="419"/>
      <c r="E42" s="419"/>
      <c r="F42" s="420"/>
      <c r="G42" s="418" t="s">
        <v>8925</v>
      </c>
      <c r="H42" s="419"/>
      <c r="I42" s="420"/>
      <c r="J42" s="29" t="s">
        <v>8678</v>
      </c>
    </row>
    <row r="43" spans="2:12" s="253" customFormat="1" ht="54" customHeight="1" x14ac:dyDescent="0.35">
      <c r="C43" s="863" t="s">
        <v>8929</v>
      </c>
      <c r="D43" s="863"/>
      <c r="E43" s="863"/>
      <c r="F43" s="863"/>
      <c r="G43" s="862" t="str">
        <f>入力フォーム!H67&amp;行政用!H24</f>
        <v/>
      </c>
      <c r="H43" s="862"/>
      <c r="I43" s="862"/>
      <c r="J43" s="395" t="s">
        <v>8931</v>
      </c>
    </row>
    <row r="44" spans="2:12" s="253" customFormat="1" ht="27" customHeight="1" x14ac:dyDescent="0.15"/>
    <row r="45" spans="2:12" s="253" customFormat="1" ht="24" x14ac:dyDescent="0.15">
      <c r="B45" s="28" t="s">
        <v>8999</v>
      </c>
      <c r="C45" s="338"/>
      <c r="D45" s="338"/>
      <c r="E45" s="338"/>
      <c r="H45" s="339"/>
      <c r="I45" s="339"/>
      <c r="J45" s="340"/>
      <c r="L45" s="339"/>
    </row>
    <row r="46" spans="2:12" s="253" customFormat="1" x14ac:dyDescent="0.15">
      <c r="C46" s="347" t="s">
        <v>8941</v>
      </c>
      <c r="H46" s="339"/>
      <c r="I46" s="339"/>
      <c r="J46" s="340"/>
      <c r="L46" s="339"/>
    </row>
    <row r="47" spans="2:12" s="253" customFormat="1" x14ac:dyDescent="0.15">
      <c r="C47" s="253" t="s">
        <v>8942</v>
      </c>
      <c r="H47" s="339"/>
      <c r="I47" s="339"/>
      <c r="J47" s="340"/>
      <c r="L47" s="339"/>
    </row>
    <row r="48" spans="2:12" s="253" customFormat="1" ht="18.75" customHeight="1" thickBot="1" x14ac:dyDescent="0.2">
      <c r="C48" s="29" t="s">
        <v>8671</v>
      </c>
      <c r="D48" s="418" t="s">
        <v>8668</v>
      </c>
      <c r="E48" s="419"/>
      <c r="F48" s="420"/>
      <c r="G48" s="29" t="s">
        <v>8558</v>
      </c>
      <c r="H48" s="345" t="s">
        <v>8669</v>
      </c>
      <c r="I48" s="29" t="s">
        <v>8670</v>
      </c>
      <c r="J48" s="220" t="s">
        <v>8626</v>
      </c>
      <c r="L48" s="339"/>
    </row>
    <row r="49" spans="3:10" s="253" customFormat="1" ht="33" customHeight="1" x14ac:dyDescent="0.15">
      <c r="C49" s="227" t="s">
        <v>8036</v>
      </c>
      <c r="D49" s="860" t="s">
        <v>8681</v>
      </c>
      <c r="E49" s="859" t="s">
        <v>29</v>
      </c>
      <c r="F49" s="859"/>
      <c r="G49" s="320" t="str">
        <f>IF(ISBLANK(H49),"任意","入力済")</f>
        <v>任意</v>
      </c>
      <c r="H49" s="91"/>
      <c r="I49" s="343" t="s">
        <v>8933</v>
      </c>
      <c r="J49" s="390" t="s">
        <v>8938</v>
      </c>
    </row>
    <row r="50" spans="3:10" s="253" customFormat="1" ht="49.5" customHeight="1" x14ac:dyDescent="0.15">
      <c r="C50" s="227" t="s">
        <v>8037</v>
      </c>
      <c r="D50" s="861"/>
      <c r="E50" s="859" t="s">
        <v>9</v>
      </c>
      <c r="F50" s="859"/>
      <c r="G50" s="348" t="str">
        <f>IF(ISBLANK(H50),"必須","入力済")</f>
        <v>必須</v>
      </c>
      <c r="H50" s="90"/>
      <c r="I50" s="343" t="s">
        <v>8787</v>
      </c>
      <c r="J50" s="357" t="s">
        <v>8939</v>
      </c>
    </row>
    <row r="51" spans="3:10" s="253" customFormat="1" ht="49.5" customHeight="1" x14ac:dyDescent="0.15">
      <c r="C51" s="227" t="s">
        <v>8038</v>
      </c>
      <c r="D51" s="861"/>
      <c r="E51" s="859" t="s">
        <v>13</v>
      </c>
      <c r="F51" s="859"/>
      <c r="G51" s="348" t="str">
        <f>IF(ISBLANK(H51),"必須","入力済")</f>
        <v>必須</v>
      </c>
      <c r="H51" s="61"/>
      <c r="I51" s="343" t="s">
        <v>8787</v>
      </c>
      <c r="J51" s="357" t="s">
        <v>9029</v>
      </c>
    </row>
    <row r="52" spans="3:10" s="253" customFormat="1" ht="49.5" customHeight="1" x14ac:dyDescent="0.15">
      <c r="C52" s="267" t="s">
        <v>8039</v>
      </c>
      <c r="D52" s="861"/>
      <c r="E52" s="859" t="s">
        <v>8049</v>
      </c>
      <c r="F52" s="859"/>
      <c r="G52" s="348" t="str">
        <f>IF(ISBLANK(H52),"必須","入力済")</f>
        <v>必須</v>
      </c>
      <c r="H52" s="61"/>
      <c r="I52" s="343" t="s">
        <v>8787</v>
      </c>
      <c r="J52" s="357" t="s">
        <v>8940</v>
      </c>
    </row>
    <row r="53" spans="3:10" s="253" customFormat="1" ht="49.5" customHeight="1" x14ac:dyDescent="0.15">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15">
      <c r="C54" s="267" t="s">
        <v>8535</v>
      </c>
      <c r="D54" s="861"/>
      <c r="E54" s="859" t="s">
        <v>8944</v>
      </c>
      <c r="F54" s="859"/>
      <c r="G54" s="320" t="str">
        <f>IF(ISBLANK(H54),"任意","入力済")</f>
        <v>任意</v>
      </c>
      <c r="H54" s="91"/>
      <c r="I54" s="343" t="s">
        <v>8933</v>
      </c>
      <c r="J54" s="390" t="s">
        <v>8943</v>
      </c>
    </row>
    <row r="55" spans="3:10" s="253" customFormat="1" ht="33" x14ac:dyDescent="0.15">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8" t="s">
        <v>191</v>
      </c>
      <c r="F4" s="8" t="s">
        <v>9053</v>
      </c>
      <c r="G4" s="8" t="s">
        <v>9054</v>
      </c>
      <c r="H4" s="8" t="s">
        <v>172</v>
      </c>
      <c r="I4" s="8" t="s">
        <v>173</v>
      </c>
      <c r="J4" s="8" t="s">
        <v>175</v>
      </c>
    </row>
    <row r="5" spans="2:10" ht="16.5" customHeight="1" x14ac:dyDescent="0.3">
      <c r="B5" s="13">
        <v>1</v>
      </c>
      <c r="C5" s="13" t="s">
        <v>4</v>
      </c>
      <c r="D5" s="13" t="s">
        <v>5</v>
      </c>
      <c r="E5" s="109" t="str">
        <f>IFERROR(INDEX(参照D!C5:C51, MATCH(入力フォーム!H66, 参照D!B5:B51, 0)), "")</f>
        <v>18</v>
      </c>
      <c r="F5" s="4" t="s">
        <v>169</v>
      </c>
      <c r="G5" s="4"/>
      <c r="H5" s="4"/>
      <c r="I5" s="106" t="s">
        <v>9056</v>
      </c>
      <c r="J5" s="12"/>
    </row>
    <row r="6" spans="2:10" ht="16.5" customHeight="1" x14ac:dyDescent="0.3">
      <c r="B6" s="13">
        <v>2</v>
      </c>
      <c r="C6" s="13" t="s">
        <v>8</v>
      </c>
      <c r="D6" s="13" t="s">
        <v>9</v>
      </c>
      <c r="E6" s="110" t="str">
        <f>IF(行政用!H50="", "", IFERROR(TEXT(行政用!H50,"00"), ""))</f>
        <v/>
      </c>
      <c r="F6" s="4" t="s">
        <v>169</v>
      </c>
      <c r="G6" s="4"/>
      <c r="H6" s="4"/>
      <c r="I6" s="106" t="s">
        <v>9056</v>
      </c>
      <c r="J6" s="12"/>
    </row>
    <row r="7" spans="2:10" ht="16.5" customHeight="1" x14ac:dyDescent="0.3">
      <c r="B7" s="13">
        <v>3</v>
      </c>
      <c r="C7" s="13" t="s">
        <v>12</v>
      </c>
      <c r="D7" s="13" t="s">
        <v>13</v>
      </c>
      <c r="E7" s="110" t="str">
        <f>IF(行政用!H51="", "", IFERROR(行政用!H51, 0))</f>
        <v/>
      </c>
      <c r="F7" s="4" t="s">
        <v>169</v>
      </c>
      <c r="G7" s="4"/>
      <c r="H7" s="4"/>
      <c r="I7" s="106" t="s">
        <v>9056</v>
      </c>
      <c r="J7" s="12"/>
    </row>
    <row r="8" spans="2:10" ht="16.5" customHeight="1" x14ac:dyDescent="0.3">
      <c r="B8" s="13">
        <v>4</v>
      </c>
      <c r="C8" s="13" t="s">
        <v>16</v>
      </c>
      <c r="D8" s="13" t="s">
        <v>17</v>
      </c>
      <c r="E8" s="110" t="str">
        <f>IF(行政用!H52="", "", IFERROR(TEXT(行政用!H52,"00000"), ""))</f>
        <v/>
      </c>
      <c r="F8" s="4" t="s">
        <v>169</v>
      </c>
      <c r="G8" s="4"/>
      <c r="H8" s="4"/>
      <c r="I8" s="106" t="s">
        <v>9056</v>
      </c>
      <c r="J8" s="12"/>
    </row>
    <row r="9" spans="2:10" ht="16.5" customHeight="1" x14ac:dyDescent="0.3">
      <c r="B9" s="13">
        <v>5</v>
      </c>
      <c r="C9" s="13" t="s">
        <v>20</v>
      </c>
      <c r="D9" s="13" t="s">
        <v>21</v>
      </c>
      <c r="E9" s="111" t="str">
        <f>IF(行政用!H23="", "", IFERROR(行政用!H23, 0))</f>
        <v/>
      </c>
      <c r="F9" s="4" t="s">
        <v>169</v>
      </c>
      <c r="G9" s="4"/>
      <c r="H9" s="4"/>
      <c r="I9" s="106" t="s">
        <v>9056</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9052</v>
      </c>
      <c r="G11" s="3"/>
      <c r="H11" s="3"/>
      <c r="I11" s="106" t="s">
        <v>9056</v>
      </c>
      <c r="J11" s="12"/>
    </row>
    <row r="12" spans="2:10" ht="16.5" customHeight="1" x14ac:dyDescent="0.3">
      <c r="B12" s="13">
        <v>8</v>
      </c>
      <c r="C12" s="13" t="s">
        <v>32</v>
      </c>
      <c r="D12" s="13" t="s">
        <v>33</v>
      </c>
      <c r="E12" s="110" t="str">
        <f>IF(行政用!H24="", "", IFERROR(行政用!H24, 0))</f>
        <v/>
      </c>
      <c r="F12" s="4" t="s">
        <v>9052</v>
      </c>
      <c r="G12" s="3"/>
      <c r="H12" s="3"/>
      <c r="I12" s="106" t="s">
        <v>9056</v>
      </c>
      <c r="J12" s="12"/>
    </row>
    <row r="13" spans="2:10" ht="16.5" customHeight="1" x14ac:dyDescent="0.3">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9052</v>
      </c>
      <c r="G15" s="3"/>
      <c r="H15" s="106" t="s">
        <v>9056</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3">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3">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3">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9052</v>
      </c>
      <c r="G26" s="3"/>
      <c r="H26" s="106" t="s">
        <v>9056</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3">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3">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9056</v>
      </c>
      <c r="I44" s="3"/>
      <c r="J44" s="12"/>
    </row>
    <row r="45" spans="2:10" ht="16.5" customHeight="1" x14ac:dyDescent="0.3">
      <c r="B45" s="13">
        <v>41</v>
      </c>
      <c r="C45" s="13" t="s">
        <v>121</v>
      </c>
      <c r="D45" s="13" t="s">
        <v>122</v>
      </c>
      <c r="E45" s="112" t="str">
        <f>IF(入力フォーム!H147="", "", IFERROR(入力フォーム!H147, 0))</f>
        <v/>
      </c>
      <c r="F45" s="4" t="s">
        <v>169</v>
      </c>
      <c r="G45" s="3"/>
      <c r="H45" s="106" t="s">
        <v>9056</v>
      </c>
      <c r="I45" s="3"/>
      <c r="J45" s="12"/>
    </row>
    <row r="46" spans="2:10" ht="16.5" customHeight="1" x14ac:dyDescent="0.3">
      <c r="B46" s="13">
        <v>42</v>
      </c>
      <c r="C46" s="13" t="s">
        <v>123</v>
      </c>
      <c r="D46" s="13" t="s">
        <v>124</v>
      </c>
      <c r="E46" s="113" t="str">
        <f>IF(入力フォーム!H148="", "", IFERROR(入力フォーム!H148, 0))</f>
        <v/>
      </c>
      <c r="F46" s="4" t="s">
        <v>169</v>
      </c>
      <c r="G46" s="3"/>
      <c r="H46" s="106" t="s">
        <v>9056</v>
      </c>
      <c r="I46" s="3"/>
      <c r="J46" s="12"/>
    </row>
    <row r="47" spans="2:10" ht="16.5" customHeight="1" x14ac:dyDescent="0.3">
      <c r="B47" s="13">
        <v>43</v>
      </c>
      <c r="C47" s="13" t="s">
        <v>125</v>
      </c>
      <c r="D47" s="13" t="s">
        <v>126</v>
      </c>
      <c r="E47" s="114" t="str">
        <f>IF(入力フォーム!H149="", "", IFERROR(入力フォーム!H149, 0))</f>
        <v/>
      </c>
      <c r="F47" s="4" t="s">
        <v>169</v>
      </c>
      <c r="G47" s="3"/>
      <c r="H47" s="106" t="s">
        <v>9056</v>
      </c>
      <c r="I47" s="3"/>
      <c r="J47" s="12"/>
    </row>
    <row r="48" spans="2:10" ht="16.5" customHeight="1" x14ac:dyDescent="0.3">
      <c r="B48" s="13">
        <v>44</v>
      </c>
      <c r="C48" s="13" t="s">
        <v>127</v>
      </c>
      <c r="D48" s="13" t="s">
        <v>128</v>
      </c>
      <c r="E48" s="114" t="str">
        <f>IF(入力フォーム!H184="", "", IFERROR(入力フォーム!H184, 0))</f>
        <v/>
      </c>
      <c r="F48" s="4" t="s">
        <v>169</v>
      </c>
      <c r="G48" s="3"/>
      <c r="H48" s="106" t="s">
        <v>9056</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9056</v>
      </c>
      <c r="J51" s="12"/>
    </row>
    <row r="52" spans="2:10" ht="16.5" customHeight="1" x14ac:dyDescent="0.3">
      <c r="B52" s="13">
        <v>48</v>
      </c>
      <c r="C52" s="13" t="s">
        <v>135</v>
      </c>
      <c r="D52" s="13" t="s">
        <v>136</v>
      </c>
      <c r="E52" s="115" t="str">
        <f>IF(入力フォーム!H161="", "", IFERROR(入力フォーム!H161, 0))</f>
        <v/>
      </c>
      <c r="F52" s="4" t="s">
        <v>169</v>
      </c>
      <c r="G52" s="3"/>
      <c r="H52" s="106" t="s">
        <v>9056</v>
      </c>
      <c r="I52" s="3"/>
      <c r="J52" s="12"/>
    </row>
    <row r="53" spans="2:10" ht="16.5" customHeight="1" x14ac:dyDescent="0.3">
      <c r="B53" s="13">
        <v>49</v>
      </c>
      <c r="C53" s="13" t="s">
        <v>137</v>
      </c>
      <c r="D53" s="13" t="s">
        <v>138</v>
      </c>
      <c r="E53" s="110" t="str">
        <f>IF(行政用!H53="", "", IFERROR(行政用!H53, 0))</f>
        <v/>
      </c>
      <c r="F53" s="4" t="s">
        <v>169</v>
      </c>
      <c r="G53" s="3"/>
      <c r="H53" s="4"/>
      <c r="I53" s="106" t="s">
        <v>9056</v>
      </c>
      <c r="J53" s="12"/>
    </row>
    <row r="54" spans="2:10" ht="16.5" customHeight="1" x14ac:dyDescent="0.3">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3">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9052</v>
      </c>
      <c r="H66" s="9"/>
      <c r="I66" s="9"/>
      <c r="J66" s="11" t="s">
        <v>177</v>
      </c>
    </row>
    <row r="67" spans="2:10" ht="16.5" customHeight="1" x14ac:dyDescent="0.15">
      <c r="B67" s="13">
        <v>63</v>
      </c>
      <c r="C67" s="13" t="s">
        <v>14</v>
      </c>
      <c r="D67" s="13" t="s">
        <v>15</v>
      </c>
      <c r="E67" s="109"/>
      <c r="F67" s="9"/>
      <c r="G67" s="10" t="s">
        <v>9052</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9061</v>
      </c>
    </row>
    <row r="72" spans="2:10" ht="16.5" customHeight="1" x14ac:dyDescent="0.3">
      <c r="B72" s="13">
        <v>68</v>
      </c>
      <c r="C72" s="13" t="s">
        <v>34</v>
      </c>
      <c r="D72" s="13" t="s">
        <v>35</v>
      </c>
      <c r="E72" s="110" t="str">
        <f>IF(行政用!H28="", "", IFERROR(SUBSTITUTE(CLEAN(行政用!H28), ",", "，"), ""))</f>
        <v/>
      </c>
      <c r="F72" s="4" t="s">
        <v>9052</v>
      </c>
      <c r="G72" s="3"/>
      <c r="H72" s="4"/>
      <c r="I72" s="106" t="s">
        <v>9056</v>
      </c>
      <c r="J72" s="12"/>
    </row>
    <row r="73" spans="2:10" ht="16.5" customHeight="1" x14ac:dyDescent="0.3">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3">
      <c r="B74" s="13">
        <v>70</v>
      </c>
      <c r="C74" s="13" t="s">
        <v>41</v>
      </c>
      <c r="D74" s="13" t="s">
        <v>42</v>
      </c>
      <c r="E74" s="110" t="str">
        <f>IF(行政用!H29="", "", IFERROR(SUBSTITUTE(CLEAN(行政用!H29), ",", "，"), ""))</f>
        <v/>
      </c>
      <c r="F74" s="4" t="s">
        <v>9052</v>
      </c>
      <c r="G74" s="3"/>
      <c r="H74" s="4"/>
      <c r="I74" s="106" t="s">
        <v>9056</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3">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15">
      <c r="B79" s="13">
        <v>75</v>
      </c>
      <c r="C79" s="13" t="s">
        <v>60</v>
      </c>
      <c r="D79" s="13" t="s">
        <v>61</v>
      </c>
      <c r="E79" s="109"/>
      <c r="F79" s="9"/>
      <c r="G79" s="10" t="s">
        <v>9052</v>
      </c>
      <c r="H79" s="9"/>
      <c r="I79" s="9"/>
      <c r="J79" s="11" t="s">
        <v>177</v>
      </c>
    </row>
    <row r="80" spans="2:10" ht="16.5" customHeight="1" x14ac:dyDescent="0.15">
      <c r="B80" s="13">
        <v>76</v>
      </c>
      <c r="C80" s="13" t="s">
        <v>64</v>
      </c>
      <c r="D80" s="13" t="s">
        <v>65</v>
      </c>
      <c r="E80" s="109"/>
      <c r="F80" s="9"/>
      <c r="G80" s="10" t="s">
        <v>9052</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9056</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18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9052</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康男</cp:lastModifiedBy>
  <cp:lastPrinted>2025-06-17T02:26:03Z</cp:lastPrinted>
  <dcterms:created xsi:type="dcterms:W3CDTF">2005-07-01T05:21:10Z</dcterms:created>
  <dcterms:modified xsi:type="dcterms:W3CDTF">2025-06-18T01:33:22Z</dcterms:modified>
</cp:coreProperties>
</file>