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3_市町から/04_大野市/"/>
    </mc:Choice>
  </mc:AlternateContent>
  <xr:revisionPtr revIDLastSave="0" documentId="13_ncr:1_{5B7D3AF6-C22F-41D3-802C-558C7167FC10}" xr6:coauthVersionLast="47" xr6:coauthVersionMax="47" xr10:uidLastSave="{00000000-0000-0000-0000-000000000000}"/>
  <bookViews>
    <workbookView xWindow="28680" yWindow="-120" windowWidth="29040" windowHeight="15720" tabRatio="6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s="1"/>
  <c r="BE42" i="10"/>
  <c r="AM42" i="10"/>
  <c r="U42" i="10"/>
  <c r="E42" i="10"/>
  <c r="C42" i="10" s="1"/>
  <c r="DG41" i="10"/>
  <c r="CQ41" i="10"/>
  <c r="CO41" i="10" s="1"/>
  <c r="BY41" i="10"/>
  <c r="BW41" i="10"/>
  <c r="BE41" i="10"/>
  <c r="AM41" i="10"/>
  <c r="U41" i="10"/>
  <c r="E41" i="10"/>
  <c r="C41" i="10" s="1"/>
  <c r="DG40" i="10"/>
  <c r="CQ40" i="10"/>
  <c r="CO40" i="10"/>
  <c r="BY40" i="10"/>
  <c r="BW40" i="10"/>
  <c r="BE40" i="10"/>
  <c r="AM40" i="10"/>
  <c r="U40" i="10"/>
  <c r="E40" i="10"/>
  <c r="C40" i="10"/>
  <c r="DG39" i="10"/>
  <c r="CQ39" i="10"/>
  <c r="CO39" i="10"/>
  <c r="BY39" i="10"/>
  <c r="BE39" i="10"/>
  <c r="AM39" i="10"/>
  <c r="U39" i="10"/>
  <c r="E39" i="10"/>
  <c r="C39" i="10" s="1"/>
  <c r="DG38" i="10"/>
  <c r="CQ38" i="10"/>
  <c r="BY38" i="10"/>
  <c r="BE38" i="10"/>
  <c r="AM38" i="10"/>
  <c r="W38" i="10"/>
  <c r="E38" i="10"/>
  <c r="C38" i="10"/>
  <c r="DG37" i="10"/>
  <c r="CQ37" i="10"/>
  <c r="BY37" i="10"/>
  <c r="BE37" i="10"/>
  <c r="AM37" i="10"/>
  <c r="W37" i="10"/>
  <c r="E37" i="10"/>
  <c r="C37" i="10"/>
  <c r="DG36" i="10"/>
  <c r="CQ36" i="10"/>
  <c r="BY36" i="10"/>
  <c r="BE36" i="10"/>
  <c r="AO36" i="10"/>
  <c r="W36" i="10"/>
  <c r="E36" i="10"/>
  <c r="C36" i="10" s="1"/>
  <c r="DG35" i="10"/>
  <c r="CQ35" i="10"/>
  <c r="BY35" i="10"/>
  <c r="BE35" i="10"/>
  <c r="AO35" i="10"/>
  <c r="W35" i="10"/>
  <c r="E35" i="10"/>
  <c r="C35" i="10"/>
  <c r="DG34" i="10"/>
  <c r="CQ34" i="10"/>
  <c r="BY34" i="10"/>
  <c r="BG34" i="10"/>
  <c r="AO34" i="10"/>
  <c r="W34" i="10"/>
  <c r="E34" i="10"/>
  <c r="C34" i="10"/>
  <c r="U34" i="10" s="1"/>
  <c r="U35" i="10" l="1"/>
  <c r="U36" i="10" s="1"/>
  <c r="U37" i="10" l="1"/>
  <c r="U38" i="10" s="1"/>
  <c r="BE34" i="10" s="1"/>
  <c r="AM34" i="10"/>
  <c r="AM35" i="10" s="1"/>
  <c r="AM36" i="10" s="1"/>
  <c r="BW34" i="10" l="1"/>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<sst xmlns="http://schemas.openxmlformats.org/spreadsheetml/2006/main" count="1139" uniqueCount="556">
  <si>
    <t>組合等が起こした地方債の元利償還金に対する負担金等</t>
  </si>
  <si>
    <t>一時借入金の利子</t>
    <rPh sb="0" eb="2">
      <t>イチジ</t>
    </rPh>
    <rPh sb="2" eb="5">
      <t>カリイレキン</t>
    </rPh>
    <rPh sb="6" eb="8">
      <t>リシ</t>
    </rPh>
    <phoneticPr fontId="32"/>
  </si>
  <si>
    <t>標準財政規模比（％）</t>
  </si>
  <si>
    <t>大野市</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</si>
  <si>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</si>
  <si>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</si>
  <si>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</si>
  <si>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</si>
  <si>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</si>
  <si>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</si>
  <si>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介護保険事業特別会計（保険事業勘定）</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</si>
  <si>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</si>
  <si>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</si>
  <si>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</si>
  <si>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</si>
  <si>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</si>
  <si>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</si>
  <si>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</si>
  <si>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</si>
  <si>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</si>
  <si>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</si>
  <si>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</si>
  <si>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</si>
  <si>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</si>
  <si>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</si>
  <si>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</si>
  <si>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</si>
  <si>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</si>
  <si>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</si>
  <si>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</si>
  <si>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</si>
  <si>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</si>
  <si>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</si>
  <si>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</si>
  <si>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</si>
  <si>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</si>
  <si>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</si>
  <si>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</si>
  <si>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</si>
  <si>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</si>
  <si>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</si>
  <si>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</si>
  <si>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</si>
  <si>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</si>
  <si>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</si>
  <si>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</si>
  <si>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</si>
  <si>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</si>
  <si>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</si>
  <si>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</si>
  <si>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</si>
  <si>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</si>
  <si>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</si>
  <si>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</si>
  <si>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</si>
  <si>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</si>
  <si>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</si>
  <si>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</si>
  <si>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</si>
  <si>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</si>
  <si>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</si>
  <si>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</si>
  <si>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　　都市計画税</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</si>
  <si>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</si>
  <si>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</si>
  <si>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</si>
  <si>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</si>
  <si>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(当該欄に積立額が多い上位５基金の基金名を入力して下さい(R05年度末現在))</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</si>
  <si>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</si>
  <si>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</si>
  <si>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</si>
  <si>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</si>
  <si>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</si>
  <si>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</si>
  <si>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</si>
  <si>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</si>
  <si>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</si>
  <si>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</si>
  <si>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</si>
  <si>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 0.96</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</si>
  <si>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</si>
  <si>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</si>
  <si>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</si>
  <si>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</si>
  <si>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</si>
  <si>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</si>
  <si>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</si>
  <si>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</si>
  <si>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</si>
  <si>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</si>
  <si>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</si>
  <si>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</si>
  <si>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</si>
  <si>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</si>
  <si>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</si>
  <si>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</si>
  <si>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</si>
  <si>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</si>
  <si>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</si>
  <si>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</si>
  <si>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</si>
  <si>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</si>
  <si>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</si>
  <si>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</si>
  <si>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</si>
  <si>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</si>
  <si>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</si>
  <si>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</si>
  <si>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</si>
  <si>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</si>
  <si>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</si>
  <si>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</si>
  <si>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</si>
  <si>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</si>
  <si>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</si>
  <si>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</si>
  <si>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</si>
  <si>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</si>
  <si>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</si>
  <si>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</si>
  <si>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</si>
  <si>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</si>
  <si>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</si>
  <si>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</si>
  <si>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</si>
  <si>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</si>
  <si>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</si>
  <si>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</si>
  <si>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</si>
  <si>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</si>
  <si>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</si>
  <si>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</si>
  <si>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</si>
  <si>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</si>
  <si>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</si>
  <si>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</si>
  <si>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</si>
  <si>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</si>
  <si>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</si>
  <si>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</si>
  <si>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</si>
  <si>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-2.0</t>
  </si>
  <si>
    <t>資金不足
比率</t>
    <rPh sb="0" eb="2">
      <t>シキン</t>
    </rPh>
    <rPh sb="2" eb="4">
      <t>フソク</t>
    </rPh>
    <rPh sb="5" eb="7">
      <t>ヒリツ</t>
    </rPh>
    <phoneticPr fontId="33"/>
  </si>
  <si>
    <t>福井県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</si>
  <si>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</si>
  <si>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</si>
  <si>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</si>
  <si>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</si>
  <si>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</si>
  <si>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</si>
  <si>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</si>
  <si>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</si>
  <si>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</si>
  <si>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</si>
  <si>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</si>
  <si>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</si>
  <si>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</si>
  <si>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</si>
  <si>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</si>
  <si>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</si>
  <si>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</si>
  <si>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</si>
  <si>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</si>
  <si>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</si>
  <si>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</si>
  <si>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1-2</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</si>
  <si>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</si>
  <si>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</si>
  <si>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</si>
  <si>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</si>
  <si>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</si>
  <si>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</si>
  <si>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</si>
  <si>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</si>
  <si>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</si>
  <si>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</si>
  <si>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</si>
  <si>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</si>
  <si>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</si>
  <si>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</si>
  <si>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</si>
  <si>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</si>
  <si>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</si>
  <si>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</si>
  <si>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</si>
  <si>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</si>
  <si>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</si>
  <si>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</si>
  <si>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</si>
  <si>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</si>
  <si>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</si>
  <si>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</si>
  <si>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</si>
  <si>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-5.5</t>
  </si>
  <si>
    <t>歳出の状況（単位 千円・％）</t>
  </si>
  <si>
    <t>上水道</t>
  </si>
  <si>
    <t>実質赤字比率</t>
    <rPh sb="0" eb="2">
      <t>ジッシツ</t>
    </rPh>
    <rPh sb="2" eb="4">
      <t>アカジ</t>
    </rPh>
    <rPh sb="4" eb="6">
      <t>ヒリツ</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</si>
  <si>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</si>
  <si>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</si>
  <si>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</si>
  <si>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</si>
  <si>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</si>
  <si>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</si>
  <si>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</si>
  <si>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</si>
  <si>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</si>
  <si>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</si>
  <si>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</si>
  <si>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</si>
  <si>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</si>
  <si>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</si>
  <si>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</si>
  <si>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</si>
  <si>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</si>
  <si>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</si>
  <si>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</si>
  <si>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</si>
  <si>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</si>
  <si>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</si>
  <si>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</si>
  <si>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</si>
  <si>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</si>
  <si>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</si>
  <si>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</si>
  <si>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</si>
  <si>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</si>
  <si>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</si>
  <si>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</si>
  <si>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</si>
  <si>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-1.7</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</si>
  <si>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</si>
  <si>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</si>
  <si>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</si>
  <si>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</si>
  <si>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</si>
  <si>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</si>
  <si>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</si>
  <si>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</si>
  <si>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</si>
  <si>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</si>
  <si>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</si>
  <si>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</si>
  <si>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</si>
  <si>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</si>
  <si>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</si>
  <si>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</si>
  <si>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</si>
  <si>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</si>
  <si>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</si>
  <si>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</si>
  <si>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</si>
  <si>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</si>
  <si>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</si>
  <si>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</si>
  <si>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</si>
  <si>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</si>
  <si>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</si>
  <si>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</si>
  <si>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</si>
  <si>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</si>
  <si>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</si>
  <si>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</si>
  <si>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</si>
  <si>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</si>
  <si>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</si>
  <si>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</si>
  <si>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</si>
  <si>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</si>
  <si>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</si>
  <si>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</si>
  <si>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</si>
  <si>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</si>
  <si>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</si>
  <si>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</si>
  <si>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</si>
  <si>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</si>
  <si>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</si>
  <si>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</si>
  <si>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</si>
  <si>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</si>
  <si>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</si>
  <si>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介護保険事業特別会計（介護サービス事業勘定）</t>
  </si>
  <si>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</si>
  <si>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</si>
  <si>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</si>
  <si>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</si>
  <si>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</si>
  <si>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</si>
  <si>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</si>
  <si>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</si>
  <si>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</si>
  <si>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</si>
  <si>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</si>
  <si>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</si>
  <si>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</si>
  <si>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</si>
  <si>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</si>
  <si>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</si>
  <si>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福井県大野市</t>
  </si>
  <si>
    <t>超過課税分</t>
    <rPh sb="0" eb="2">
      <t>チョウカ</t>
    </rPh>
    <rPh sb="2" eb="4">
      <t>カゼイ</t>
    </rPh>
    <rPh sb="4" eb="5">
      <t>ブン</t>
    </rPh>
    <phoneticPr fontId="33"/>
  </si>
  <si>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</si>
  <si>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</si>
  <si>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</si>
  <si>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</si>
  <si>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</si>
  <si>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</si>
  <si>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</si>
  <si>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</si>
  <si>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</si>
  <si>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</si>
  <si>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</si>
  <si>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</si>
  <si>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</si>
  <si>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</si>
  <si>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</si>
  <si>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</si>
  <si>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</si>
  <si>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</si>
  <si>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</si>
  <si>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</si>
  <si>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</si>
  <si>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</si>
  <si>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</si>
  <si>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</si>
  <si>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</si>
  <si>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</si>
  <si>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</si>
  <si>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大野・勝山地区広域行政事務組合</t>
  </si>
  <si>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</si>
  <si>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</si>
  <si>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</si>
  <si>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</si>
  <si>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</si>
  <si>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</si>
  <si>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</si>
  <si>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</si>
  <si>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</si>
  <si>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</si>
  <si>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</si>
  <si>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</si>
  <si>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</si>
  <si>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</si>
  <si>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</si>
  <si>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</si>
  <si>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福井県市町総合事務組合（普通会計）</t>
    <rPh sb="12" eb="14">
      <t>フツウ</t>
    </rPh>
    <rPh sb="14" eb="16">
      <t>カイケイ</t>
    </rPh>
    <phoneticPr fontId="33"/>
  </si>
  <si>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</si>
  <si>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</si>
  <si>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</si>
  <si>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</si>
  <si>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</si>
  <si>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</si>
  <si>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</si>
  <si>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</si>
  <si>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</si>
  <si>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</si>
  <si>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</si>
  <si>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</si>
  <si>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</si>
  <si>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</si>
  <si>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</si>
  <si>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</si>
  <si>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</si>
  <si>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</si>
  <si>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</si>
  <si>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</si>
  <si>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</si>
  <si>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</si>
  <si>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</si>
  <si>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株式会社平成大野屋</t>
    <rPh sb="0" eb="4">
      <t>カブシキガイシャ</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</si>
  <si>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</si>
  <si>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</si>
  <si>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</si>
  <si>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</si>
  <si>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</si>
  <si>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</si>
  <si>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</si>
  <si>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</si>
  <si>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</si>
  <si>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</si>
  <si>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</si>
  <si>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</si>
  <si>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</si>
  <si>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</si>
  <si>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</si>
  <si>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</si>
  <si>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</si>
  <si>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</si>
  <si>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</si>
  <si>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</si>
  <si>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</si>
  <si>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</si>
  <si>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</si>
  <si>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</si>
  <si>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</si>
  <si>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</si>
  <si>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</si>
  <si>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</si>
  <si>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</si>
  <si>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</si>
  <si>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</si>
  <si>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</si>
  <si>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</si>
  <si>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</si>
  <si>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</si>
  <si>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</si>
  <si>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</si>
  <si>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</si>
  <si>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</si>
  <si>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</si>
  <si>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</si>
  <si>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</si>
  <si>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 xml:space="preserve"> 過去５年間平均</t>
    <rPh sb="1" eb="3">
      <t>カコ</t>
    </rPh>
    <rPh sb="4" eb="6">
      <t>ネンカン</t>
    </rPh>
    <rPh sb="6" eb="8">
      <t>ヘイキン</t>
    </rPh>
    <phoneticPr fontId="33"/>
  </si>
  <si>
    <t>簡易水道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</si>
  <si>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</si>
  <si>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</si>
  <si>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</si>
  <si>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</si>
  <si>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</si>
  <si>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</si>
  <si>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</si>
  <si>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</si>
  <si>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</si>
  <si>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</si>
  <si>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</si>
  <si>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</si>
  <si>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</si>
  <si>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</si>
  <si>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公共施設等総合管理基金</t>
    <rPh sb="0" eb="2">
      <t>コウキョウ</t>
    </rPh>
    <rPh sb="2" eb="4">
      <t>シセツ</t>
    </rPh>
    <rPh sb="4" eb="5">
      <t>トウ</t>
    </rPh>
    <rPh sb="5" eb="7">
      <t>ソウゴウ</t>
    </rPh>
    <rPh sb="7" eb="9">
      <t>カンリ</t>
    </rPh>
    <rPh sb="9" eb="11">
      <t>キキン</t>
    </rPh>
    <phoneticPr fontId="5"/>
  </si>
  <si>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</si>
  <si>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</si>
  <si>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</si>
  <si>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</si>
  <si>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</si>
  <si>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</si>
  <si>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</si>
  <si>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</si>
  <si>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</si>
  <si>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福井県市町総合事務組合（事業会計）</t>
    <rPh sb="12" eb="14">
      <t>ジギョウ</t>
    </rPh>
    <rPh sb="14" eb="16">
      <t>カイケイ</t>
    </rPh>
    <phoneticPr fontId="33"/>
  </si>
  <si>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</si>
  <si>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</si>
  <si>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</si>
  <si>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</si>
  <si>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</si>
  <si>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</si>
  <si>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</si>
  <si>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</si>
  <si>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</si>
  <si>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</si>
  <si>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</si>
  <si>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</si>
  <si>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</si>
  <si>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</si>
  <si>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</si>
  <si>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</si>
  <si>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</si>
  <si>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</si>
  <si>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</si>
  <si>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</si>
  <si>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</si>
  <si>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</si>
  <si>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</si>
  <si>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国民健康保険事業特別会計</t>
  </si>
  <si>
    <t>連結実質赤字額</t>
    <rPh sb="0" eb="2">
      <t>レンケツ</t>
    </rPh>
    <rPh sb="2" eb="4">
      <t>ジッシツ</t>
    </rPh>
    <rPh sb="4" eb="7">
      <t>アカジガク</t>
    </rPh>
    <phoneticPr fontId="33"/>
  </si>
  <si>
    <t>和泉診療所事業特別会計</t>
  </si>
  <si>
    <t>水道事業会計</t>
  </si>
  <si>
    <t>法適用企業</t>
  </si>
  <si>
    <t>簡易水道事業会計</t>
  </si>
  <si>
    <t>農業集落排水事業特別会計</t>
  </si>
  <si>
    <t>人件費</t>
    <rPh sb="0" eb="3">
      <t>ジンケンヒ</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</si>
  <si>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</si>
  <si>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</si>
  <si>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</si>
  <si>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</si>
  <si>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</si>
  <si>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</si>
  <si>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</si>
  <si>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</si>
  <si>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</si>
  <si>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</si>
  <si>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</si>
  <si>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</si>
  <si>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</si>
  <si>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</si>
  <si>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</si>
  <si>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</si>
  <si>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</si>
  <si>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</si>
  <si>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</si>
  <si>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</si>
  <si>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</si>
  <si>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</si>
  <si>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</si>
  <si>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地域振興基金</t>
    <rPh sb="0" eb="2">
      <t>チイキ</t>
    </rPh>
    <rPh sb="2" eb="4">
      <t>シンコウ</t>
    </rPh>
    <rPh sb="4" eb="6">
      <t>キキン</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</si>
  <si>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</si>
  <si>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</si>
  <si>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</si>
  <si>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</si>
  <si>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</si>
  <si>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</si>
  <si>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</si>
  <si>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</si>
  <si>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</si>
  <si>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</si>
  <si>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</si>
  <si>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</si>
  <si>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</si>
  <si>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学校施設等整備基金</t>
    <rPh sb="0" eb="2">
      <t>ガッコウ</t>
    </rPh>
    <rPh sb="2" eb="4">
      <t>シセツ</t>
    </rPh>
    <rPh sb="4" eb="5">
      <t>トウ</t>
    </rPh>
    <rPh sb="5" eb="7">
      <t>セイビ</t>
    </rPh>
    <rPh sb="7" eb="9">
      <t>キキン</t>
    </rPh>
    <phoneticPr fontId="5"/>
  </si>
  <si>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</si>
  <si>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</si>
  <si>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</si>
  <si>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学校施設等整備基金</t>
  </si>
  <si>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</si>
  <si>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</si>
  <si>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</si>
  <si>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</si>
  <si>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</si>
  <si>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</si>
  <si>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 0.08</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</si>
  <si>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</si>
  <si>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</si>
  <si>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</si>
  <si>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</si>
  <si>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</si>
  <si>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</si>
  <si>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</si>
  <si>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</si>
  <si>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</si>
  <si>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</si>
  <si>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</si>
  <si>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</si>
  <si>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</si>
  <si>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</si>
  <si>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</si>
  <si>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その他会計（赤字）</t>
  </si>
  <si>
    <t>一般財団法人大野市公共施設管理公社</t>
    <rPh sb="0" eb="2">
      <t>イッパン</t>
    </rPh>
    <rPh sb="2" eb="6">
      <t>ザイダンホウジン</t>
    </rPh>
    <phoneticPr fontId="33"/>
  </si>
  <si>
    <t>大野市土地開発公社</t>
  </si>
  <si>
    <t>株式会社昇竜</t>
    <rPh sb="0" eb="4">
      <t>カブシキガイシャ</t>
    </rPh>
    <phoneticPr fontId="33"/>
  </si>
  <si>
    <t>一般財団法人越前おおの農林樂舎</t>
    <rPh sb="0" eb="2">
      <t>イッパン</t>
    </rPh>
    <rPh sb="2" eb="6">
      <t>ザイダンホウジン</t>
    </rPh>
    <phoneticPr fontId="33"/>
  </si>
  <si>
    <t>福井県後期高齢者医療広域連合</t>
  </si>
  <si>
    <t>福井県後期高齢者医療広域連合（事業会計）</t>
  </si>
  <si>
    <t>福井県自治会館組合</t>
  </si>
  <si>
    <t>エキサイト広場総合体育施設管理運営基金</t>
  </si>
  <si>
    <t>上水道整備基金</t>
  </si>
  <si>
    <t>多田記念大野有終会館管理運営基金</t>
  </si>
  <si>
    <t>地域振興基金</t>
    <rPh sb="0" eb="2">
      <t>チイキ</t>
    </rPh>
    <rPh sb="2" eb="4">
      <t>シンコウ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</si>
  <si>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</si>
  <si>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</si>
  <si>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地方債の新規発行の抑制などにより将来負担比率が低下してきたが、有形固定資産減価償却率は、ここ数年は66.0％～68.0％で推移している。
今後、益々施設の老朽化が進むため、市債や基金の残高等を考慮しながら計画的な資産管理を行い、バランスの良い財政運営に努める。</t>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</si>
  <si>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</si>
  <si>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</si>
  <si>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</si>
  <si>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</si>
  <si>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</si>
  <si>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</si>
  <si>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実質公債費比率は、５．７％（３ヵ年平均）である。令和４年度と比べると、元利償還金の減などにより１．２ポイント減少した。
将来負担比率については、１７．０％である。小中学校施設改修事業に係る過疎対策事業債の発行等による地方債残高の増加等により、令和４年度に比べて１．３ポイント増加した。
次年度も小中学校施設改修事業等の大型・臨時事業が続き、一時的な財政負担の増大が想定されるため、国や県の補助金、交付税措置のある有利な地方債を最大限活用し、財源の確保に努める。</t>
    <rPh sb="157" eb="158">
      <t>トウ</t>
    </rPh>
    <rPh sb="209" eb="212">
      <t>チホウサイ</t>
    </rPh>
    <phoneticPr fontId="44"/>
  </si>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</sst>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4"/>
      <color theme="1"/>
      <name val="ＭＳ Ｐゴシック"/>
      <family val="3"/>
    </font>
    <font>
      <sz val="11"/>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78" fontId="3" fillId="0" borderId="42"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0" fontId="44" fillId="0" borderId="0" xfId="20" applyFo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0" fontId="3" fillId="0" borderId="0" xfId="19"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4" fontId="3" fillId="3" borderId="74" xfId="18" applyNumberFormat="1" applyFont="1" applyFill="1" applyBorder="1" applyAlignment="1">
      <alignment horizontal="center" vertical="center"/>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7" fontId="3" fillId="0" borderId="0" xfId="18" applyNumberFormat="1" applyFont="1" applyAlignment="1">
      <alignment horizontal="center" vertical="center" wrapText="1"/>
    </xf>
    <xf numFmtId="178" fontId="1" fillId="0" borderId="0" xfId="19" applyNumberFormat="1" applyAlignment="1">
      <alignment horizontal="center" vertical="center"/>
    </xf>
    <xf numFmtId="187" fontId="3" fillId="3" borderId="0" xfId="18" applyNumberFormat="1" applyFont="1" applyFill="1" applyAlignment="1">
      <alignment horizontal="center" vertical="center" wrapText="1"/>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B00FD16C-AE81-4182-AA15-95B74B1B4CAF}"/>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7EFF-40E0-A4BA-B7E3C744C5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76410</c:v>
                </c:pt>
                <c:pt idx="1">
                  <c:v>118549</c:v>
                </c:pt>
                <c:pt idx="2">
                  <c:v>47849</c:v>
                </c:pt>
                <c:pt idx="3">
                  <c:v>54120</c:v>
                </c:pt>
                <c:pt idx="4">
                  <c:v>122888</c:v>
                </c:pt>
              </c:numCache>
            </c:numRef>
          </c:val>
          <c:smooth val="0"/>
          <c:extLst>
            <c:ext xmlns:c16="http://schemas.microsoft.com/office/drawing/2014/chart" uri="{C3380CC4-5D6E-409C-BE32-E72D297353CC}">
              <c16:uniqueId val="{00000001-7EFF-40E0-A4BA-B7E3C744C59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6.33</c:v>
                </c:pt>
                <c:pt idx="1">
                  <c:v>8.16</c:v>
                </c:pt>
                <c:pt idx="2">
                  <c:v>8.25</c:v>
                </c:pt>
                <c:pt idx="3">
                  <c:v>7.31</c:v>
                </c:pt>
                <c:pt idx="4">
                  <c:v>8.09</c:v>
                </c:pt>
              </c:numCache>
            </c:numRef>
          </c:val>
          <c:extLst>
            <c:ext xmlns:c16="http://schemas.microsoft.com/office/drawing/2014/chart" uri="{C3380CC4-5D6E-409C-BE32-E72D297353CC}">
              <c16:uniqueId val="{00000000-1513-428B-AAC3-2BE6CA17E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16.13</c:v>
                </c:pt>
                <c:pt idx="1">
                  <c:v>17.52</c:v>
                </c:pt>
                <c:pt idx="2">
                  <c:v>20.77</c:v>
                </c:pt>
                <c:pt idx="3">
                  <c:v>21.84</c:v>
                </c:pt>
                <c:pt idx="4">
                  <c:v>21.75</c:v>
                </c:pt>
              </c:numCache>
            </c:numRef>
          </c:val>
          <c:extLst>
            <c:ext xmlns:c16="http://schemas.microsoft.com/office/drawing/2014/chart" uri="{C3380CC4-5D6E-409C-BE32-E72D297353CC}">
              <c16:uniqueId val="{00000001-1513-428B-AAC3-2BE6CA17E38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3.52</c:v>
                </c:pt>
                <c:pt idx="2">
                  <c:v>4.34</c:v>
                </c:pt>
                <c:pt idx="3">
                  <c:v>-0.96</c:v>
                </c:pt>
                <c:pt idx="4">
                  <c:v>0.72</c:v>
                </c:pt>
              </c:numCache>
            </c:numRef>
          </c:val>
          <c:smooth val="0"/>
          <c:extLst>
            <c:ext xmlns:c16="http://schemas.microsoft.com/office/drawing/2014/chart" uri="{C3380CC4-5D6E-409C-BE32-E72D297353CC}">
              <c16:uniqueId val="{00000002-1513-428B-AAC3-2BE6CA17E38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554B-417F-88EC-840CCEC3A9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4B-417F-88EC-840CCEC3A91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2-554B-417F-88EC-840CCEC3A910}"/>
            </c:ext>
          </c:extLst>
        </c:ser>
        <c:ser>
          <c:idx val="3"/>
          <c:order val="3"/>
          <c:tx>
            <c:strRef>
              <c:f>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0.57999999999999996</c:v>
                </c:pt>
                <c:pt idx="4">
                  <c:v>#N/A</c:v>
                </c:pt>
                <c:pt idx="5">
                  <c:v>0.88</c:v>
                </c:pt>
                <c:pt idx="6">
                  <c:v>#N/A</c:v>
                </c:pt>
                <c:pt idx="7">
                  <c:v>1.05</c:v>
                </c:pt>
                <c:pt idx="8">
                  <c:v>#N/A</c:v>
                </c:pt>
                <c:pt idx="9">
                  <c:v>0.26</c:v>
                </c:pt>
              </c:numCache>
            </c:numRef>
          </c:val>
          <c:extLst>
            <c:ext xmlns:c16="http://schemas.microsoft.com/office/drawing/2014/chart" uri="{C3380CC4-5D6E-409C-BE32-E72D297353CC}">
              <c16:uniqueId val="{00000003-554B-417F-88EC-840CCEC3A91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0.53</c:v>
                </c:pt>
                <c:pt idx="2">
                  <c:v>#N/A</c:v>
                </c:pt>
                <c:pt idx="3">
                  <c:v>0.54</c:v>
                </c:pt>
                <c:pt idx="4">
                  <c:v>#N/A</c:v>
                </c:pt>
                <c:pt idx="5">
                  <c:v>1.25</c:v>
                </c:pt>
                <c:pt idx="6">
                  <c:v>#N/A</c:v>
                </c:pt>
                <c:pt idx="7">
                  <c:v>1.02</c:v>
                </c:pt>
                <c:pt idx="8">
                  <c:v>#N/A</c:v>
                </c:pt>
                <c:pt idx="9">
                  <c:v>0.6</c:v>
                </c:pt>
              </c:numCache>
            </c:numRef>
          </c:val>
          <c:extLst>
            <c:ext xmlns:c16="http://schemas.microsoft.com/office/drawing/2014/chart" uri="{C3380CC4-5D6E-409C-BE32-E72D297353CC}">
              <c16:uniqueId val="{00000004-554B-417F-88EC-840CCEC3A91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c:v>
                </c:pt>
                <c:pt idx="4">
                  <c:v>#N/A</c:v>
                </c:pt>
                <c:pt idx="5">
                  <c:v>0.85</c:v>
                </c:pt>
                <c:pt idx="6">
                  <c:v>#N/A</c:v>
                </c:pt>
                <c:pt idx="7">
                  <c:v>0.79</c:v>
                </c:pt>
                <c:pt idx="8">
                  <c:v>#N/A</c:v>
                </c:pt>
                <c:pt idx="9">
                  <c:v>0.69</c:v>
                </c:pt>
              </c:numCache>
            </c:numRef>
          </c:val>
          <c:extLst>
            <c:ext xmlns:c16="http://schemas.microsoft.com/office/drawing/2014/chart" uri="{C3380CC4-5D6E-409C-BE32-E72D297353CC}">
              <c16:uniqueId val="{00000005-554B-417F-88EC-840CCEC3A910}"/>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0.05</c:v>
                </c:pt>
                <c:pt idx="4">
                  <c:v>#N/A</c:v>
                </c:pt>
                <c:pt idx="5">
                  <c:v>0.03</c:v>
                </c:pt>
                <c:pt idx="6">
                  <c:v>#N/A</c:v>
                </c:pt>
                <c:pt idx="7">
                  <c:v>7.0000000000000007E-2</c:v>
                </c:pt>
                <c:pt idx="8">
                  <c:v>#N/A</c:v>
                </c:pt>
                <c:pt idx="9">
                  <c:v>2.4500000000000002</c:v>
                </c:pt>
              </c:numCache>
            </c:numRef>
          </c:val>
          <c:extLst>
            <c:ext xmlns:c16="http://schemas.microsoft.com/office/drawing/2014/chart" uri="{C3380CC4-5D6E-409C-BE32-E72D297353CC}">
              <c16:uniqueId val="{00000006-554B-417F-88EC-840CCEC3A91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3.06</c:v>
                </c:pt>
                <c:pt idx="4">
                  <c:v>#N/A</c:v>
                </c:pt>
                <c:pt idx="5">
                  <c:v>3.01</c:v>
                </c:pt>
                <c:pt idx="6">
                  <c:v>#N/A</c:v>
                </c:pt>
                <c:pt idx="7">
                  <c:v>3.36</c:v>
                </c:pt>
                <c:pt idx="8">
                  <c:v>#N/A</c:v>
                </c:pt>
                <c:pt idx="9">
                  <c:v>3.61</c:v>
                </c:pt>
              </c:numCache>
            </c:numRef>
          </c:val>
          <c:extLst>
            <c:ext xmlns:c16="http://schemas.microsoft.com/office/drawing/2014/chart" uri="{C3380CC4-5D6E-409C-BE32-E72D297353CC}">
              <c16:uniqueId val="{00000007-554B-417F-88EC-840CCEC3A91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6.32</c:v>
                </c:pt>
                <c:pt idx="2">
                  <c:v>#N/A</c:v>
                </c:pt>
                <c:pt idx="3">
                  <c:v>8.16</c:v>
                </c:pt>
                <c:pt idx="4">
                  <c:v>#N/A</c:v>
                </c:pt>
                <c:pt idx="5">
                  <c:v>8.25</c:v>
                </c:pt>
                <c:pt idx="6">
                  <c:v>#N/A</c:v>
                </c:pt>
                <c:pt idx="7">
                  <c:v>7.3</c:v>
                </c:pt>
                <c:pt idx="8">
                  <c:v>#N/A</c:v>
                </c:pt>
                <c:pt idx="9">
                  <c:v>8.08</c:v>
                </c:pt>
              </c:numCache>
            </c:numRef>
          </c:val>
          <c:extLst>
            <c:ext xmlns:c16="http://schemas.microsoft.com/office/drawing/2014/chart" uri="{C3380CC4-5D6E-409C-BE32-E72D297353CC}">
              <c16:uniqueId val="{00000008-554B-417F-88EC-840CCEC3A91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8.41</c:v>
                </c:pt>
                <c:pt idx="2">
                  <c:v>#N/A</c:v>
                </c:pt>
                <c:pt idx="3">
                  <c:v>8.4499999999999993</c:v>
                </c:pt>
                <c:pt idx="4">
                  <c:v>#N/A</c:v>
                </c:pt>
                <c:pt idx="5">
                  <c:v>8.17</c:v>
                </c:pt>
                <c:pt idx="6">
                  <c:v>#N/A</c:v>
                </c:pt>
                <c:pt idx="7">
                  <c:v>8.27</c:v>
                </c:pt>
                <c:pt idx="8">
                  <c:v>#N/A</c:v>
                </c:pt>
                <c:pt idx="9">
                  <c:v>8.33</c:v>
                </c:pt>
              </c:numCache>
            </c:numRef>
          </c:val>
          <c:extLst>
            <c:ext xmlns:c16="http://schemas.microsoft.com/office/drawing/2014/chart" uri="{C3380CC4-5D6E-409C-BE32-E72D297353CC}">
              <c16:uniqueId val="{00000009-554B-417F-88EC-840CCEC3A91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1618</c:v>
                </c:pt>
                <c:pt idx="5">
                  <c:v>1477</c:v>
                </c:pt>
                <c:pt idx="8">
                  <c:v>1452</c:v>
                </c:pt>
                <c:pt idx="11">
                  <c:v>1364</c:v>
                </c:pt>
                <c:pt idx="14">
                  <c:v>1315</c:v>
                </c:pt>
              </c:numCache>
            </c:numRef>
          </c:val>
          <c:extLst>
            <c:ext xmlns:c16="http://schemas.microsoft.com/office/drawing/2014/chart" uri="{C3380CC4-5D6E-409C-BE32-E72D297353CC}">
              <c16:uniqueId val="{00000000-40F3-4E63-893D-BD5A41DA0C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F3-4E63-893D-BD5A41DA0C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F3-4E63-893D-BD5A41DA0C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250</c:v>
                </c:pt>
                <c:pt idx="3">
                  <c:v>163</c:v>
                </c:pt>
                <c:pt idx="6">
                  <c:v>0</c:v>
                </c:pt>
                <c:pt idx="9">
                  <c:v>0</c:v>
                </c:pt>
                <c:pt idx="12">
                  <c:v>0</c:v>
                </c:pt>
              </c:numCache>
            </c:numRef>
          </c:val>
          <c:extLst>
            <c:ext xmlns:c16="http://schemas.microsoft.com/office/drawing/2014/chart" uri="{C3380CC4-5D6E-409C-BE32-E72D297353CC}">
              <c16:uniqueId val="{00000003-40F3-4E63-893D-BD5A41DA0C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526</c:v>
                </c:pt>
                <c:pt idx="3">
                  <c:v>544</c:v>
                </c:pt>
                <c:pt idx="6">
                  <c:v>527</c:v>
                </c:pt>
                <c:pt idx="9">
                  <c:v>512</c:v>
                </c:pt>
                <c:pt idx="12">
                  <c:v>476</c:v>
                </c:pt>
              </c:numCache>
            </c:numRef>
          </c:val>
          <c:extLst>
            <c:ext xmlns:c16="http://schemas.microsoft.com/office/drawing/2014/chart" uri="{C3380CC4-5D6E-409C-BE32-E72D297353CC}">
              <c16:uniqueId val="{00000004-40F3-4E63-893D-BD5A41DA0C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F3-4E63-893D-BD5A41DA0C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F3-4E63-893D-BD5A41DA0C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1623</c:v>
                </c:pt>
                <c:pt idx="3">
                  <c:v>1561</c:v>
                </c:pt>
                <c:pt idx="6">
                  <c:v>1501</c:v>
                </c:pt>
                <c:pt idx="9">
                  <c:v>1380</c:v>
                </c:pt>
                <c:pt idx="12">
                  <c:v>1336</c:v>
                </c:pt>
              </c:numCache>
            </c:numRef>
          </c:val>
          <c:extLst>
            <c:ext xmlns:c16="http://schemas.microsoft.com/office/drawing/2014/chart" uri="{C3380CC4-5D6E-409C-BE32-E72D297353CC}">
              <c16:uniqueId val="{00000007-40F3-4E63-893D-BD5A41DA0C8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781</c:v>
                </c:pt>
                <c:pt idx="2">
                  <c:v>#N/A</c:v>
                </c:pt>
                <c:pt idx="3">
                  <c:v>#N/A</c:v>
                </c:pt>
                <c:pt idx="4">
                  <c:v>791</c:v>
                </c:pt>
                <c:pt idx="5">
                  <c:v>#N/A</c:v>
                </c:pt>
                <c:pt idx="6">
                  <c:v>#N/A</c:v>
                </c:pt>
                <c:pt idx="7">
                  <c:v>576</c:v>
                </c:pt>
                <c:pt idx="8">
                  <c:v>#N/A</c:v>
                </c:pt>
                <c:pt idx="9">
                  <c:v>#N/A</c:v>
                </c:pt>
                <c:pt idx="10">
                  <c:v>528</c:v>
                </c:pt>
                <c:pt idx="11">
                  <c:v>#N/A</c:v>
                </c:pt>
                <c:pt idx="12">
                  <c:v>#N/A</c:v>
                </c:pt>
                <c:pt idx="13">
                  <c:v>497</c:v>
                </c:pt>
                <c:pt idx="14">
                  <c:v>#N/A</c:v>
                </c:pt>
              </c:numCache>
            </c:numRef>
          </c:val>
          <c:smooth val="0"/>
          <c:extLst>
            <c:ext xmlns:c16="http://schemas.microsoft.com/office/drawing/2014/chart" uri="{C3380CC4-5D6E-409C-BE32-E72D297353CC}">
              <c16:uniqueId val="{00000008-40F3-4E63-893D-BD5A41DA0C8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14964</c:v>
                </c:pt>
                <c:pt idx="5">
                  <c:v>15317</c:v>
                </c:pt>
                <c:pt idx="8">
                  <c:v>14671</c:v>
                </c:pt>
                <c:pt idx="11">
                  <c:v>13929</c:v>
                </c:pt>
                <c:pt idx="14">
                  <c:v>13294</c:v>
                </c:pt>
              </c:numCache>
            </c:numRef>
          </c:val>
          <c:extLst>
            <c:ext xmlns:c16="http://schemas.microsoft.com/office/drawing/2014/chart" uri="{C3380CC4-5D6E-409C-BE32-E72D297353CC}">
              <c16:uniqueId val="{00000000-5798-4F12-BC8E-EBCF3D7944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1724</c:v>
                </c:pt>
                <c:pt idx="5">
                  <c:v>1721</c:v>
                </c:pt>
                <c:pt idx="8">
                  <c:v>1896</c:v>
                </c:pt>
                <c:pt idx="11">
                  <c:v>1882</c:v>
                </c:pt>
                <c:pt idx="14">
                  <c:v>2162</c:v>
                </c:pt>
              </c:numCache>
            </c:numRef>
          </c:val>
          <c:extLst>
            <c:ext xmlns:c16="http://schemas.microsoft.com/office/drawing/2014/chart" uri="{C3380CC4-5D6E-409C-BE32-E72D297353CC}">
              <c16:uniqueId val="{00000001-5798-4F12-BC8E-EBCF3D7944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4310</c:v>
                </c:pt>
                <c:pt idx="5">
                  <c:v>4871</c:v>
                </c:pt>
                <c:pt idx="8">
                  <c:v>5857</c:v>
                </c:pt>
                <c:pt idx="11">
                  <c:v>6375</c:v>
                </c:pt>
                <c:pt idx="14">
                  <c:v>7021</c:v>
                </c:pt>
              </c:numCache>
            </c:numRef>
          </c:val>
          <c:extLst>
            <c:ext xmlns:c16="http://schemas.microsoft.com/office/drawing/2014/chart" uri="{C3380CC4-5D6E-409C-BE32-E72D297353CC}">
              <c16:uniqueId val="{00000002-5798-4F12-BC8E-EBCF3D7944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98-4F12-BC8E-EBCF3D7944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98-4F12-BC8E-EBCF3D7944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550</c:v>
                </c:pt>
                <c:pt idx="3">
                  <c:v>623</c:v>
                </c:pt>
                <c:pt idx="6">
                  <c:v>373</c:v>
                </c:pt>
                <c:pt idx="9">
                  <c:v>377</c:v>
                </c:pt>
                <c:pt idx="12">
                  <c:v>383</c:v>
                </c:pt>
              </c:numCache>
            </c:numRef>
          </c:val>
          <c:extLst>
            <c:ext xmlns:c16="http://schemas.microsoft.com/office/drawing/2014/chart" uri="{C3380CC4-5D6E-409C-BE32-E72D297353CC}">
              <c16:uniqueId val="{00000005-5798-4F12-BC8E-EBCF3D7944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3678</c:v>
                </c:pt>
                <c:pt idx="3">
                  <c:v>3625</c:v>
                </c:pt>
                <c:pt idx="6">
                  <c:v>3619</c:v>
                </c:pt>
                <c:pt idx="9">
                  <c:v>3559</c:v>
                </c:pt>
                <c:pt idx="12">
                  <c:v>3499</c:v>
                </c:pt>
              </c:numCache>
            </c:numRef>
          </c:val>
          <c:extLst>
            <c:ext xmlns:c16="http://schemas.microsoft.com/office/drawing/2014/chart" uri="{C3380CC4-5D6E-409C-BE32-E72D297353CC}">
              <c16:uniqueId val="{00000006-5798-4F12-BC8E-EBCF3D7944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161</c:v>
                </c:pt>
                <c:pt idx="3">
                  <c:v>0</c:v>
                </c:pt>
                <c:pt idx="6">
                  <c:v>0</c:v>
                </c:pt>
                <c:pt idx="9">
                  <c:v>4</c:v>
                </c:pt>
                <c:pt idx="12">
                  <c:v>4</c:v>
                </c:pt>
              </c:numCache>
            </c:numRef>
          </c:val>
          <c:extLst>
            <c:ext xmlns:c16="http://schemas.microsoft.com/office/drawing/2014/chart" uri="{C3380CC4-5D6E-409C-BE32-E72D297353CC}">
              <c16:uniqueId val="{00000007-5798-4F12-BC8E-EBCF3D7944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7795</c:v>
                </c:pt>
                <c:pt idx="3">
                  <c:v>7866</c:v>
                </c:pt>
                <c:pt idx="6">
                  <c:v>7880</c:v>
                </c:pt>
                <c:pt idx="9">
                  <c:v>7565</c:v>
                </c:pt>
                <c:pt idx="12">
                  <c:v>7934</c:v>
                </c:pt>
              </c:numCache>
            </c:numRef>
          </c:val>
          <c:extLst>
            <c:ext xmlns:c16="http://schemas.microsoft.com/office/drawing/2014/chart" uri="{C3380CC4-5D6E-409C-BE32-E72D297353CC}">
              <c16:uniqueId val="{00000008-5798-4F12-BC8E-EBCF3D7944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98-4F12-BC8E-EBCF3D7944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13014</c:v>
                </c:pt>
                <c:pt idx="3">
                  <c:v>13409</c:v>
                </c:pt>
                <c:pt idx="6">
                  <c:v>12749</c:v>
                </c:pt>
                <c:pt idx="9">
                  <c:v>12109</c:v>
                </c:pt>
                <c:pt idx="12">
                  <c:v>12215</c:v>
                </c:pt>
              </c:numCache>
            </c:numRef>
          </c:val>
          <c:extLst>
            <c:ext xmlns:c16="http://schemas.microsoft.com/office/drawing/2014/chart" uri="{C3380CC4-5D6E-409C-BE32-E72D297353CC}">
              <c16:uniqueId val="{0000000A-5798-4F12-BC8E-EBCF3D79447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4200</c:v>
                </c:pt>
                <c:pt idx="2">
                  <c:v>#N/A</c:v>
                </c:pt>
                <c:pt idx="3">
                  <c:v>#N/A</c:v>
                </c:pt>
                <c:pt idx="4">
                  <c:v>3614</c:v>
                </c:pt>
                <c:pt idx="5">
                  <c:v>#N/A</c:v>
                </c:pt>
                <c:pt idx="6">
                  <c:v>#N/A</c:v>
                </c:pt>
                <c:pt idx="7">
                  <c:v>2196</c:v>
                </c:pt>
                <c:pt idx="8">
                  <c:v>#N/A</c:v>
                </c:pt>
                <c:pt idx="9">
                  <c:v>#N/A</c:v>
                </c:pt>
                <c:pt idx="10">
                  <c:v>1427</c:v>
                </c:pt>
                <c:pt idx="11">
                  <c:v>#N/A</c:v>
                </c:pt>
                <c:pt idx="12">
                  <c:v>#N/A</c:v>
                </c:pt>
                <c:pt idx="13">
                  <c:v>1559</c:v>
                </c:pt>
                <c:pt idx="14">
                  <c:v>#N/A</c:v>
                </c:pt>
              </c:numCache>
            </c:numRef>
          </c:val>
          <c:smooth val="0"/>
          <c:extLst>
            <c:ext xmlns:c16="http://schemas.microsoft.com/office/drawing/2014/chart" uri="{C3380CC4-5D6E-409C-BE32-E72D297353CC}">
              <c16:uniqueId val="{0000000B-5798-4F12-BC8E-EBCF3D7944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2230</c:v>
                </c:pt>
                <c:pt idx="1">
                  <c:v>2260</c:v>
                </c:pt>
                <c:pt idx="2">
                  <c:v>2253</c:v>
                </c:pt>
              </c:numCache>
            </c:numRef>
          </c:val>
          <c:extLst>
            <c:ext xmlns:c16="http://schemas.microsoft.com/office/drawing/2014/chart" uri="{C3380CC4-5D6E-409C-BE32-E72D297353CC}">
              <c16:uniqueId val="{00000000-08F6-4902-B073-2C0B6B48A8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558</c:v>
                </c:pt>
                <c:pt idx="1">
                  <c:v>658</c:v>
                </c:pt>
                <c:pt idx="2">
                  <c:v>851</c:v>
                </c:pt>
              </c:numCache>
            </c:numRef>
          </c:val>
          <c:extLst>
            <c:ext xmlns:c16="http://schemas.microsoft.com/office/drawing/2014/chart" uri="{C3380CC4-5D6E-409C-BE32-E72D297353CC}">
              <c16:uniqueId val="{00000001-08F6-4902-B073-2C0B6B48A8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2440</c:v>
                </c:pt>
                <c:pt idx="1">
                  <c:v>2820</c:v>
                </c:pt>
                <c:pt idx="2">
                  <c:v>3893</c:v>
                </c:pt>
              </c:numCache>
            </c:numRef>
          </c:val>
          <c:extLst>
            <c:ext xmlns:c16="http://schemas.microsoft.com/office/drawing/2014/chart" uri="{C3380CC4-5D6E-409C-BE32-E72D297353CC}">
              <c16:uniqueId val="{00000002-08F6-4902-B073-2C0B6B48A8F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9C3-464F-832F-22D3720639EB}"/>
              </c:ext>
            </c:extLst>
          </c:dPt>
          <c:dPt>
            <c:idx val="1"/>
            <c:bubble3D val="0"/>
            <c:extLst>
              <c:ext xmlns:c16="http://schemas.microsoft.com/office/drawing/2014/chart" uri="{C3380CC4-5D6E-409C-BE32-E72D297353CC}">
                <c16:uniqueId val="{00000001-D9C3-464F-832F-22D3720639EB}"/>
              </c:ext>
            </c:extLst>
          </c:dPt>
          <c:dPt>
            <c:idx val="2"/>
            <c:bubble3D val="0"/>
            <c:extLst>
              <c:ext xmlns:c16="http://schemas.microsoft.com/office/drawing/2014/chart" uri="{C3380CC4-5D6E-409C-BE32-E72D297353CC}">
                <c16:uniqueId val="{00000002-D9C3-464F-832F-22D3720639EB}"/>
              </c:ext>
            </c:extLst>
          </c:dPt>
          <c:dPt>
            <c:idx val="3"/>
            <c:bubble3D val="0"/>
            <c:extLst>
              <c:ext xmlns:c16="http://schemas.microsoft.com/office/drawing/2014/chart" uri="{C3380CC4-5D6E-409C-BE32-E72D297353CC}">
                <c16:uniqueId val="{00000003-D9C3-464F-832F-22D3720639EB}"/>
              </c:ext>
            </c:extLst>
          </c:dPt>
          <c:dPt>
            <c:idx val="4"/>
            <c:bubble3D val="0"/>
            <c:extLst>
              <c:ext xmlns:c16="http://schemas.microsoft.com/office/drawing/2014/chart" uri="{C3380CC4-5D6E-409C-BE32-E72D297353CC}">
                <c16:uniqueId val="{00000004-D9C3-464F-832F-22D3720639EB}"/>
              </c:ext>
            </c:extLst>
          </c:dPt>
          <c:dPt>
            <c:idx val="8"/>
            <c:bubble3D val="0"/>
            <c:extLst>
              <c:ext xmlns:c16="http://schemas.microsoft.com/office/drawing/2014/chart" uri="{C3380CC4-5D6E-409C-BE32-E72D297353CC}">
                <c16:uniqueId val="{00000005-D9C3-464F-832F-22D3720639EB}"/>
              </c:ext>
            </c:extLst>
          </c:dPt>
          <c:dPt>
            <c:idx val="16"/>
            <c:bubble3D val="0"/>
            <c:extLst>
              <c:ext xmlns:c16="http://schemas.microsoft.com/office/drawing/2014/chart" uri="{C3380CC4-5D6E-409C-BE32-E72D297353CC}">
                <c16:uniqueId val="{00000006-D9C3-464F-832F-22D3720639EB}"/>
              </c:ext>
            </c:extLst>
          </c:dPt>
          <c:dPt>
            <c:idx val="24"/>
            <c:bubble3D val="0"/>
            <c:extLst>
              <c:ext xmlns:c16="http://schemas.microsoft.com/office/drawing/2014/chart" uri="{C3380CC4-5D6E-409C-BE32-E72D297353CC}">
                <c16:uniqueId val="{00000007-D9C3-464F-832F-22D3720639EB}"/>
              </c:ext>
            </c:extLst>
          </c:dPt>
          <c:dPt>
            <c:idx val="32"/>
            <c:bubble3D val="0"/>
            <c:extLst>
              <c:ext xmlns:c16="http://schemas.microsoft.com/office/drawing/2014/chart" uri="{C3380CC4-5D6E-409C-BE32-E72D297353CC}">
                <c16:uniqueId val="{00000008-D9C3-464F-832F-22D3720639EB}"/>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9C3-464F-832F-22D3720639E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D9C3-464F-832F-22D3720639E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D9C3-464F-832F-22D3720639E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D9C3-464F-832F-22D3720639E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D9C3-464F-832F-22D3720639EB}"/>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9C3-464F-832F-22D3720639EB}"/>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9C3-464F-832F-22D3720639E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9C3-464F-832F-22D3720639EB}"/>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9C3-464F-832F-22D3720639E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68.400000000000006</c:v>
                </c:pt>
                <c:pt idx="16">
                  <c:v>66.5</c:v>
                </c:pt>
                <c:pt idx="24">
                  <c:v>67.5</c:v>
                </c:pt>
                <c:pt idx="32">
                  <c:v>68.8</c:v>
                </c:pt>
              </c:numCache>
            </c:numRef>
          </c:xVal>
          <c:yVal>
            <c:numRef>
              <c:f>公会計指標分析・財政指標組合せ分析表!$BP$51:$DC$51</c:f>
              <c:numCache>
                <c:formatCode>#,##0.0;"▲ "#,##0.0</c:formatCode>
                <c:ptCount val="40"/>
                <c:pt idx="0">
                  <c:v>48.5</c:v>
                </c:pt>
                <c:pt idx="8">
                  <c:v>40.4</c:v>
                </c:pt>
                <c:pt idx="16">
                  <c:v>23.3</c:v>
                </c:pt>
                <c:pt idx="24">
                  <c:v>15.7</c:v>
                </c:pt>
                <c:pt idx="32">
                  <c:v>17</c:v>
                </c:pt>
              </c:numCache>
            </c:numRef>
          </c:yVal>
          <c:smooth val="0"/>
          <c:extLst>
            <c:ext xmlns:c16="http://schemas.microsoft.com/office/drawing/2014/chart" uri="{C3380CC4-5D6E-409C-BE32-E72D297353CC}">
              <c16:uniqueId val="{00000009-D9C3-464F-832F-22D3720639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9C3-464F-832F-22D3720639EB}"/>
              </c:ext>
            </c:extLst>
          </c:dPt>
          <c:dPt>
            <c:idx val="1"/>
            <c:bubble3D val="0"/>
            <c:extLst>
              <c:ext xmlns:c16="http://schemas.microsoft.com/office/drawing/2014/chart" uri="{C3380CC4-5D6E-409C-BE32-E72D297353CC}">
                <c16:uniqueId val="{0000000B-D9C3-464F-832F-22D3720639EB}"/>
              </c:ext>
            </c:extLst>
          </c:dPt>
          <c:dPt>
            <c:idx val="2"/>
            <c:bubble3D val="0"/>
            <c:extLst>
              <c:ext xmlns:c16="http://schemas.microsoft.com/office/drawing/2014/chart" uri="{C3380CC4-5D6E-409C-BE32-E72D297353CC}">
                <c16:uniqueId val="{0000000C-D9C3-464F-832F-22D3720639EB}"/>
              </c:ext>
            </c:extLst>
          </c:dPt>
          <c:dPt>
            <c:idx val="3"/>
            <c:bubble3D val="0"/>
            <c:extLst>
              <c:ext xmlns:c16="http://schemas.microsoft.com/office/drawing/2014/chart" uri="{C3380CC4-5D6E-409C-BE32-E72D297353CC}">
                <c16:uniqueId val="{0000000D-D9C3-464F-832F-22D3720639EB}"/>
              </c:ext>
            </c:extLst>
          </c:dPt>
          <c:dPt>
            <c:idx val="4"/>
            <c:bubble3D val="0"/>
            <c:extLst>
              <c:ext xmlns:c16="http://schemas.microsoft.com/office/drawing/2014/chart" uri="{C3380CC4-5D6E-409C-BE32-E72D297353CC}">
                <c16:uniqueId val="{0000000E-D9C3-464F-832F-22D3720639EB}"/>
              </c:ext>
            </c:extLst>
          </c:dPt>
          <c:dPt>
            <c:idx val="8"/>
            <c:bubble3D val="0"/>
            <c:extLst>
              <c:ext xmlns:c16="http://schemas.microsoft.com/office/drawing/2014/chart" uri="{C3380CC4-5D6E-409C-BE32-E72D297353CC}">
                <c16:uniqueId val="{0000000F-D9C3-464F-832F-22D3720639EB}"/>
              </c:ext>
            </c:extLst>
          </c:dPt>
          <c:dPt>
            <c:idx val="16"/>
            <c:bubble3D val="0"/>
            <c:extLst>
              <c:ext xmlns:c16="http://schemas.microsoft.com/office/drawing/2014/chart" uri="{C3380CC4-5D6E-409C-BE32-E72D297353CC}">
                <c16:uniqueId val="{00000010-D9C3-464F-832F-22D3720639EB}"/>
              </c:ext>
            </c:extLst>
          </c:dPt>
          <c:dPt>
            <c:idx val="24"/>
            <c:bubble3D val="0"/>
            <c:extLst>
              <c:ext xmlns:c16="http://schemas.microsoft.com/office/drawing/2014/chart" uri="{C3380CC4-5D6E-409C-BE32-E72D297353CC}">
                <c16:uniqueId val="{00000011-D9C3-464F-832F-22D3720639EB}"/>
              </c:ext>
            </c:extLst>
          </c:dPt>
          <c:dPt>
            <c:idx val="32"/>
            <c:bubble3D val="0"/>
            <c:extLst>
              <c:ext xmlns:c16="http://schemas.microsoft.com/office/drawing/2014/chart" uri="{C3380CC4-5D6E-409C-BE32-E72D297353CC}">
                <c16:uniqueId val="{00000012-D9C3-464F-832F-22D3720639E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9C3-464F-832F-22D3720639EB}"/>
                </c:ext>
              </c:extLst>
            </c:dLbl>
            <c:dLbl>
              <c:idx val="1"/>
              <c:delete val="1"/>
              <c:extLst>
                <c:ext xmlns:c15="http://schemas.microsoft.com/office/drawing/2012/chart" uri="{CE6537A1-D6FC-4f65-9D91-7224C49458BB}"/>
                <c:ext xmlns:c16="http://schemas.microsoft.com/office/drawing/2014/chart" uri="{C3380CC4-5D6E-409C-BE32-E72D297353CC}">
                  <c16:uniqueId val="{0000000B-D9C3-464F-832F-22D3720639EB}"/>
                </c:ext>
              </c:extLst>
            </c:dLbl>
            <c:dLbl>
              <c:idx val="2"/>
              <c:delete val="1"/>
              <c:extLst>
                <c:ext xmlns:c15="http://schemas.microsoft.com/office/drawing/2012/chart" uri="{CE6537A1-D6FC-4f65-9D91-7224C49458BB}"/>
                <c:ext xmlns:c16="http://schemas.microsoft.com/office/drawing/2014/chart" uri="{C3380CC4-5D6E-409C-BE32-E72D297353CC}">
                  <c16:uniqueId val="{0000000C-D9C3-464F-832F-22D3720639EB}"/>
                </c:ext>
              </c:extLst>
            </c:dLbl>
            <c:dLbl>
              <c:idx val="3"/>
              <c:delete val="1"/>
              <c:extLst>
                <c:ext xmlns:c15="http://schemas.microsoft.com/office/drawing/2012/chart" uri="{CE6537A1-D6FC-4f65-9D91-7224C49458BB}"/>
                <c:ext xmlns:c16="http://schemas.microsoft.com/office/drawing/2014/chart" uri="{C3380CC4-5D6E-409C-BE32-E72D297353CC}">
                  <c16:uniqueId val="{0000000D-D9C3-464F-832F-22D3720639EB}"/>
                </c:ext>
              </c:extLst>
            </c:dLbl>
            <c:dLbl>
              <c:idx val="4"/>
              <c:delete val="1"/>
              <c:extLst>
                <c:ext xmlns:c15="http://schemas.microsoft.com/office/drawing/2012/chart" uri="{CE6537A1-D6FC-4f65-9D91-7224C49458BB}"/>
                <c:ext xmlns:c16="http://schemas.microsoft.com/office/drawing/2014/chart" uri="{C3380CC4-5D6E-409C-BE32-E72D297353CC}">
                  <c16:uniqueId val="{0000000E-D9C3-464F-832F-22D3720639E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9C3-464F-832F-22D3720639EB}"/>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9C3-464F-832F-22D3720639EB}"/>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9C3-464F-832F-22D3720639EB}"/>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9C3-464F-832F-22D3720639E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9C3-464F-832F-22D3720639EB}"/>
            </c:ext>
          </c:extLst>
        </c:ser>
        <c:dLbls>
          <c:showLegendKey val="0"/>
          <c:showVal val="1"/>
          <c:showCatName val="0"/>
          <c:showSerName val="0"/>
          <c:showPercent val="0"/>
          <c:showBubbleSize val="0"/>
        </c:dLbls>
        <c:axId val="3"/>
        <c:axId val="2"/>
      </c:scatterChart>
      <c:valAx>
        <c:axId val="3"/>
        <c:scaling>
          <c:orientation val="maxMin"/>
          <c:max val="70"/>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BA6-4B4B-9E4B-BD2396934D46}"/>
              </c:ext>
            </c:extLst>
          </c:dPt>
          <c:dPt>
            <c:idx val="1"/>
            <c:bubble3D val="0"/>
            <c:extLst>
              <c:ext xmlns:c16="http://schemas.microsoft.com/office/drawing/2014/chart" uri="{C3380CC4-5D6E-409C-BE32-E72D297353CC}">
                <c16:uniqueId val="{00000001-7BA6-4B4B-9E4B-BD2396934D46}"/>
              </c:ext>
            </c:extLst>
          </c:dPt>
          <c:dPt>
            <c:idx val="2"/>
            <c:bubble3D val="0"/>
            <c:extLst>
              <c:ext xmlns:c16="http://schemas.microsoft.com/office/drawing/2014/chart" uri="{C3380CC4-5D6E-409C-BE32-E72D297353CC}">
                <c16:uniqueId val="{00000002-7BA6-4B4B-9E4B-BD2396934D46}"/>
              </c:ext>
            </c:extLst>
          </c:dPt>
          <c:dPt>
            <c:idx val="3"/>
            <c:bubble3D val="0"/>
            <c:extLst>
              <c:ext xmlns:c16="http://schemas.microsoft.com/office/drawing/2014/chart" uri="{C3380CC4-5D6E-409C-BE32-E72D297353CC}">
                <c16:uniqueId val="{00000003-7BA6-4B4B-9E4B-BD2396934D46}"/>
              </c:ext>
            </c:extLst>
          </c:dPt>
          <c:dPt>
            <c:idx val="4"/>
            <c:bubble3D val="0"/>
            <c:extLst>
              <c:ext xmlns:c16="http://schemas.microsoft.com/office/drawing/2014/chart" uri="{C3380CC4-5D6E-409C-BE32-E72D297353CC}">
                <c16:uniqueId val="{00000004-7BA6-4B4B-9E4B-BD2396934D46}"/>
              </c:ext>
            </c:extLst>
          </c:dPt>
          <c:dPt>
            <c:idx val="8"/>
            <c:bubble3D val="0"/>
            <c:extLst>
              <c:ext xmlns:c16="http://schemas.microsoft.com/office/drawing/2014/chart" uri="{C3380CC4-5D6E-409C-BE32-E72D297353CC}">
                <c16:uniqueId val="{00000005-7BA6-4B4B-9E4B-BD2396934D46}"/>
              </c:ext>
            </c:extLst>
          </c:dPt>
          <c:dPt>
            <c:idx val="16"/>
            <c:bubble3D val="0"/>
            <c:extLst>
              <c:ext xmlns:c16="http://schemas.microsoft.com/office/drawing/2014/chart" uri="{C3380CC4-5D6E-409C-BE32-E72D297353CC}">
                <c16:uniqueId val="{00000006-7BA6-4B4B-9E4B-BD2396934D46}"/>
              </c:ext>
            </c:extLst>
          </c:dPt>
          <c:dPt>
            <c:idx val="24"/>
            <c:bubble3D val="0"/>
            <c:extLst>
              <c:ext xmlns:c16="http://schemas.microsoft.com/office/drawing/2014/chart" uri="{C3380CC4-5D6E-409C-BE32-E72D297353CC}">
                <c16:uniqueId val="{00000007-7BA6-4B4B-9E4B-BD2396934D46}"/>
              </c:ext>
            </c:extLst>
          </c:dPt>
          <c:dPt>
            <c:idx val="32"/>
            <c:bubble3D val="0"/>
            <c:extLst>
              <c:ext xmlns:c16="http://schemas.microsoft.com/office/drawing/2014/chart" uri="{C3380CC4-5D6E-409C-BE32-E72D297353CC}">
                <c16:uniqueId val="{00000008-7BA6-4B4B-9E4B-BD2396934D46}"/>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BA6-4B4B-9E4B-BD2396934D4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BA6-4B4B-9E4B-BD2396934D4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BA6-4B4B-9E4B-BD2396934D4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A6-4B4B-9E4B-BD2396934D4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BA6-4B4B-9E4B-BD2396934D46}"/>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BA6-4B4B-9E4B-BD2396934D46}"/>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BA6-4B4B-9E4B-BD2396934D46}"/>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BA6-4B4B-9E4B-BD2396934D46}"/>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BA6-4B4B-9E4B-BD2396934D4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8</c:v>
                </c:pt>
                <c:pt idx="24">
                  <c:v>6.9</c:v>
                </c:pt>
                <c:pt idx="32">
                  <c:v>5.7</c:v>
                </c:pt>
              </c:numCache>
            </c:numRef>
          </c:xVal>
          <c:yVal>
            <c:numRef>
              <c:f>公会計指標分析・財政指標組合せ分析表!$BP$73:$DC$73</c:f>
              <c:numCache>
                <c:formatCode>#,##0.0;"▲ "#,##0.0</c:formatCode>
                <c:ptCount val="40"/>
                <c:pt idx="0">
                  <c:v>48.5</c:v>
                </c:pt>
                <c:pt idx="8">
                  <c:v>40.4</c:v>
                </c:pt>
                <c:pt idx="16">
                  <c:v>23.3</c:v>
                </c:pt>
                <c:pt idx="24">
                  <c:v>15.7</c:v>
                </c:pt>
                <c:pt idx="32">
                  <c:v>17</c:v>
                </c:pt>
              </c:numCache>
            </c:numRef>
          </c:yVal>
          <c:smooth val="0"/>
          <c:extLst>
            <c:ext xmlns:c16="http://schemas.microsoft.com/office/drawing/2014/chart" uri="{C3380CC4-5D6E-409C-BE32-E72D297353CC}">
              <c16:uniqueId val="{00000009-7BA6-4B4B-9E4B-BD2396934D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BA6-4B4B-9E4B-BD2396934D46}"/>
              </c:ext>
            </c:extLst>
          </c:dPt>
          <c:dPt>
            <c:idx val="1"/>
            <c:bubble3D val="0"/>
            <c:extLst>
              <c:ext xmlns:c16="http://schemas.microsoft.com/office/drawing/2014/chart" uri="{C3380CC4-5D6E-409C-BE32-E72D297353CC}">
                <c16:uniqueId val="{0000000B-7BA6-4B4B-9E4B-BD2396934D46}"/>
              </c:ext>
            </c:extLst>
          </c:dPt>
          <c:dPt>
            <c:idx val="2"/>
            <c:bubble3D val="0"/>
            <c:extLst>
              <c:ext xmlns:c16="http://schemas.microsoft.com/office/drawing/2014/chart" uri="{C3380CC4-5D6E-409C-BE32-E72D297353CC}">
                <c16:uniqueId val="{0000000C-7BA6-4B4B-9E4B-BD2396934D46}"/>
              </c:ext>
            </c:extLst>
          </c:dPt>
          <c:dPt>
            <c:idx val="3"/>
            <c:bubble3D val="0"/>
            <c:extLst>
              <c:ext xmlns:c16="http://schemas.microsoft.com/office/drawing/2014/chart" uri="{C3380CC4-5D6E-409C-BE32-E72D297353CC}">
                <c16:uniqueId val="{0000000D-7BA6-4B4B-9E4B-BD2396934D46}"/>
              </c:ext>
            </c:extLst>
          </c:dPt>
          <c:dPt>
            <c:idx val="4"/>
            <c:bubble3D val="0"/>
            <c:extLst>
              <c:ext xmlns:c16="http://schemas.microsoft.com/office/drawing/2014/chart" uri="{C3380CC4-5D6E-409C-BE32-E72D297353CC}">
                <c16:uniqueId val="{0000000E-7BA6-4B4B-9E4B-BD2396934D46}"/>
              </c:ext>
            </c:extLst>
          </c:dPt>
          <c:dPt>
            <c:idx val="8"/>
            <c:bubble3D val="0"/>
            <c:extLst>
              <c:ext xmlns:c16="http://schemas.microsoft.com/office/drawing/2014/chart" uri="{C3380CC4-5D6E-409C-BE32-E72D297353CC}">
                <c16:uniqueId val="{0000000F-7BA6-4B4B-9E4B-BD2396934D46}"/>
              </c:ext>
            </c:extLst>
          </c:dPt>
          <c:dPt>
            <c:idx val="16"/>
            <c:bubble3D val="0"/>
            <c:extLst>
              <c:ext xmlns:c16="http://schemas.microsoft.com/office/drawing/2014/chart" uri="{C3380CC4-5D6E-409C-BE32-E72D297353CC}">
                <c16:uniqueId val="{00000010-7BA6-4B4B-9E4B-BD2396934D46}"/>
              </c:ext>
            </c:extLst>
          </c:dPt>
          <c:dPt>
            <c:idx val="24"/>
            <c:bubble3D val="0"/>
            <c:extLst>
              <c:ext xmlns:c16="http://schemas.microsoft.com/office/drawing/2014/chart" uri="{C3380CC4-5D6E-409C-BE32-E72D297353CC}">
                <c16:uniqueId val="{00000011-7BA6-4B4B-9E4B-BD2396934D46}"/>
              </c:ext>
            </c:extLst>
          </c:dPt>
          <c:dPt>
            <c:idx val="32"/>
            <c:bubble3D val="0"/>
            <c:extLst>
              <c:ext xmlns:c16="http://schemas.microsoft.com/office/drawing/2014/chart" uri="{C3380CC4-5D6E-409C-BE32-E72D297353CC}">
                <c16:uniqueId val="{00000012-7BA6-4B4B-9E4B-BD2396934D4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BA6-4B4B-9E4B-BD2396934D46}"/>
                </c:ext>
              </c:extLst>
            </c:dLbl>
            <c:dLbl>
              <c:idx val="1"/>
              <c:delete val="1"/>
              <c:extLst>
                <c:ext xmlns:c15="http://schemas.microsoft.com/office/drawing/2012/chart" uri="{CE6537A1-D6FC-4f65-9D91-7224C49458BB}"/>
                <c:ext xmlns:c16="http://schemas.microsoft.com/office/drawing/2014/chart" uri="{C3380CC4-5D6E-409C-BE32-E72D297353CC}">
                  <c16:uniqueId val="{0000000B-7BA6-4B4B-9E4B-BD2396934D46}"/>
                </c:ext>
              </c:extLst>
            </c:dLbl>
            <c:dLbl>
              <c:idx val="2"/>
              <c:delete val="1"/>
              <c:extLst>
                <c:ext xmlns:c15="http://schemas.microsoft.com/office/drawing/2012/chart" uri="{CE6537A1-D6FC-4f65-9D91-7224C49458BB}"/>
                <c:ext xmlns:c16="http://schemas.microsoft.com/office/drawing/2014/chart" uri="{C3380CC4-5D6E-409C-BE32-E72D297353CC}">
                  <c16:uniqueId val="{0000000C-7BA6-4B4B-9E4B-BD2396934D46}"/>
                </c:ext>
              </c:extLst>
            </c:dLbl>
            <c:dLbl>
              <c:idx val="3"/>
              <c:delete val="1"/>
              <c:extLst>
                <c:ext xmlns:c15="http://schemas.microsoft.com/office/drawing/2012/chart" uri="{CE6537A1-D6FC-4f65-9D91-7224C49458BB}"/>
                <c:ext xmlns:c16="http://schemas.microsoft.com/office/drawing/2014/chart" uri="{C3380CC4-5D6E-409C-BE32-E72D297353CC}">
                  <c16:uniqueId val="{0000000D-7BA6-4B4B-9E4B-BD2396934D46}"/>
                </c:ext>
              </c:extLst>
            </c:dLbl>
            <c:dLbl>
              <c:idx val="4"/>
              <c:delete val="1"/>
              <c:extLst>
                <c:ext xmlns:c15="http://schemas.microsoft.com/office/drawing/2012/chart" uri="{CE6537A1-D6FC-4f65-9D91-7224C49458BB}"/>
                <c:ext xmlns:c16="http://schemas.microsoft.com/office/drawing/2014/chart" uri="{C3380CC4-5D6E-409C-BE32-E72D297353CC}">
                  <c16:uniqueId val="{0000000E-7BA6-4B4B-9E4B-BD2396934D4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BA6-4B4B-9E4B-BD2396934D4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BA6-4B4B-9E4B-BD2396934D4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BA6-4B4B-9E4B-BD2396934D46}"/>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BA6-4B4B-9E4B-BD2396934D4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BA6-4B4B-9E4B-BD2396934D46}"/>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福井県大野市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baseline="0">
              <a:solidFill>
                <a:sysClr val="windowText" lastClr="000000"/>
              </a:solidFill>
              <a:effectLst/>
              <a:latin typeface="ＭＳ ゴシック"/>
              <a:ea typeface="ＭＳ ゴシック"/>
              <a:cs typeface="+mn-cs"/>
            </a:rPr>
            <a:t>　元利償還金の額は、平成24年度借入の合併特例事業債や平成14年度借入の臨時財政対策債の償還終了等により、44百万円の減</a:t>
          </a:r>
          <a:r>
            <a:rPr kumimoji="1" lang="ja-JP" altLang="ja-JP" sz="1300" b="0" i="0" baseline="0">
              <a:solidFill>
                <a:sysClr val="windowText" lastClr="000000"/>
              </a:solidFill>
              <a:effectLst/>
              <a:latin typeface="ＭＳ ゴシック"/>
              <a:ea typeface="ＭＳ ゴシック"/>
              <a:cs typeface="+mn-cs"/>
            </a:rPr>
            <a:t>となった。</a:t>
          </a:r>
          <a:endParaRPr kumimoji="1" lang="ja-JP" altLang="en-US" sz="1300">
            <a:latin typeface="ＭＳ ゴシック"/>
            <a:ea typeface="ＭＳ ゴシック"/>
          </a:endParaRPr>
        </a:p>
        <a:p>
          <a:r>
            <a:rPr kumimoji="1" lang="ja-JP" altLang="en-US" sz="1300">
              <a:latin typeface="ＭＳ ゴシック"/>
              <a:ea typeface="ＭＳ ゴシック"/>
            </a:rPr>
            <a:t>　</a:t>
          </a:r>
          <a:r>
            <a:rPr kumimoji="1" lang="ja-JP" altLang="en-US" sz="1300" b="0" i="0" baseline="0">
              <a:solidFill>
                <a:sysClr val="windowText" lastClr="000000"/>
              </a:solidFill>
              <a:effectLst/>
              <a:latin typeface="ＭＳ ゴシック"/>
              <a:ea typeface="ＭＳ ゴシック"/>
              <a:cs typeface="+mn-cs"/>
            </a:rPr>
            <a:t>算入公債費等は</a:t>
          </a:r>
          <a:r>
            <a:rPr kumimoji="1" lang="ja-JP" altLang="en-US" sz="1300">
              <a:latin typeface="ＭＳ ゴシック"/>
              <a:ea typeface="ＭＳ ゴシック"/>
            </a:rPr>
            <a:t>、下水道事業への元利償還金に対する繰出金の減などから、49百万円の減となった。</a:t>
          </a:r>
          <a:endParaRPr kumimoji="1" lang="en-US" altLang="ja-JP" sz="1300" b="0" i="0" baseline="0">
            <a:solidFill>
              <a:sysClr val="windowText" lastClr="000000"/>
            </a:solidFill>
            <a:effectLst/>
            <a:latin typeface="ＭＳ ゴシック"/>
            <a:ea typeface="ＭＳ ゴシック"/>
            <a:cs typeface="+mn-cs"/>
          </a:endParaRPr>
        </a:p>
        <a:p>
          <a:r>
            <a:rPr kumimoji="1" lang="ja-JP" altLang="en-US" sz="1300" b="0" i="0" baseline="0">
              <a:solidFill>
                <a:sysClr val="windowText" lastClr="00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実質公債費比率の分子としては31百万円の減</a:t>
          </a:r>
          <a:r>
            <a:rPr kumimoji="1" lang="ja-JP" altLang="en-US" sz="1300">
              <a:solidFill>
                <a:sysClr val="windowText" lastClr="000000"/>
              </a:solidFill>
              <a:effectLst/>
              <a:latin typeface="ＭＳ ゴシック"/>
              <a:ea typeface="ＭＳ ゴシック"/>
              <a:cs typeface="+mn-cs"/>
            </a:rPr>
            <a:t>額</a:t>
          </a:r>
          <a:r>
            <a:rPr kumimoji="1" lang="ja-JP" altLang="ja-JP" sz="1300">
              <a:solidFill>
                <a:sysClr val="windowText" lastClr="000000"/>
              </a:solidFill>
              <a:effectLst/>
              <a:latin typeface="ＭＳ ゴシック"/>
              <a:ea typeface="ＭＳ ゴシック"/>
              <a:cs typeface="+mn-cs"/>
            </a:rPr>
            <a:t>となった。</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福井県大野市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baseline="0">
              <a:solidFill>
                <a:schemeClr val="dk1"/>
              </a:solidFill>
              <a:effectLst/>
              <a:latin typeface="ＭＳ ゴシック"/>
              <a:ea typeface="ＭＳ ゴシック"/>
              <a:cs typeface="+mn-cs"/>
            </a:rPr>
            <a:t>　将来負担額</a:t>
          </a:r>
          <a:r>
            <a:rPr kumimoji="1" lang="ja-JP" altLang="ja-JP" sz="1400" b="0" i="0" baseline="0">
              <a:solidFill>
                <a:schemeClr val="dk1"/>
              </a:solidFill>
              <a:effectLst/>
              <a:latin typeface="ＭＳ ゴシック"/>
              <a:ea typeface="ＭＳ ゴシック"/>
              <a:cs typeface="+mn-cs"/>
            </a:rPr>
            <a:t>は、学校施設改修工事の本格化などから、地方債の現在高が106百万円増となった。</a:t>
          </a:r>
          <a:endParaRPr kumimoji="1" lang="ja-JP" altLang="en-US" sz="1400">
            <a:latin typeface="ＭＳ ゴシック"/>
            <a:ea typeface="ＭＳ ゴシック"/>
          </a:endParaRPr>
        </a:p>
        <a:p>
          <a:r>
            <a:rPr kumimoji="1" lang="ja-JP" altLang="ja-JP" sz="1400" b="0" i="0" baseline="0">
              <a:solidFill>
                <a:schemeClr val="dk1"/>
              </a:solidFill>
              <a:effectLst/>
              <a:latin typeface="ＭＳ ゴシック"/>
              <a:ea typeface="ＭＳ ゴシック"/>
              <a:cs typeface="+mn-cs"/>
            </a:rPr>
            <a:t>　</a:t>
          </a:r>
          <a:r>
            <a:rPr kumimoji="1" lang="ja-JP" altLang="en-US" sz="1400" b="0" i="0" baseline="0">
              <a:solidFill>
                <a:schemeClr val="dk1"/>
              </a:solidFill>
              <a:effectLst/>
              <a:latin typeface="ＭＳ ゴシック"/>
              <a:ea typeface="ＭＳ ゴシック"/>
              <a:cs typeface="+mn-cs"/>
            </a:rPr>
            <a:t>充当可能財源等は、公共施設等総合管理基金の新設などにより充当可能基金の額が646百万円の増となった。</a:t>
          </a:r>
          <a:endParaRPr lang="ja-JP" altLang="ja-JP" sz="1400">
            <a:effectLst/>
            <a:latin typeface="ＭＳ ゴシック"/>
            <a:ea typeface="ＭＳ ゴシック"/>
          </a:endParaRPr>
        </a:p>
        <a:p>
          <a:r>
            <a:rPr kumimoji="1" lang="ja-JP" altLang="ja-JP" sz="1400" b="0" i="0" baseline="0">
              <a:solidFill>
                <a:schemeClr val="dk1"/>
              </a:solidFill>
              <a:effectLst/>
              <a:latin typeface="ＭＳ ゴシック"/>
              <a:ea typeface="ＭＳ ゴシック"/>
              <a:cs typeface="+mn-cs"/>
            </a:rPr>
            <a:t>　将来負担比率の分子としては</a:t>
          </a:r>
          <a:r>
            <a:rPr kumimoji="1" lang="ja-JP" altLang="en-US" sz="1400" b="0" i="0" baseline="0">
              <a:solidFill>
                <a:schemeClr val="dk1"/>
              </a:solidFill>
              <a:effectLst/>
              <a:latin typeface="ＭＳ ゴシック"/>
              <a:ea typeface="ＭＳ ゴシック"/>
              <a:cs typeface="+mn-cs"/>
            </a:rPr>
            <a:t>、132</a:t>
          </a:r>
          <a:r>
            <a:rPr kumimoji="1" lang="ja-JP" altLang="ja-JP" sz="1400" b="0" i="0" baseline="0">
              <a:solidFill>
                <a:schemeClr val="dk1"/>
              </a:solidFill>
              <a:effectLst/>
              <a:latin typeface="ＭＳ ゴシック"/>
              <a:ea typeface="ＭＳ ゴシック"/>
              <a:cs typeface="+mn-cs"/>
            </a:rPr>
            <a:t>百万円増となった。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福井県大野市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見込まれる公共施設等の解体、改修費用の財源とするため、公共施設等総合管理基金770,000千円を新設した。また、令和5年度普通交付税追加交付のうち、臨時財政対策債償還基金費分を減債基金に積み立てしたことなどにより、全体で1,017,204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・総合計画等に基づく事業の実施に必要な財源を確保するために、計画的に基金を運用していく。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・地域振興基金：大野市の地域振興を図る事業の財源に充てる。</a:t>
          </a:r>
          <a:endParaRPr lang="ja-JP" altLang="ja-JP" sz="1400">
            <a:effectLst/>
            <a:latin typeface="ＭＳ ゴシック"/>
            <a:ea typeface="ＭＳ ゴシック"/>
          </a:endParaRPr>
        </a:p>
        <a:p>
          <a:r>
            <a:rPr lang="ja-JP" altLang="en-US" sz="1400">
              <a:effectLst/>
              <a:latin typeface="ＭＳ ゴシック"/>
              <a:ea typeface="ＭＳ ゴシック"/>
            </a:rPr>
            <a:t>・公共施設等総合管理基金：公共施設又は公用施設の整備、保全、廃止等に要する経費に充てる。</a:t>
          </a:r>
          <a:endParaRPr lang="ja-JP" altLang="ja-JP" sz="1400">
            <a:effectLst/>
            <a:latin typeface="ＭＳ ゴシック"/>
            <a:ea typeface="ＭＳ ゴシック"/>
          </a:endParaRPr>
        </a:p>
        <a:p>
          <a:r>
            <a:rPr lang="ja-JP" altLang="en-US" sz="1400">
              <a:effectLst/>
              <a:latin typeface="ＭＳ ゴシック"/>
              <a:ea typeface="ＭＳ ゴシック"/>
            </a:rPr>
            <a:t>・学校施設等整備基金：小中学校の施設等の整備に要する資金に充てる。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・エキサイト広場総合体育施設管理運営基金：大野市エキサイト広場総合体育施設の管理運営に要する経費に充てる。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・上水道整備基金：上水道の建設、改良等の整備に要する資金に充てる。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ＭＳ ゴシック"/>
              <a:ea typeface="ＭＳ ゴシック"/>
              <a:cs typeface="+mn-cs"/>
            </a:rPr>
            <a:t>・地域振興基金：原資であるふるさと納税寄附金の増などにより</a:t>
          </a:r>
          <a:r>
            <a:rPr kumimoji="1" lang="ja-JP" altLang="en-US" sz="1400" b="0" i="0" baseline="0">
              <a:solidFill>
                <a:schemeClr val="dk1"/>
              </a:solidFill>
              <a:effectLst/>
              <a:latin typeface="ＭＳ ゴシック"/>
              <a:ea typeface="ＭＳ ゴシック"/>
              <a:cs typeface="+mn-cs"/>
            </a:rPr>
            <a:t>前年度比357,640千円の増とした。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・公共施設等総合管理基金：今後見込まれる公共施設等の解体、改修費用の財源とするため、公共施設等総合管理基金770,000千円を新設した。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a:t>
          </a:r>
          <a:r>
            <a:rPr kumimoji="1" lang="ja-JP" altLang="ja-JP" sz="1400" b="0" i="0" baseline="0">
              <a:solidFill>
                <a:schemeClr val="dk1"/>
              </a:solidFill>
              <a:effectLst/>
              <a:latin typeface="ＭＳ ゴシック"/>
              <a:ea typeface="ＭＳ ゴシック"/>
              <a:cs typeface="+mn-cs"/>
            </a:rPr>
            <a:t>地域振興基金：</a:t>
          </a:r>
          <a:r>
            <a:rPr kumimoji="1" lang="ja-JP" altLang="en-US" sz="1400" b="0" i="0" baseline="0">
              <a:solidFill>
                <a:schemeClr val="dk1"/>
              </a:solidFill>
              <a:effectLst/>
              <a:latin typeface="ＭＳ ゴシック"/>
              <a:ea typeface="ＭＳ ゴシック"/>
              <a:cs typeface="+mn-cs"/>
            </a:rPr>
            <a:t>企業立地助成金のハードなどに充当した場合は、その翌年度から</a:t>
          </a:r>
          <a:r>
            <a:rPr kumimoji="1" lang="en-US" altLang="ja-JP" sz="1400" b="0" i="0" baseline="0">
              <a:solidFill>
                <a:schemeClr val="dk1"/>
              </a:solidFill>
              <a:effectLst/>
              <a:latin typeface="ＭＳ ゴシック"/>
              <a:ea typeface="ＭＳ ゴシック"/>
              <a:cs typeface="+mn-cs"/>
            </a:rPr>
            <a:t>15</a:t>
          </a:r>
          <a:r>
            <a:rPr kumimoji="1" lang="ja-JP" altLang="en-US" sz="1400" b="0" i="0" baseline="0">
              <a:solidFill>
                <a:schemeClr val="dk1"/>
              </a:solidFill>
              <a:effectLst/>
              <a:latin typeface="ＭＳ ゴシック"/>
              <a:ea typeface="ＭＳ ゴシック"/>
              <a:cs typeface="+mn-cs"/>
            </a:rPr>
            <a:t>年間をかけて積み戻すこととしている。</a:t>
          </a:r>
          <a:endParaRPr kumimoji="1" lang="en-US" altLang="ja-JP" sz="14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・公共施設等総合管理基金：今後発生する公共施設等の整備、保全、廃止に要する経費に対して、計画的に取崩していく。</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a:t>
          </a:r>
          <a:r>
            <a:rPr lang="ja-JP" altLang="en-US" sz="1400">
              <a:effectLst/>
              <a:latin typeface="ＭＳ ゴシック"/>
              <a:ea typeface="ＭＳ ゴシック"/>
            </a:rPr>
            <a:t>学校施設等整備基金：</a:t>
          </a:r>
          <a:r>
            <a:rPr kumimoji="1" lang="ja-JP" altLang="en-US" sz="1400">
              <a:solidFill>
                <a:schemeClr val="dk1"/>
              </a:solidFill>
              <a:effectLst/>
              <a:latin typeface="ＭＳ ゴシック"/>
              <a:ea typeface="ＭＳ ゴシック"/>
              <a:cs typeface="+mn-cs"/>
            </a:rPr>
            <a:t>学校再編に伴う施設改修等のため、事業進捗に合わせて基金を取り崩していく。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地方財政法第7条に基づき379,000千円を積み立てし、利子積立1,347千円とあわせ380,347千円の積立を行ったが、387,382千円の取崩を行ったため、7,035千円の減となった。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ＭＳ ゴシック"/>
              <a:ea typeface="ＭＳ ゴシック"/>
              <a:cs typeface="+mn-cs"/>
            </a:rPr>
            <a:t>・財政調整基金の残高は、臨時的な財源不足に備えるため、標準財政規模の</a:t>
          </a:r>
          <a:r>
            <a:rPr kumimoji="1" lang="en-US" altLang="ja-JP" sz="1400" b="0" i="0" baseline="0">
              <a:solidFill>
                <a:schemeClr val="dk1"/>
              </a:solidFill>
              <a:effectLst/>
              <a:latin typeface="ＭＳ ゴシック"/>
              <a:ea typeface="ＭＳ ゴシック"/>
              <a:cs typeface="+mn-cs"/>
            </a:rPr>
            <a:t>10</a:t>
          </a:r>
          <a:r>
            <a:rPr kumimoji="1" lang="ja-JP" altLang="ja-JP" sz="1400" b="0" i="0" baseline="0">
              <a:solidFill>
                <a:schemeClr val="dk1"/>
              </a:solidFill>
              <a:effectLst/>
              <a:latin typeface="ＭＳ ゴシック"/>
              <a:ea typeface="ＭＳ ゴシック"/>
              <a:cs typeface="+mn-cs"/>
            </a:rPr>
            <a:t>％程度を維持するように努めていく。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普通交付税追加交付分のうち臨時財政対策債償還基金費分44,701千円を含む元金積立194,701千円を行い、利子積立とあわせ194,747千円の積立を行った。令和3年度普通交付税追加交付分として積み立てした分のうち2,000千円を取崩し、差引として192,747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・償還額の変動を見据え、一定程度の額を維持することとしている。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令和3年度の普通交付税追加交付分のうち臨時財政対策債償還基金費分を令和5年度から順次取り崩すとともに、令和5年度普通交付税追加交付分のうち臨時財政対策債償還基金費分を令和6年度、令和7年度で取り崩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EB261C92-77E6-4773-B906-55FE200464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766FF047-257B-47E5-86F0-B0BE99CDE8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174625</xdr:colOff>
      <xdr:row>1</xdr:row>
      <xdr:rowOff>156210</xdr:rowOff>
    </xdr:to>
    <xdr:sp macro="" textlink="">
      <xdr:nvSpPr>
        <xdr:cNvPr id="4" name="正方形/長方形 3">
          <a:extLst>
            <a:ext uri="{FF2B5EF4-FFF2-40B4-BE49-F238E27FC236}">
              <a16:creationId xmlns:a16="http://schemas.microsoft.com/office/drawing/2014/main" id="{7E5F3F99-A7F4-4AB0-B8F8-B73666C78641}"/>
            </a:ext>
          </a:extLst>
        </xdr:cNvPr>
        <xdr:cNvSpPr/>
      </xdr:nvSpPr>
      <xdr:spPr>
        <a:xfrm>
          <a:off x="355600" y="64135"/>
          <a:ext cx="12687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1002BC8D-1FB0-4DB8-91E3-9CDD8CBDB655}"/>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819E727A-A372-48D3-B447-F468D7AE8C7A}"/>
            </a:ext>
          </a:extLst>
        </xdr:cNvPr>
        <xdr:cNvSpPr/>
      </xdr:nvSpPr>
      <xdr:spPr>
        <a:xfrm>
          <a:off x="17043400" y="215265"/>
          <a:ext cx="38989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5862387E-D2DE-4A7A-B40E-F7DE131C08ED}"/>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A84AAEB6-DF5F-4A85-96A7-6F243E4E2F77}"/>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B80EDA79-701D-467E-9C1E-C7F0DF7EEE34}"/>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7DC422F7-C82F-4663-9032-459A1D98887C}"/>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11" name="正方形/長方形 10">
          <a:extLst>
            <a:ext uri="{FF2B5EF4-FFF2-40B4-BE49-F238E27FC236}">
              <a16:creationId xmlns:a16="http://schemas.microsoft.com/office/drawing/2014/main" id="{C3B602BA-BE31-45E9-BDC6-156C92A2FB57}"/>
            </a:ext>
          </a:extLst>
        </xdr:cNvPr>
        <xdr:cNvSpPr/>
      </xdr:nvSpPr>
      <xdr:spPr>
        <a:xfrm>
          <a:off x="445135" y="889635"/>
          <a:ext cx="10121265" cy="17735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12" name="正方形/長方形 11">
          <a:extLst>
            <a:ext uri="{FF2B5EF4-FFF2-40B4-BE49-F238E27FC236}">
              <a16:creationId xmlns:a16="http://schemas.microsoft.com/office/drawing/2014/main" id="{CC28C070-1802-4A9D-8539-C7B5E36B106E}"/>
            </a:ext>
          </a:extLst>
        </xdr:cNvPr>
        <xdr:cNvSpPr/>
      </xdr:nvSpPr>
      <xdr:spPr>
        <a:xfrm>
          <a:off x="609600" y="921385"/>
          <a:ext cx="1384300" cy="17113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13" name="正方形/長方形 12">
          <a:extLst>
            <a:ext uri="{FF2B5EF4-FFF2-40B4-BE49-F238E27FC236}">
              <a16:creationId xmlns:a16="http://schemas.microsoft.com/office/drawing/2014/main" id="{BE43C854-2C55-44AC-B0CA-BE52671C8A0C}"/>
            </a:ext>
          </a:extLst>
        </xdr:cNvPr>
        <xdr:cNvSpPr/>
      </xdr:nvSpPr>
      <xdr:spPr>
        <a:xfrm>
          <a:off x="1943100" y="921385"/>
          <a:ext cx="1333500" cy="17113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14" name="正方形/長方形 13">
          <a:extLst>
            <a:ext uri="{FF2B5EF4-FFF2-40B4-BE49-F238E27FC236}">
              <a16:creationId xmlns:a16="http://schemas.microsoft.com/office/drawing/2014/main" id="{544F6647-52EF-4103-944B-DC4A2BD36222}"/>
            </a:ext>
          </a:extLst>
        </xdr:cNvPr>
        <xdr:cNvSpPr/>
      </xdr:nvSpPr>
      <xdr:spPr>
        <a:xfrm>
          <a:off x="3276600" y="921385"/>
          <a:ext cx="1524000" cy="17113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7D7600C-0981-4DDC-993E-F5B77D5A5CDC}"/>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16" name="正方形/長方形 15">
          <a:extLst>
            <a:ext uri="{FF2B5EF4-FFF2-40B4-BE49-F238E27FC236}">
              <a16:creationId xmlns:a16="http://schemas.microsoft.com/office/drawing/2014/main" id="{BC9B8D06-A27D-4507-84A4-2D19606B93F9}"/>
            </a:ext>
          </a:extLst>
        </xdr:cNvPr>
        <xdr:cNvSpPr/>
      </xdr:nvSpPr>
      <xdr:spPr>
        <a:xfrm>
          <a:off x="6832600" y="940435"/>
          <a:ext cx="12573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a:extLst>
            <a:ext uri="{FF2B5EF4-FFF2-40B4-BE49-F238E27FC236}">
              <a16:creationId xmlns:a16="http://schemas.microsoft.com/office/drawing/2014/main" id="{B82306F4-C822-4078-A29B-09F16B983C77}"/>
            </a:ext>
          </a:extLst>
        </xdr:cNvPr>
        <xdr:cNvSpPr/>
      </xdr:nvSpPr>
      <xdr:spPr>
        <a:xfrm>
          <a:off x="8166100" y="953135"/>
          <a:ext cx="635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18" name="正方形/長方形 17">
          <a:extLst>
            <a:ext uri="{FF2B5EF4-FFF2-40B4-BE49-F238E27FC236}">
              <a16:creationId xmlns:a16="http://schemas.microsoft.com/office/drawing/2014/main" id="{8A72AC69-6DB5-4723-B42C-0A203057DF92}"/>
            </a:ext>
          </a:extLst>
        </xdr:cNvPr>
        <xdr:cNvSpPr/>
      </xdr:nvSpPr>
      <xdr:spPr>
        <a:xfrm>
          <a:off x="4800600" y="1713865"/>
          <a:ext cx="203200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19" name="正方形/長方形 18">
          <a:extLst>
            <a:ext uri="{FF2B5EF4-FFF2-40B4-BE49-F238E27FC236}">
              <a16:creationId xmlns:a16="http://schemas.microsoft.com/office/drawing/2014/main" id="{009B7A6C-6EE4-4880-9905-451814B659DB}"/>
            </a:ext>
          </a:extLst>
        </xdr:cNvPr>
        <xdr:cNvSpPr/>
      </xdr:nvSpPr>
      <xdr:spPr>
        <a:xfrm>
          <a:off x="6896100" y="1713865"/>
          <a:ext cx="367030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20" name="角丸四角形 19">
          <a:extLst>
            <a:ext uri="{FF2B5EF4-FFF2-40B4-BE49-F238E27FC236}">
              <a16:creationId xmlns:a16="http://schemas.microsoft.com/office/drawing/2014/main" id="{38294F7D-10A4-4537-BA16-1298ABE23D96}"/>
            </a:ext>
          </a:extLst>
        </xdr:cNvPr>
        <xdr:cNvSpPr/>
      </xdr:nvSpPr>
      <xdr:spPr>
        <a:xfrm>
          <a:off x="11074400" y="889635"/>
          <a:ext cx="1524000" cy="126492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1" name="正方形/長方形 20">
          <a:extLst>
            <a:ext uri="{FF2B5EF4-FFF2-40B4-BE49-F238E27FC236}">
              <a16:creationId xmlns:a16="http://schemas.microsoft.com/office/drawing/2014/main" id="{400D7B75-0959-40BC-876C-BDAA84A16BA6}"/>
            </a:ext>
          </a:extLst>
        </xdr:cNvPr>
        <xdr:cNvSpPr/>
      </xdr:nvSpPr>
      <xdr:spPr>
        <a:xfrm>
          <a:off x="11328400" y="953135"/>
          <a:ext cx="13335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22" name="正方形/長方形 21">
          <a:extLst>
            <a:ext uri="{FF2B5EF4-FFF2-40B4-BE49-F238E27FC236}">
              <a16:creationId xmlns:a16="http://schemas.microsoft.com/office/drawing/2014/main" id="{8A2541C7-D396-4627-92CF-4A39787A365C}"/>
            </a:ext>
          </a:extLst>
        </xdr:cNvPr>
        <xdr:cNvSpPr/>
      </xdr:nvSpPr>
      <xdr:spPr>
        <a:xfrm>
          <a:off x="11328400" y="121856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23" name="正方形/長方形 22">
          <a:extLst>
            <a:ext uri="{FF2B5EF4-FFF2-40B4-BE49-F238E27FC236}">
              <a16:creationId xmlns:a16="http://schemas.microsoft.com/office/drawing/2014/main" id="{6C0227C1-B42B-468F-9AA2-7CFCA7565F79}"/>
            </a:ext>
          </a:extLst>
        </xdr:cNvPr>
        <xdr:cNvSpPr/>
      </xdr:nvSpPr>
      <xdr:spPr>
        <a:xfrm>
          <a:off x="11328400" y="1561465"/>
          <a:ext cx="1466850" cy="642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6EFBCD0A-6395-4A84-A0FE-99E9FAFDFE17}"/>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CB3FF429-0AE9-4C29-8024-9481168E5C25}"/>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26" name="フローチャート: 判断 25">
          <a:extLst>
            <a:ext uri="{FF2B5EF4-FFF2-40B4-BE49-F238E27FC236}">
              <a16:creationId xmlns:a16="http://schemas.microsoft.com/office/drawing/2014/main" id="{91FDF6FA-9919-4E3F-B7A1-D8A0E387C531}"/>
            </a:ext>
          </a:extLst>
        </xdr:cNvPr>
        <xdr:cNvSpPr/>
      </xdr:nvSpPr>
      <xdr:spPr>
        <a:xfrm>
          <a:off x="11210925" y="13036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27" name="直線コネクタ 26">
          <a:extLst>
            <a:ext uri="{FF2B5EF4-FFF2-40B4-BE49-F238E27FC236}">
              <a16:creationId xmlns:a16="http://schemas.microsoft.com/office/drawing/2014/main" id="{16A42D46-6032-4774-BC92-E95E1612A40F}"/>
            </a:ext>
          </a:extLst>
        </xdr:cNvPr>
        <xdr:cNvCxnSpPr/>
      </xdr:nvCxnSpPr>
      <xdr:spPr>
        <a:xfrm>
          <a:off x="11255375" y="15614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28" name="直線コネクタ 27">
          <a:extLst>
            <a:ext uri="{FF2B5EF4-FFF2-40B4-BE49-F238E27FC236}">
              <a16:creationId xmlns:a16="http://schemas.microsoft.com/office/drawing/2014/main" id="{C691514C-7C4A-41EC-A847-FCD23163F6CC}"/>
            </a:ext>
          </a:extLst>
        </xdr:cNvPr>
        <xdr:cNvCxnSpPr/>
      </xdr:nvCxnSpPr>
      <xdr:spPr>
        <a:xfrm>
          <a:off x="11176000" y="15614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29" name="直線コネクタ 28">
          <a:extLst>
            <a:ext uri="{FF2B5EF4-FFF2-40B4-BE49-F238E27FC236}">
              <a16:creationId xmlns:a16="http://schemas.microsoft.com/office/drawing/2014/main" id="{FF49ACF3-4E49-4157-AF4D-40A1FF56448F}"/>
            </a:ext>
          </a:extLst>
        </xdr:cNvPr>
        <xdr:cNvCxnSpPr/>
      </xdr:nvCxnSpPr>
      <xdr:spPr>
        <a:xfrm flipV="1">
          <a:off x="11255375" y="179705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30" name="直線コネクタ 29">
          <a:extLst>
            <a:ext uri="{FF2B5EF4-FFF2-40B4-BE49-F238E27FC236}">
              <a16:creationId xmlns:a16="http://schemas.microsoft.com/office/drawing/2014/main" id="{A54E0124-61DA-40CA-A695-DF0F341DA3E8}"/>
            </a:ext>
          </a:extLst>
        </xdr:cNvPr>
        <xdr:cNvCxnSpPr/>
      </xdr:nvCxnSpPr>
      <xdr:spPr>
        <a:xfrm>
          <a:off x="11176000" y="19405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5080" cy="249555"/>
    <xdr:sp macro="" textlink="">
      <xdr:nvSpPr>
        <xdr:cNvPr id="31" name="テキスト ボックス 30">
          <a:extLst>
            <a:ext uri="{FF2B5EF4-FFF2-40B4-BE49-F238E27FC236}">
              <a16:creationId xmlns:a16="http://schemas.microsoft.com/office/drawing/2014/main" id="{721D4EF4-2056-4CBA-BB87-19D1289CCF7C}"/>
            </a:ext>
          </a:extLst>
        </xdr:cNvPr>
        <xdr:cNvSpPr txBox="1"/>
      </xdr:nvSpPr>
      <xdr:spPr>
        <a:xfrm>
          <a:off x="419100" y="2767330"/>
          <a:ext cx="88950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5200" cy="249555"/>
    <xdr:sp macro="" textlink="">
      <xdr:nvSpPr>
        <xdr:cNvPr id="32" name="テキスト ボックス 31">
          <a:extLst>
            <a:ext uri="{FF2B5EF4-FFF2-40B4-BE49-F238E27FC236}">
              <a16:creationId xmlns:a16="http://schemas.microsoft.com/office/drawing/2014/main" id="{20317BE6-86B8-4CC8-A0F2-C48F6A2C1B0A}"/>
            </a:ext>
          </a:extLst>
        </xdr:cNvPr>
        <xdr:cNvSpPr txBox="1"/>
      </xdr:nvSpPr>
      <xdr:spPr>
        <a:xfrm>
          <a:off x="419100" y="3006090"/>
          <a:ext cx="6045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235" cy="249555"/>
    <xdr:sp macro="" textlink="">
      <xdr:nvSpPr>
        <xdr:cNvPr id="33" name="テキスト ボックス 32">
          <a:extLst>
            <a:ext uri="{FF2B5EF4-FFF2-40B4-BE49-F238E27FC236}">
              <a16:creationId xmlns:a16="http://schemas.microsoft.com/office/drawing/2014/main" id="{0782E1AC-681E-4DE4-B481-D67E5581294C}"/>
            </a:ext>
          </a:extLst>
        </xdr:cNvPr>
        <xdr:cNvSpPr txBox="1"/>
      </xdr:nvSpPr>
      <xdr:spPr>
        <a:xfrm>
          <a:off x="419100" y="3251200"/>
          <a:ext cx="82302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4432300" cy="249555"/>
    <xdr:sp macro="" textlink="">
      <xdr:nvSpPr>
        <xdr:cNvPr id="34" name="テキスト ボックス 33">
          <a:extLst>
            <a:ext uri="{FF2B5EF4-FFF2-40B4-BE49-F238E27FC236}">
              <a16:creationId xmlns:a16="http://schemas.microsoft.com/office/drawing/2014/main" id="{D75858A0-E72D-49E0-9063-0C71A1359F18}"/>
            </a:ext>
          </a:extLst>
        </xdr:cNvPr>
        <xdr:cNvSpPr txBox="1"/>
      </xdr:nvSpPr>
      <xdr:spPr>
        <a:xfrm>
          <a:off x="419100" y="3489960"/>
          <a:ext cx="4432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137795</xdr:rowOff>
    </xdr:from>
    <xdr:ext cx="183515" cy="249555"/>
    <xdr:sp macro="" textlink="">
      <xdr:nvSpPr>
        <xdr:cNvPr id="35" name="テキスト ボックス 34">
          <a:extLst>
            <a:ext uri="{FF2B5EF4-FFF2-40B4-BE49-F238E27FC236}">
              <a16:creationId xmlns:a16="http://schemas.microsoft.com/office/drawing/2014/main" id="{85EF8E17-9480-42F9-90ED-0C0B48AB5BA6}"/>
            </a:ext>
          </a:extLst>
        </xdr:cNvPr>
        <xdr:cNvSpPr txBox="1"/>
      </xdr:nvSpPr>
      <xdr:spPr>
        <a:xfrm>
          <a:off x="419100" y="3728720"/>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6" name="正方形/長方形 35">
          <a:extLst>
            <a:ext uri="{FF2B5EF4-FFF2-40B4-BE49-F238E27FC236}">
              <a16:creationId xmlns:a16="http://schemas.microsoft.com/office/drawing/2014/main" id="{67623BC1-87CF-4302-8256-9A5FBD421046}"/>
            </a:ext>
          </a:extLst>
        </xdr:cNvPr>
        <xdr:cNvSpPr/>
      </xdr:nvSpPr>
      <xdr:spPr>
        <a:xfrm>
          <a:off x="1270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37" name="正方形/長方形 36">
          <a:extLst>
            <a:ext uri="{FF2B5EF4-FFF2-40B4-BE49-F238E27FC236}">
              <a16:creationId xmlns:a16="http://schemas.microsoft.com/office/drawing/2014/main" id="{012FF7EE-35E6-43AE-A04B-718270CBE6B4}"/>
            </a:ext>
          </a:extLst>
        </xdr:cNvPr>
        <xdr:cNvSpPr/>
      </xdr:nvSpPr>
      <xdr:spPr>
        <a:xfrm>
          <a:off x="1986280" y="4621530"/>
          <a:ext cx="1742440" cy="278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38" name="正方形/長方形 37">
          <a:extLst>
            <a:ext uri="{FF2B5EF4-FFF2-40B4-BE49-F238E27FC236}">
              <a16:creationId xmlns:a16="http://schemas.microsoft.com/office/drawing/2014/main" id="{2D7AC407-F191-4D7B-BA2D-29EC8E9F444E}"/>
            </a:ext>
          </a:extLst>
        </xdr:cNvPr>
        <xdr:cNvSpPr/>
      </xdr:nvSpPr>
      <xdr:spPr>
        <a:xfrm>
          <a:off x="3827145" y="4605655"/>
          <a:ext cx="854710"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39" name="正方形/長方形 38">
          <a:extLst>
            <a:ext uri="{FF2B5EF4-FFF2-40B4-BE49-F238E27FC236}">
              <a16:creationId xmlns:a16="http://schemas.microsoft.com/office/drawing/2014/main" id="{833EF706-D106-48BB-9DBA-4FE43B1D0AFA}"/>
            </a:ext>
          </a:extLst>
        </xdr:cNvPr>
        <xdr:cNvSpPr/>
      </xdr:nvSpPr>
      <xdr:spPr>
        <a:xfrm>
          <a:off x="5461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40" name="正方形/長方形 39">
          <a:extLst>
            <a:ext uri="{FF2B5EF4-FFF2-40B4-BE49-F238E27FC236}">
              <a16:creationId xmlns:a16="http://schemas.microsoft.com/office/drawing/2014/main" id="{8A99D358-D5BB-44A2-9B14-29A30D2D2B7E}"/>
            </a:ext>
          </a:extLst>
        </xdr:cNvPr>
        <xdr:cNvSpPr/>
      </xdr:nvSpPr>
      <xdr:spPr>
        <a:xfrm>
          <a:off x="5461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41" name="正方形/長方形 40">
          <a:extLst>
            <a:ext uri="{FF2B5EF4-FFF2-40B4-BE49-F238E27FC236}">
              <a16:creationId xmlns:a16="http://schemas.microsoft.com/office/drawing/2014/main" id="{05E76282-0C32-4469-8823-62721FDA5BDC}"/>
            </a:ext>
          </a:extLst>
        </xdr:cNvPr>
        <xdr:cNvSpPr/>
      </xdr:nvSpPr>
      <xdr:spPr>
        <a:xfrm>
          <a:off x="6985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42" name="正方形/長方形 41">
          <a:extLst>
            <a:ext uri="{FF2B5EF4-FFF2-40B4-BE49-F238E27FC236}">
              <a16:creationId xmlns:a16="http://schemas.microsoft.com/office/drawing/2014/main" id="{F0F7A4BE-4845-4F96-AFAA-E0F2A456A6A7}"/>
            </a:ext>
          </a:extLst>
        </xdr:cNvPr>
        <xdr:cNvSpPr/>
      </xdr:nvSpPr>
      <xdr:spPr>
        <a:xfrm>
          <a:off x="6985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43" name="正方形/長方形 42">
          <a:extLst>
            <a:ext uri="{FF2B5EF4-FFF2-40B4-BE49-F238E27FC236}">
              <a16:creationId xmlns:a16="http://schemas.microsoft.com/office/drawing/2014/main" id="{CB5D9FC5-974E-4184-961C-8E28B7787595}"/>
            </a:ext>
          </a:extLst>
        </xdr:cNvPr>
        <xdr:cNvSpPr/>
      </xdr:nvSpPr>
      <xdr:spPr>
        <a:xfrm>
          <a:off x="8636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44" name="正方形/長方形 43">
          <a:extLst>
            <a:ext uri="{FF2B5EF4-FFF2-40B4-BE49-F238E27FC236}">
              <a16:creationId xmlns:a16="http://schemas.microsoft.com/office/drawing/2014/main" id="{49A0BB42-84D8-46AD-BA11-FA3BB54A6700}"/>
            </a:ext>
          </a:extLst>
        </xdr:cNvPr>
        <xdr:cNvSpPr/>
      </xdr:nvSpPr>
      <xdr:spPr>
        <a:xfrm>
          <a:off x="8636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45" name="正方形/長方形 44">
          <a:extLst>
            <a:ext uri="{FF2B5EF4-FFF2-40B4-BE49-F238E27FC236}">
              <a16:creationId xmlns:a16="http://schemas.microsoft.com/office/drawing/2014/main" id="{D0F0266F-278D-46F1-A9D5-57F1B78B0CB4}"/>
            </a:ext>
          </a:extLst>
        </xdr:cNvPr>
        <xdr:cNvSpPr/>
      </xdr:nvSpPr>
      <xdr:spPr>
        <a:xfrm>
          <a:off x="1270000" y="4950460"/>
          <a:ext cx="4241800" cy="2155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46" name="正方形/長方形 45">
          <a:extLst>
            <a:ext uri="{FF2B5EF4-FFF2-40B4-BE49-F238E27FC236}">
              <a16:creationId xmlns:a16="http://schemas.microsoft.com/office/drawing/2014/main" id="{CE325D70-1AEC-4D9A-AD34-FCA16FB7DA07}"/>
            </a:ext>
          </a:extLst>
        </xdr:cNvPr>
        <xdr:cNvSpPr/>
      </xdr:nvSpPr>
      <xdr:spPr>
        <a:xfrm>
          <a:off x="5778500" y="4950460"/>
          <a:ext cx="4762500" cy="2155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47" name="正方形/長方形 46">
          <a:extLst>
            <a:ext uri="{FF2B5EF4-FFF2-40B4-BE49-F238E27FC236}">
              <a16:creationId xmlns:a16="http://schemas.microsoft.com/office/drawing/2014/main" id="{C29C8600-E16B-4126-B302-564F63F8927C}"/>
            </a:ext>
          </a:extLst>
        </xdr:cNvPr>
        <xdr:cNvSpPr/>
      </xdr:nvSpPr>
      <xdr:spPr>
        <a:xfrm>
          <a:off x="5778500" y="5012055"/>
          <a:ext cx="4572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48" name="テキスト ボックス 47">
          <a:extLst>
            <a:ext uri="{FF2B5EF4-FFF2-40B4-BE49-F238E27FC236}">
              <a16:creationId xmlns:a16="http://schemas.microsoft.com/office/drawing/2014/main" id="{BF788DEA-51E7-41E5-B2AA-6A326EDED191}"/>
            </a:ext>
          </a:extLst>
        </xdr:cNvPr>
        <xdr:cNvSpPr txBox="1"/>
      </xdr:nvSpPr>
      <xdr:spPr>
        <a:xfrm>
          <a:off x="5854700" y="5244465"/>
          <a:ext cx="4559300" cy="1775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令和５</a:t>
          </a:r>
          <a:r>
            <a:rPr kumimoji="1" lang="ja-JP" altLang="ja-JP" sz="1100">
              <a:solidFill>
                <a:schemeClr val="dk1"/>
              </a:solidFill>
              <a:effectLst/>
              <a:latin typeface="ＭＳ Ｐゴシック"/>
              <a:ea typeface="ＭＳ Ｐゴシック"/>
              <a:cs typeface="+mn-cs"/>
            </a:rPr>
            <a:t>年度の有形固定資産償却率は、類似団体内平均値とほぼ同じ水準になっている。今後、益々施設の老朽化が進む</a:t>
          </a:r>
          <a:r>
            <a:rPr kumimoji="1" lang="ja-JP" altLang="en-US" sz="1100">
              <a:solidFill>
                <a:schemeClr val="dk1"/>
              </a:solidFill>
              <a:effectLst/>
              <a:latin typeface="ＭＳ Ｐゴシック"/>
              <a:ea typeface="ＭＳ Ｐゴシック"/>
              <a:cs typeface="+mn-cs"/>
            </a:rPr>
            <a:t>ため、大野市公共施設等総合管理計画（大野市公共施設再編計画編）に基づき、公共施設の適正配置と適切な維持管理に取り組むとともに総量縮減を図る</a:t>
          </a:r>
          <a:r>
            <a:rPr kumimoji="1" lang="ja-JP" altLang="en-US" sz="1100">
              <a:solidFill>
                <a:schemeClr val="dk1"/>
              </a:solidFill>
              <a:effectLst/>
              <a:latin typeface="+mn-lt"/>
              <a:ea typeface="+mn-ea"/>
              <a:cs typeface="+mn-cs"/>
            </a:rPr>
            <a:t>。</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45720</xdr:rowOff>
    </xdr:from>
    <xdr:ext cx="349885" cy="217170"/>
    <xdr:sp macro="" textlink="">
      <xdr:nvSpPr>
        <xdr:cNvPr id="49" name="テキスト ボックス 48">
          <a:extLst>
            <a:ext uri="{FF2B5EF4-FFF2-40B4-BE49-F238E27FC236}">
              <a16:creationId xmlns:a16="http://schemas.microsoft.com/office/drawing/2014/main" id="{DD1F3ECB-9909-4940-89F6-AA9A7D4806F1}"/>
            </a:ext>
          </a:extLst>
        </xdr:cNvPr>
        <xdr:cNvSpPr txBox="1"/>
      </xdr:nvSpPr>
      <xdr:spPr>
        <a:xfrm>
          <a:off x="1231900" y="47605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0" name="直線コネクタ 49">
          <a:extLst>
            <a:ext uri="{FF2B5EF4-FFF2-40B4-BE49-F238E27FC236}">
              <a16:creationId xmlns:a16="http://schemas.microsoft.com/office/drawing/2014/main" id="{64035499-89A8-42DB-9EAF-6D089DCF52AE}"/>
            </a:ext>
          </a:extLst>
        </xdr:cNvPr>
        <xdr:cNvCxnSpPr/>
      </xdr:nvCxnSpPr>
      <xdr:spPr>
        <a:xfrm>
          <a:off x="1270000" y="71056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71755</xdr:rowOff>
    </xdr:from>
    <xdr:ext cx="409575" cy="217170"/>
    <xdr:sp macro="" textlink="">
      <xdr:nvSpPr>
        <xdr:cNvPr id="51" name="テキスト ボックス 50">
          <a:extLst>
            <a:ext uri="{FF2B5EF4-FFF2-40B4-BE49-F238E27FC236}">
              <a16:creationId xmlns:a16="http://schemas.microsoft.com/office/drawing/2014/main" id="{50E5CA3A-B3A9-4ACE-B9E7-00E0D4AB5190}"/>
            </a:ext>
          </a:extLst>
        </xdr:cNvPr>
        <xdr:cNvSpPr txBox="1"/>
      </xdr:nvSpPr>
      <xdr:spPr>
        <a:xfrm>
          <a:off x="795655" y="701548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29845</xdr:rowOff>
    </xdr:from>
    <xdr:to>
      <xdr:col>27</xdr:col>
      <xdr:colOff>73025</xdr:colOff>
      <xdr:row>35</xdr:row>
      <xdr:rowOff>29845</xdr:rowOff>
    </xdr:to>
    <xdr:cxnSp macro="">
      <xdr:nvCxnSpPr>
        <xdr:cNvPr id="52" name="直線コネクタ 51">
          <a:extLst>
            <a:ext uri="{FF2B5EF4-FFF2-40B4-BE49-F238E27FC236}">
              <a16:creationId xmlns:a16="http://schemas.microsoft.com/office/drawing/2014/main" id="{CFC1D0F7-2EDA-4AF6-9F41-4F56CFF9EBB6}"/>
            </a:ext>
          </a:extLst>
        </xdr:cNvPr>
        <xdr:cNvCxnSpPr/>
      </xdr:nvCxnSpPr>
      <xdr:spPr>
        <a:xfrm>
          <a:off x="1270000" y="68021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104775</xdr:rowOff>
    </xdr:from>
    <xdr:ext cx="359410" cy="217170"/>
    <xdr:sp macro="" textlink="">
      <xdr:nvSpPr>
        <xdr:cNvPr id="53" name="テキスト ボックス 52">
          <a:extLst>
            <a:ext uri="{FF2B5EF4-FFF2-40B4-BE49-F238E27FC236}">
              <a16:creationId xmlns:a16="http://schemas.microsoft.com/office/drawing/2014/main" id="{ACF94170-4BBD-4447-9C65-56460F59FC33}"/>
            </a:ext>
          </a:extLst>
        </xdr:cNvPr>
        <xdr:cNvSpPr txBox="1"/>
      </xdr:nvSpPr>
      <xdr:spPr>
        <a:xfrm>
          <a:off x="847090" y="670560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63500</xdr:rowOff>
    </xdr:from>
    <xdr:to>
      <xdr:col>27</xdr:col>
      <xdr:colOff>73025</xdr:colOff>
      <xdr:row>33</xdr:row>
      <xdr:rowOff>63500</xdr:rowOff>
    </xdr:to>
    <xdr:cxnSp macro="">
      <xdr:nvCxnSpPr>
        <xdr:cNvPr id="54" name="直線コネクタ 53">
          <a:extLst>
            <a:ext uri="{FF2B5EF4-FFF2-40B4-BE49-F238E27FC236}">
              <a16:creationId xmlns:a16="http://schemas.microsoft.com/office/drawing/2014/main" id="{A58C1F00-78C5-4B6A-96E6-22777D59106F}"/>
            </a:ext>
          </a:extLst>
        </xdr:cNvPr>
        <xdr:cNvCxnSpPr/>
      </xdr:nvCxnSpPr>
      <xdr:spPr>
        <a:xfrm>
          <a:off x="1270000" y="649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137795</xdr:rowOff>
    </xdr:from>
    <xdr:ext cx="359410" cy="217170"/>
    <xdr:sp macro="" textlink="">
      <xdr:nvSpPr>
        <xdr:cNvPr id="55" name="テキスト ボックス 54">
          <a:extLst>
            <a:ext uri="{FF2B5EF4-FFF2-40B4-BE49-F238E27FC236}">
              <a16:creationId xmlns:a16="http://schemas.microsoft.com/office/drawing/2014/main" id="{B1DB6ECE-2FC6-4808-9875-7B458D84E913}"/>
            </a:ext>
          </a:extLst>
        </xdr:cNvPr>
        <xdr:cNvSpPr txBox="1"/>
      </xdr:nvSpPr>
      <xdr:spPr>
        <a:xfrm>
          <a:off x="847090" y="639572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96520</xdr:rowOff>
    </xdr:from>
    <xdr:to>
      <xdr:col>27</xdr:col>
      <xdr:colOff>73025</xdr:colOff>
      <xdr:row>31</xdr:row>
      <xdr:rowOff>96520</xdr:rowOff>
    </xdr:to>
    <xdr:cxnSp macro="">
      <xdr:nvCxnSpPr>
        <xdr:cNvPr id="56" name="直線コネクタ 55">
          <a:extLst>
            <a:ext uri="{FF2B5EF4-FFF2-40B4-BE49-F238E27FC236}">
              <a16:creationId xmlns:a16="http://schemas.microsoft.com/office/drawing/2014/main" id="{6DE796FF-5433-4844-BEE7-F6ED0A70933C}"/>
            </a:ext>
          </a:extLst>
        </xdr:cNvPr>
        <xdr:cNvCxnSpPr/>
      </xdr:nvCxnSpPr>
      <xdr:spPr>
        <a:xfrm>
          <a:off x="1270000" y="61829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5715</xdr:rowOff>
    </xdr:from>
    <xdr:ext cx="359410" cy="217170"/>
    <xdr:sp macro="" textlink="">
      <xdr:nvSpPr>
        <xdr:cNvPr id="57" name="テキスト ボックス 56">
          <a:extLst>
            <a:ext uri="{FF2B5EF4-FFF2-40B4-BE49-F238E27FC236}">
              <a16:creationId xmlns:a16="http://schemas.microsoft.com/office/drawing/2014/main" id="{6B6BC28F-650D-40DB-AE83-0B6F4C2F7D10}"/>
            </a:ext>
          </a:extLst>
        </xdr:cNvPr>
        <xdr:cNvSpPr txBox="1"/>
      </xdr:nvSpPr>
      <xdr:spPr>
        <a:xfrm>
          <a:off x="847090" y="60921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129540</xdr:rowOff>
    </xdr:from>
    <xdr:to>
      <xdr:col>27</xdr:col>
      <xdr:colOff>73025</xdr:colOff>
      <xdr:row>29</xdr:row>
      <xdr:rowOff>129540</xdr:rowOff>
    </xdr:to>
    <xdr:cxnSp macro="">
      <xdr:nvCxnSpPr>
        <xdr:cNvPr id="58" name="直線コネクタ 57">
          <a:extLst>
            <a:ext uri="{FF2B5EF4-FFF2-40B4-BE49-F238E27FC236}">
              <a16:creationId xmlns:a16="http://schemas.microsoft.com/office/drawing/2014/main" id="{56B64A37-7DFC-41F7-AA25-ABEC5C255252}"/>
            </a:ext>
          </a:extLst>
        </xdr:cNvPr>
        <xdr:cNvCxnSpPr/>
      </xdr:nvCxnSpPr>
      <xdr:spPr>
        <a:xfrm>
          <a:off x="1270000" y="58731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38735</xdr:rowOff>
    </xdr:from>
    <xdr:ext cx="359410" cy="217170"/>
    <xdr:sp macro="" textlink="">
      <xdr:nvSpPr>
        <xdr:cNvPr id="59" name="テキスト ボックス 58">
          <a:extLst>
            <a:ext uri="{FF2B5EF4-FFF2-40B4-BE49-F238E27FC236}">
              <a16:creationId xmlns:a16="http://schemas.microsoft.com/office/drawing/2014/main" id="{04F5ADC1-E8A1-4E9F-982B-41D30347564E}"/>
            </a:ext>
          </a:extLst>
        </xdr:cNvPr>
        <xdr:cNvSpPr txBox="1"/>
      </xdr:nvSpPr>
      <xdr:spPr>
        <a:xfrm>
          <a:off x="847090" y="57823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162560</xdr:rowOff>
    </xdr:from>
    <xdr:to>
      <xdr:col>27</xdr:col>
      <xdr:colOff>73025</xdr:colOff>
      <xdr:row>27</xdr:row>
      <xdr:rowOff>162560</xdr:rowOff>
    </xdr:to>
    <xdr:cxnSp macro="">
      <xdr:nvCxnSpPr>
        <xdr:cNvPr id="60" name="直線コネクタ 59">
          <a:extLst>
            <a:ext uri="{FF2B5EF4-FFF2-40B4-BE49-F238E27FC236}">
              <a16:creationId xmlns:a16="http://schemas.microsoft.com/office/drawing/2014/main" id="{175A860C-4BDE-4F70-AB3B-0507333FACB1}"/>
            </a:ext>
          </a:extLst>
        </xdr:cNvPr>
        <xdr:cNvCxnSpPr/>
      </xdr:nvCxnSpPr>
      <xdr:spPr>
        <a:xfrm>
          <a:off x="1270000" y="55632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72390</xdr:rowOff>
    </xdr:from>
    <xdr:ext cx="359410" cy="217170"/>
    <xdr:sp macro="" textlink="">
      <xdr:nvSpPr>
        <xdr:cNvPr id="61" name="テキスト ボックス 60">
          <a:extLst>
            <a:ext uri="{FF2B5EF4-FFF2-40B4-BE49-F238E27FC236}">
              <a16:creationId xmlns:a16="http://schemas.microsoft.com/office/drawing/2014/main" id="{E278CB66-436A-463E-ABD5-5B3962A5E87D}"/>
            </a:ext>
          </a:extLst>
        </xdr:cNvPr>
        <xdr:cNvSpPr txBox="1"/>
      </xdr:nvSpPr>
      <xdr:spPr>
        <a:xfrm>
          <a:off x="847090" y="54730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31115</xdr:rowOff>
    </xdr:from>
    <xdr:to>
      <xdr:col>27</xdr:col>
      <xdr:colOff>73025</xdr:colOff>
      <xdr:row>26</xdr:row>
      <xdr:rowOff>31115</xdr:rowOff>
    </xdr:to>
    <xdr:cxnSp macro="">
      <xdr:nvCxnSpPr>
        <xdr:cNvPr id="62" name="直線コネクタ 61">
          <a:extLst>
            <a:ext uri="{FF2B5EF4-FFF2-40B4-BE49-F238E27FC236}">
              <a16:creationId xmlns:a16="http://schemas.microsoft.com/office/drawing/2014/main" id="{6208DCA9-198C-42CE-A8DC-5973FD2ED8A8}"/>
            </a:ext>
          </a:extLst>
        </xdr:cNvPr>
        <xdr:cNvCxnSpPr/>
      </xdr:nvCxnSpPr>
      <xdr:spPr>
        <a:xfrm>
          <a:off x="1270000" y="526034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105410</xdr:rowOff>
    </xdr:from>
    <xdr:ext cx="359410" cy="217170"/>
    <xdr:sp macro="" textlink="">
      <xdr:nvSpPr>
        <xdr:cNvPr id="63" name="テキスト ボックス 62">
          <a:extLst>
            <a:ext uri="{FF2B5EF4-FFF2-40B4-BE49-F238E27FC236}">
              <a16:creationId xmlns:a16="http://schemas.microsoft.com/office/drawing/2014/main" id="{28BE932B-36FA-44D1-9013-2E74F242C2D4}"/>
            </a:ext>
          </a:extLst>
        </xdr:cNvPr>
        <xdr:cNvSpPr txBox="1"/>
      </xdr:nvSpPr>
      <xdr:spPr>
        <a:xfrm>
          <a:off x="847090" y="5163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64" name="直線コネクタ 63">
          <a:extLst>
            <a:ext uri="{FF2B5EF4-FFF2-40B4-BE49-F238E27FC236}">
              <a16:creationId xmlns:a16="http://schemas.microsoft.com/office/drawing/2014/main" id="{9CC08250-FA8E-4CCA-BAB5-847DF50C0BC0}"/>
            </a:ext>
          </a:extLst>
        </xdr:cNvPr>
        <xdr:cNvCxnSpPr/>
      </xdr:nvCxnSpPr>
      <xdr:spPr>
        <a:xfrm>
          <a:off x="1270000" y="49504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65" name="テキスト ボックス 64">
          <a:extLst>
            <a:ext uri="{FF2B5EF4-FFF2-40B4-BE49-F238E27FC236}">
              <a16:creationId xmlns:a16="http://schemas.microsoft.com/office/drawing/2014/main" id="{99EC7BF2-5B85-42EB-9296-65948CE5076D}"/>
            </a:ext>
          </a:extLst>
        </xdr:cNvPr>
        <xdr:cNvSpPr txBox="1"/>
      </xdr:nvSpPr>
      <xdr:spPr>
        <a:xfrm>
          <a:off x="847090" y="48533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66" name="有形固定資産減価償却率グラフ枠">
          <a:extLst>
            <a:ext uri="{FF2B5EF4-FFF2-40B4-BE49-F238E27FC236}">
              <a16:creationId xmlns:a16="http://schemas.microsoft.com/office/drawing/2014/main" id="{BCB60119-CF8A-48DD-8C0E-AC1742ECB04B}"/>
            </a:ext>
          </a:extLst>
        </xdr:cNvPr>
        <xdr:cNvSpPr/>
      </xdr:nvSpPr>
      <xdr:spPr>
        <a:xfrm>
          <a:off x="1270000" y="4950460"/>
          <a:ext cx="4241800" cy="2155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114300</xdr:rowOff>
    </xdr:from>
    <xdr:to>
      <xdr:col>23</xdr:col>
      <xdr:colOff>85090</xdr:colOff>
      <xdr:row>34</xdr:row>
      <xdr:rowOff>121285</xdr:rowOff>
    </xdr:to>
    <xdr:cxnSp macro="">
      <xdr:nvCxnSpPr>
        <xdr:cNvPr id="67" name="直線コネクタ 66">
          <a:extLst>
            <a:ext uri="{FF2B5EF4-FFF2-40B4-BE49-F238E27FC236}">
              <a16:creationId xmlns:a16="http://schemas.microsoft.com/office/drawing/2014/main" id="{6A3861AD-2816-4955-9830-F10D0759503A}"/>
            </a:ext>
          </a:extLst>
        </xdr:cNvPr>
        <xdr:cNvCxnSpPr/>
      </xdr:nvCxnSpPr>
      <xdr:spPr>
        <a:xfrm flipV="1">
          <a:off x="4760595" y="534352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125095</xdr:rowOff>
    </xdr:from>
    <xdr:ext cx="405130" cy="248285"/>
    <xdr:sp macro="" textlink="">
      <xdr:nvSpPr>
        <xdr:cNvPr id="68" name="有形固定資産減価償却率最小値テキスト">
          <a:extLst>
            <a:ext uri="{FF2B5EF4-FFF2-40B4-BE49-F238E27FC236}">
              <a16:creationId xmlns:a16="http://schemas.microsoft.com/office/drawing/2014/main" id="{9747FA49-F199-404B-B2DF-FD54E421C824}"/>
            </a:ext>
          </a:extLst>
        </xdr:cNvPr>
        <xdr:cNvSpPr txBox="1"/>
      </xdr:nvSpPr>
      <xdr:spPr>
        <a:xfrm>
          <a:off x="4813300" y="67259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121285</xdr:rowOff>
    </xdr:from>
    <xdr:to>
      <xdr:col>23</xdr:col>
      <xdr:colOff>174625</xdr:colOff>
      <xdr:row>34</xdr:row>
      <xdr:rowOff>121285</xdr:rowOff>
    </xdr:to>
    <xdr:cxnSp macro="">
      <xdr:nvCxnSpPr>
        <xdr:cNvPr id="69" name="直線コネクタ 68">
          <a:extLst>
            <a:ext uri="{FF2B5EF4-FFF2-40B4-BE49-F238E27FC236}">
              <a16:creationId xmlns:a16="http://schemas.microsoft.com/office/drawing/2014/main" id="{A874B756-7D9C-4956-BB7E-05527F4D608C}"/>
            </a:ext>
          </a:extLst>
        </xdr:cNvPr>
        <xdr:cNvCxnSpPr/>
      </xdr:nvCxnSpPr>
      <xdr:spPr>
        <a:xfrm>
          <a:off x="4660900" y="672211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62865</xdr:rowOff>
    </xdr:from>
    <xdr:ext cx="405130" cy="248285"/>
    <xdr:sp macro="" textlink="">
      <xdr:nvSpPr>
        <xdr:cNvPr id="70" name="有形固定資産減価償却率最大値テキスト">
          <a:extLst>
            <a:ext uri="{FF2B5EF4-FFF2-40B4-BE49-F238E27FC236}">
              <a16:creationId xmlns:a16="http://schemas.microsoft.com/office/drawing/2014/main" id="{9A7D1BF9-E62F-4F81-9838-D2AE7BE35C44}"/>
            </a:ext>
          </a:extLst>
        </xdr:cNvPr>
        <xdr:cNvSpPr txBox="1"/>
      </xdr:nvSpPr>
      <xdr:spPr>
        <a:xfrm>
          <a:off x="4813300" y="51206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114300</xdr:rowOff>
    </xdr:from>
    <xdr:to>
      <xdr:col>23</xdr:col>
      <xdr:colOff>174625</xdr:colOff>
      <xdr:row>26</xdr:row>
      <xdr:rowOff>114300</xdr:rowOff>
    </xdr:to>
    <xdr:cxnSp macro="">
      <xdr:nvCxnSpPr>
        <xdr:cNvPr id="71" name="直線コネクタ 70">
          <a:extLst>
            <a:ext uri="{FF2B5EF4-FFF2-40B4-BE49-F238E27FC236}">
              <a16:creationId xmlns:a16="http://schemas.microsoft.com/office/drawing/2014/main" id="{64DA2E9C-906C-4F10-ACF0-1A9C95AFA0E4}"/>
            </a:ext>
          </a:extLst>
        </xdr:cNvPr>
        <xdr:cNvCxnSpPr/>
      </xdr:nvCxnSpPr>
      <xdr:spPr>
        <a:xfrm>
          <a:off x="4660900" y="5343525"/>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142240</xdr:rowOff>
    </xdr:from>
    <xdr:ext cx="405130" cy="248920"/>
    <xdr:sp macro="" textlink="">
      <xdr:nvSpPr>
        <xdr:cNvPr id="72" name="有形固定資産減価償却率平均値テキスト">
          <a:extLst>
            <a:ext uri="{FF2B5EF4-FFF2-40B4-BE49-F238E27FC236}">
              <a16:creationId xmlns:a16="http://schemas.microsoft.com/office/drawing/2014/main" id="{A4EDEA45-10F8-4D32-A2AA-46041FAC34F0}"/>
            </a:ext>
          </a:extLst>
        </xdr:cNvPr>
        <xdr:cNvSpPr txBox="1"/>
      </xdr:nvSpPr>
      <xdr:spPr>
        <a:xfrm>
          <a:off x="4813300" y="588581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120650</xdr:rowOff>
    </xdr:from>
    <xdr:to>
      <xdr:col>23</xdr:col>
      <xdr:colOff>136525</xdr:colOff>
      <xdr:row>31</xdr:row>
      <xdr:rowOff>53340</xdr:rowOff>
    </xdr:to>
    <xdr:sp macro="" textlink="">
      <xdr:nvSpPr>
        <xdr:cNvPr id="73" name="フローチャート: 判断 72">
          <a:extLst>
            <a:ext uri="{FF2B5EF4-FFF2-40B4-BE49-F238E27FC236}">
              <a16:creationId xmlns:a16="http://schemas.microsoft.com/office/drawing/2014/main" id="{F1A94955-1352-4600-9899-D051768FBB8A}"/>
            </a:ext>
          </a:extLst>
        </xdr:cNvPr>
        <xdr:cNvSpPr/>
      </xdr:nvSpPr>
      <xdr:spPr>
        <a:xfrm>
          <a:off x="4711700" y="60356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73025</xdr:rowOff>
    </xdr:from>
    <xdr:to>
      <xdr:col>19</xdr:col>
      <xdr:colOff>174625</xdr:colOff>
      <xdr:row>31</xdr:row>
      <xdr:rowOff>5715</xdr:rowOff>
    </xdr:to>
    <xdr:sp macro="" textlink="">
      <xdr:nvSpPr>
        <xdr:cNvPr id="74" name="フローチャート: 判断 73">
          <a:extLst>
            <a:ext uri="{FF2B5EF4-FFF2-40B4-BE49-F238E27FC236}">
              <a16:creationId xmlns:a16="http://schemas.microsoft.com/office/drawing/2014/main" id="{57806DDB-D9C1-4A57-BA59-C615A6029A09}"/>
            </a:ext>
          </a:extLst>
        </xdr:cNvPr>
        <xdr:cNvSpPr/>
      </xdr:nvSpPr>
      <xdr:spPr>
        <a:xfrm>
          <a:off x="4000500" y="5988050"/>
          <a:ext cx="889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10795</xdr:rowOff>
    </xdr:from>
    <xdr:to>
      <xdr:col>15</xdr:col>
      <xdr:colOff>174625</xdr:colOff>
      <xdr:row>30</xdr:row>
      <xdr:rowOff>108585</xdr:rowOff>
    </xdr:to>
    <xdr:sp macro="" textlink="">
      <xdr:nvSpPr>
        <xdr:cNvPr id="75" name="フローチャート: 判断 74">
          <a:extLst>
            <a:ext uri="{FF2B5EF4-FFF2-40B4-BE49-F238E27FC236}">
              <a16:creationId xmlns:a16="http://schemas.microsoft.com/office/drawing/2014/main" id="{07AEE469-AF60-4C81-B0B4-DF4894E7C88C}"/>
            </a:ext>
          </a:extLst>
        </xdr:cNvPr>
        <xdr:cNvSpPr/>
      </xdr:nvSpPr>
      <xdr:spPr>
        <a:xfrm>
          <a:off x="3238500" y="592582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139700</xdr:rowOff>
    </xdr:from>
    <xdr:to>
      <xdr:col>11</xdr:col>
      <xdr:colOff>174625</xdr:colOff>
      <xdr:row>30</xdr:row>
      <xdr:rowOff>72390</xdr:rowOff>
    </xdr:to>
    <xdr:sp macro="" textlink="">
      <xdr:nvSpPr>
        <xdr:cNvPr id="76" name="フローチャート: 判断 75">
          <a:extLst>
            <a:ext uri="{FF2B5EF4-FFF2-40B4-BE49-F238E27FC236}">
              <a16:creationId xmlns:a16="http://schemas.microsoft.com/office/drawing/2014/main" id="{1B04A26B-C1B8-4B18-9783-27E2D58BA9A9}"/>
            </a:ext>
          </a:extLst>
        </xdr:cNvPr>
        <xdr:cNvSpPr/>
      </xdr:nvSpPr>
      <xdr:spPr>
        <a:xfrm>
          <a:off x="2476500" y="5883275"/>
          <a:ext cx="889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174625</xdr:colOff>
      <xdr:row>30</xdr:row>
      <xdr:rowOff>19685</xdr:rowOff>
    </xdr:to>
    <xdr:sp macro="" textlink="">
      <xdr:nvSpPr>
        <xdr:cNvPr id="77" name="フローチャート: 判断 76">
          <a:extLst>
            <a:ext uri="{FF2B5EF4-FFF2-40B4-BE49-F238E27FC236}">
              <a16:creationId xmlns:a16="http://schemas.microsoft.com/office/drawing/2014/main" id="{D1BA4F17-5503-45C9-9053-06BEECE51386}"/>
            </a:ext>
          </a:extLst>
        </xdr:cNvPr>
        <xdr:cNvSpPr/>
      </xdr:nvSpPr>
      <xdr:spPr>
        <a:xfrm>
          <a:off x="1714500" y="5830570"/>
          <a:ext cx="889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78" name="テキスト ボックス 77">
          <a:extLst>
            <a:ext uri="{FF2B5EF4-FFF2-40B4-BE49-F238E27FC236}">
              <a16:creationId xmlns:a16="http://schemas.microsoft.com/office/drawing/2014/main" id="{F9B8FD31-AAD1-4FBD-AF19-A3C685CEC6DE}"/>
            </a:ext>
          </a:extLst>
        </xdr:cNvPr>
        <xdr:cNvSpPr txBox="1"/>
      </xdr:nvSpPr>
      <xdr:spPr>
        <a:xfrm>
          <a:off x="4584700" y="71558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0730" cy="217170"/>
    <xdr:sp macro="" textlink="">
      <xdr:nvSpPr>
        <xdr:cNvPr id="79" name="テキスト ボックス 78">
          <a:extLst>
            <a:ext uri="{FF2B5EF4-FFF2-40B4-BE49-F238E27FC236}">
              <a16:creationId xmlns:a16="http://schemas.microsoft.com/office/drawing/2014/main" id="{034D0E15-249C-4981-A89F-851A6C931A4B}"/>
            </a:ext>
          </a:extLst>
        </xdr:cNvPr>
        <xdr:cNvSpPr txBox="1"/>
      </xdr:nvSpPr>
      <xdr:spPr>
        <a:xfrm>
          <a:off x="3873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0730" cy="217170"/>
    <xdr:sp macro="" textlink="">
      <xdr:nvSpPr>
        <xdr:cNvPr id="80" name="テキスト ボックス 79">
          <a:extLst>
            <a:ext uri="{FF2B5EF4-FFF2-40B4-BE49-F238E27FC236}">
              <a16:creationId xmlns:a16="http://schemas.microsoft.com/office/drawing/2014/main" id="{60CDE632-E468-4801-ACB7-18021B5FC675}"/>
            </a:ext>
          </a:extLst>
        </xdr:cNvPr>
        <xdr:cNvSpPr txBox="1"/>
      </xdr:nvSpPr>
      <xdr:spPr>
        <a:xfrm>
          <a:off x="3111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0730" cy="217170"/>
    <xdr:sp macro="" textlink="">
      <xdr:nvSpPr>
        <xdr:cNvPr id="81" name="テキスト ボックス 80">
          <a:extLst>
            <a:ext uri="{FF2B5EF4-FFF2-40B4-BE49-F238E27FC236}">
              <a16:creationId xmlns:a16="http://schemas.microsoft.com/office/drawing/2014/main" id="{04421BB6-868D-4BF2-9FEC-87E6CD16CA90}"/>
            </a:ext>
          </a:extLst>
        </xdr:cNvPr>
        <xdr:cNvSpPr txBox="1"/>
      </xdr:nvSpPr>
      <xdr:spPr>
        <a:xfrm>
          <a:off x="2349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0730" cy="217170"/>
    <xdr:sp macro="" textlink="">
      <xdr:nvSpPr>
        <xdr:cNvPr id="82" name="テキスト ボックス 81">
          <a:extLst>
            <a:ext uri="{FF2B5EF4-FFF2-40B4-BE49-F238E27FC236}">
              <a16:creationId xmlns:a16="http://schemas.microsoft.com/office/drawing/2014/main" id="{03F3054D-22E2-494F-A13D-4BCC52E70362}"/>
            </a:ext>
          </a:extLst>
        </xdr:cNvPr>
        <xdr:cNvSpPr txBox="1"/>
      </xdr:nvSpPr>
      <xdr:spPr>
        <a:xfrm>
          <a:off x="1587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12065</xdr:rowOff>
    </xdr:from>
    <xdr:to>
      <xdr:col>23</xdr:col>
      <xdr:colOff>136525</xdr:colOff>
      <xdr:row>31</xdr:row>
      <xdr:rowOff>109855</xdr:rowOff>
    </xdr:to>
    <xdr:sp macro="" textlink="">
      <xdr:nvSpPr>
        <xdr:cNvPr id="83" name="楕円 82">
          <a:extLst>
            <a:ext uri="{FF2B5EF4-FFF2-40B4-BE49-F238E27FC236}">
              <a16:creationId xmlns:a16="http://schemas.microsoft.com/office/drawing/2014/main" id="{C96183DE-0070-44B5-85B9-865527EB5322}"/>
            </a:ext>
          </a:extLst>
        </xdr:cNvPr>
        <xdr:cNvSpPr/>
      </xdr:nvSpPr>
      <xdr:spPr>
        <a:xfrm>
          <a:off x="4711700" y="609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156845</xdr:rowOff>
    </xdr:from>
    <xdr:ext cx="405130" cy="248285"/>
    <xdr:sp macro="" textlink="">
      <xdr:nvSpPr>
        <xdr:cNvPr id="84" name="有形固定資産減価償却率該当値テキスト">
          <a:extLst>
            <a:ext uri="{FF2B5EF4-FFF2-40B4-BE49-F238E27FC236}">
              <a16:creationId xmlns:a16="http://schemas.microsoft.com/office/drawing/2014/main" id="{7BE82466-81AE-4A76-AC22-53AC6DA67A26}"/>
            </a:ext>
          </a:extLst>
        </xdr:cNvPr>
        <xdr:cNvSpPr txBox="1"/>
      </xdr:nvSpPr>
      <xdr:spPr>
        <a:xfrm>
          <a:off x="4813300" y="607187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137795</xdr:rowOff>
    </xdr:from>
    <xdr:to>
      <xdr:col>19</xdr:col>
      <xdr:colOff>174625</xdr:colOff>
      <xdr:row>31</xdr:row>
      <xdr:rowOff>71120</xdr:rowOff>
    </xdr:to>
    <xdr:sp macro="" textlink="">
      <xdr:nvSpPr>
        <xdr:cNvPr id="85" name="楕円 84">
          <a:extLst>
            <a:ext uri="{FF2B5EF4-FFF2-40B4-BE49-F238E27FC236}">
              <a16:creationId xmlns:a16="http://schemas.microsoft.com/office/drawing/2014/main" id="{9464E496-F340-4287-A0B7-302FD509243D}"/>
            </a:ext>
          </a:extLst>
        </xdr:cNvPr>
        <xdr:cNvSpPr/>
      </xdr:nvSpPr>
      <xdr:spPr>
        <a:xfrm>
          <a:off x="4000500" y="6052820"/>
          <a:ext cx="889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22225</xdr:rowOff>
    </xdr:from>
    <xdr:to>
      <xdr:col>23</xdr:col>
      <xdr:colOff>85725</xdr:colOff>
      <xdr:row>31</xdr:row>
      <xdr:rowOff>60960</xdr:rowOff>
    </xdr:to>
    <xdr:cxnSp macro="">
      <xdr:nvCxnSpPr>
        <xdr:cNvPr id="86" name="直線コネクタ 85">
          <a:extLst>
            <a:ext uri="{FF2B5EF4-FFF2-40B4-BE49-F238E27FC236}">
              <a16:creationId xmlns:a16="http://schemas.microsoft.com/office/drawing/2014/main" id="{E6C86367-378B-4544-8238-C18A29CA8C35}"/>
            </a:ext>
          </a:extLst>
        </xdr:cNvPr>
        <xdr:cNvCxnSpPr/>
      </xdr:nvCxnSpPr>
      <xdr:spPr>
        <a:xfrm>
          <a:off x="4051300" y="6108700"/>
          <a:ext cx="711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108585</xdr:rowOff>
    </xdr:from>
    <xdr:to>
      <xdr:col>15</xdr:col>
      <xdr:colOff>174625</xdr:colOff>
      <xdr:row>31</xdr:row>
      <xdr:rowOff>41275</xdr:rowOff>
    </xdr:to>
    <xdr:sp macro="" textlink="">
      <xdr:nvSpPr>
        <xdr:cNvPr id="87" name="楕円 86">
          <a:extLst>
            <a:ext uri="{FF2B5EF4-FFF2-40B4-BE49-F238E27FC236}">
              <a16:creationId xmlns:a16="http://schemas.microsoft.com/office/drawing/2014/main" id="{DF4DD5D8-2DDD-4580-A6C0-BF806A9C3720}"/>
            </a:ext>
          </a:extLst>
        </xdr:cNvPr>
        <xdr:cNvSpPr/>
      </xdr:nvSpPr>
      <xdr:spPr>
        <a:xfrm>
          <a:off x="3238500" y="6023610"/>
          <a:ext cx="889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158115</xdr:rowOff>
    </xdr:from>
    <xdr:to>
      <xdr:col>19</xdr:col>
      <xdr:colOff>136525</xdr:colOff>
      <xdr:row>31</xdr:row>
      <xdr:rowOff>22225</xdr:rowOff>
    </xdr:to>
    <xdr:cxnSp macro="">
      <xdr:nvCxnSpPr>
        <xdr:cNvPr id="88" name="直線コネクタ 87">
          <a:extLst>
            <a:ext uri="{FF2B5EF4-FFF2-40B4-BE49-F238E27FC236}">
              <a16:creationId xmlns:a16="http://schemas.microsoft.com/office/drawing/2014/main" id="{7FB205AD-A3DA-439C-8902-BCCE6188C75B}"/>
            </a:ext>
          </a:extLst>
        </xdr:cNvPr>
        <xdr:cNvCxnSpPr/>
      </xdr:nvCxnSpPr>
      <xdr:spPr>
        <a:xfrm>
          <a:off x="3289300" y="607314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0</xdr:rowOff>
    </xdr:from>
    <xdr:to>
      <xdr:col>11</xdr:col>
      <xdr:colOff>174625</xdr:colOff>
      <xdr:row>31</xdr:row>
      <xdr:rowOff>97790</xdr:rowOff>
    </xdr:to>
    <xdr:sp macro="" textlink="">
      <xdr:nvSpPr>
        <xdr:cNvPr id="89" name="楕円 88">
          <a:extLst>
            <a:ext uri="{FF2B5EF4-FFF2-40B4-BE49-F238E27FC236}">
              <a16:creationId xmlns:a16="http://schemas.microsoft.com/office/drawing/2014/main" id="{DF57AC56-EA53-4338-9277-D4EE1C9149D0}"/>
            </a:ext>
          </a:extLst>
        </xdr:cNvPr>
        <xdr:cNvSpPr/>
      </xdr:nvSpPr>
      <xdr:spPr>
        <a:xfrm>
          <a:off x="2476500" y="608647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158115</xdr:rowOff>
    </xdr:from>
    <xdr:to>
      <xdr:col>15</xdr:col>
      <xdr:colOff>136525</xdr:colOff>
      <xdr:row>31</xdr:row>
      <xdr:rowOff>48895</xdr:rowOff>
    </xdr:to>
    <xdr:cxnSp macro="">
      <xdr:nvCxnSpPr>
        <xdr:cNvPr id="90" name="直線コネクタ 89">
          <a:extLst>
            <a:ext uri="{FF2B5EF4-FFF2-40B4-BE49-F238E27FC236}">
              <a16:creationId xmlns:a16="http://schemas.microsoft.com/office/drawing/2014/main" id="{39948C93-0CD0-480B-81D3-A9BFF3A13447}"/>
            </a:ext>
          </a:extLst>
        </xdr:cNvPr>
        <xdr:cNvCxnSpPr/>
      </xdr:nvCxnSpPr>
      <xdr:spPr>
        <a:xfrm flipV="1">
          <a:off x="2527300" y="607314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147320</xdr:rowOff>
    </xdr:from>
    <xdr:to>
      <xdr:col>7</xdr:col>
      <xdr:colOff>174625</xdr:colOff>
      <xdr:row>31</xdr:row>
      <xdr:rowOff>80010</xdr:rowOff>
    </xdr:to>
    <xdr:sp macro="" textlink="">
      <xdr:nvSpPr>
        <xdr:cNvPr id="91" name="楕円 90">
          <a:extLst>
            <a:ext uri="{FF2B5EF4-FFF2-40B4-BE49-F238E27FC236}">
              <a16:creationId xmlns:a16="http://schemas.microsoft.com/office/drawing/2014/main" id="{835569A2-87E8-4AC1-8904-AB21FEC6F24B}"/>
            </a:ext>
          </a:extLst>
        </xdr:cNvPr>
        <xdr:cNvSpPr/>
      </xdr:nvSpPr>
      <xdr:spPr>
        <a:xfrm>
          <a:off x="1714500" y="6062345"/>
          <a:ext cx="889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31115</xdr:rowOff>
    </xdr:from>
    <xdr:to>
      <xdr:col>11</xdr:col>
      <xdr:colOff>136525</xdr:colOff>
      <xdr:row>31</xdr:row>
      <xdr:rowOff>48895</xdr:rowOff>
    </xdr:to>
    <xdr:cxnSp macro="">
      <xdr:nvCxnSpPr>
        <xdr:cNvPr id="92" name="直線コネクタ 91">
          <a:extLst>
            <a:ext uri="{FF2B5EF4-FFF2-40B4-BE49-F238E27FC236}">
              <a16:creationId xmlns:a16="http://schemas.microsoft.com/office/drawing/2014/main" id="{6FA37616-C44C-4718-932A-7112ABE34B0A}"/>
            </a:ext>
          </a:extLst>
        </xdr:cNvPr>
        <xdr:cNvCxnSpPr/>
      </xdr:nvCxnSpPr>
      <xdr:spPr>
        <a:xfrm>
          <a:off x="1765300" y="611759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22225</xdr:rowOff>
    </xdr:from>
    <xdr:ext cx="405130" cy="248285"/>
    <xdr:sp macro="" textlink="">
      <xdr:nvSpPr>
        <xdr:cNvPr id="93" name="n_1aveValue有形固定資産減価償却率">
          <a:extLst>
            <a:ext uri="{FF2B5EF4-FFF2-40B4-BE49-F238E27FC236}">
              <a16:creationId xmlns:a16="http://schemas.microsoft.com/office/drawing/2014/main" id="{2F4EDC90-F7BC-4A58-BBC6-1C04ADD2E1D3}"/>
            </a:ext>
          </a:extLst>
        </xdr:cNvPr>
        <xdr:cNvSpPr txBox="1"/>
      </xdr:nvSpPr>
      <xdr:spPr>
        <a:xfrm>
          <a:off x="3836035" y="57658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125095</xdr:rowOff>
    </xdr:from>
    <xdr:ext cx="403860" cy="248285"/>
    <xdr:sp macro="" textlink="">
      <xdr:nvSpPr>
        <xdr:cNvPr id="94" name="n_2aveValue有形固定資産減価償却率">
          <a:extLst>
            <a:ext uri="{FF2B5EF4-FFF2-40B4-BE49-F238E27FC236}">
              <a16:creationId xmlns:a16="http://schemas.microsoft.com/office/drawing/2014/main" id="{45E87618-8388-4CFA-9BBC-8F4F0AA31750}"/>
            </a:ext>
          </a:extLst>
        </xdr:cNvPr>
        <xdr:cNvSpPr txBox="1"/>
      </xdr:nvSpPr>
      <xdr:spPr>
        <a:xfrm>
          <a:off x="3086735" y="569722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88900</xdr:rowOff>
    </xdr:from>
    <xdr:ext cx="403860" cy="248285"/>
    <xdr:sp macro="" textlink="">
      <xdr:nvSpPr>
        <xdr:cNvPr id="95" name="n_3aveValue有形固定資産減価償却率">
          <a:extLst>
            <a:ext uri="{FF2B5EF4-FFF2-40B4-BE49-F238E27FC236}">
              <a16:creationId xmlns:a16="http://schemas.microsoft.com/office/drawing/2014/main" id="{19B03A03-23A7-4CBE-9A6C-9DB15EADD1E4}"/>
            </a:ext>
          </a:extLst>
        </xdr:cNvPr>
        <xdr:cNvSpPr txBox="1"/>
      </xdr:nvSpPr>
      <xdr:spPr>
        <a:xfrm>
          <a:off x="2324735" y="566102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35560</xdr:rowOff>
    </xdr:from>
    <xdr:ext cx="403860" cy="249555"/>
    <xdr:sp macro="" textlink="">
      <xdr:nvSpPr>
        <xdr:cNvPr id="96" name="n_4aveValue有形固定資産減価償却率">
          <a:extLst>
            <a:ext uri="{FF2B5EF4-FFF2-40B4-BE49-F238E27FC236}">
              <a16:creationId xmlns:a16="http://schemas.microsoft.com/office/drawing/2014/main" id="{E37087D0-EE34-443A-BDED-0C59ADEB03E9}"/>
            </a:ext>
          </a:extLst>
        </xdr:cNvPr>
        <xdr:cNvSpPr txBox="1"/>
      </xdr:nvSpPr>
      <xdr:spPr>
        <a:xfrm>
          <a:off x="1562735" y="56076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62230</xdr:rowOff>
    </xdr:from>
    <xdr:ext cx="405130" cy="248285"/>
    <xdr:sp macro="" textlink="">
      <xdr:nvSpPr>
        <xdr:cNvPr id="97" name="n_1mainValue有形固定資産減価償却率">
          <a:extLst>
            <a:ext uri="{FF2B5EF4-FFF2-40B4-BE49-F238E27FC236}">
              <a16:creationId xmlns:a16="http://schemas.microsoft.com/office/drawing/2014/main" id="{83AD3124-6BA2-415E-9E0A-B160C6A2EB98}"/>
            </a:ext>
          </a:extLst>
        </xdr:cNvPr>
        <xdr:cNvSpPr txBox="1"/>
      </xdr:nvSpPr>
      <xdr:spPr>
        <a:xfrm>
          <a:off x="3836035" y="61487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33020</xdr:rowOff>
    </xdr:from>
    <xdr:ext cx="403860" cy="249555"/>
    <xdr:sp macro="" textlink="">
      <xdr:nvSpPr>
        <xdr:cNvPr id="98" name="n_2mainValue有形固定資産減価償却率">
          <a:extLst>
            <a:ext uri="{FF2B5EF4-FFF2-40B4-BE49-F238E27FC236}">
              <a16:creationId xmlns:a16="http://schemas.microsoft.com/office/drawing/2014/main" id="{FD669732-137A-488C-A057-E7B1045E718C}"/>
            </a:ext>
          </a:extLst>
        </xdr:cNvPr>
        <xdr:cNvSpPr txBox="1"/>
      </xdr:nvSpPr>
      <xdr:spPr>
        <a:xfrm>
          <a:off x="3086735" y="611949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89535</xdr:rowOff>
    </xdr:from>
    <xdr:ext cx="403860" cy="248285"/>
    <xdr:sp macro="" textlink="">
      <xdr:nvSpPr>
        <xdr:cNvPr id="99" name="n_3mainValue有形固定資産減価償却率">
          <a:extLst>
            <a:ext uri="{FF2B5EF4-FFF2-40B4-BE49-F238E27FC236}">
              <a16:creationId xmlns:a16="http://schemas.microsoft.com/office/drawing/2014/main" id="{0D1DFD2F-D2F1-46C0-87C2-5EC2CD102E4F}"/>
            </a:ext>
          </a:extLst>
        </xdr:cNvPr>
        <xdr:cNvSpPr txBox="1"/>
      </xdr:nvSpPr>
      <xdr:spPr>
        <a:xfrm>
          <a:off x="2324735" y="617601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71755</xdr:rowOff>
    </xdr:from>
    <xdr:ext cx="403860" cy="249555"/>
    <xdr:sp macro="" textlink="">
      <xdr:nvSpPr>
        <xdr:cNvPr id="100" name="n_4mainValue有形固定資産減価償却率">
          <a:extLst>
            <a:ext uri="{FF2B5EF4-FFF2-40B4-BE49-F238E27FC236}">
              <a16:creationId xmlns:a16="http://schemas.microsoft.com/office/drawing/2014/main" id="{A3FC4206-9461-49A1-9F4D-E6A8DFBF1BA3}"/>
            </a:ext>
          </a:extLst>
        </xdr:cNvPr>
        <xdr:cNvSpPr txBox="1"/>
      </xdr:nvSpPr>
      <xdr:spPr>
        <a:xfrm>
          <a:off x="1562735" y="615823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1" name="正方形/長方形 100">
          <a:extLst>
            <a:ext uri="{FF2B5EF4-FFF2-40B4-BE49-F238E27FC236}">
              <a16:creationId xmlns:a16="http://schemas.microsoft.com/office/drawing/2014/main" id="{8D427F28-AFF1-47E8-BEDD-A38424FED715}"/>
            </a:ext>
          </a:extLst>
        </xdr:cNvPr>
        <xdr:cNvSpPr/>
      </xdr:nvSpPr>
      <xdr:spPr>
        <a:xfrm>
          <a:off x="11303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2" name="正方形/長方形 101">
          <a:extLst>
            <a:ext uri="{FF2B5EF4-FFF2-40B4-BE49-F238E27FC236}">
              <a16:creationId xmlns:a16="http://schemas.microsoft.com/office/drawing/2014/main" id="{FCDFC537-212F-4CBF-A6AE-6B64FF1C33D6}"/>
            </a:ext>
          </a:extLst>
        </xdr:cNvPr>
        <xdr:cNvSpPr/>
      </xdr:nvSpPr>
      <xdr:spPr>
        <a:xfrm>
          <a:off x="12372975" y="4621530"/>
          <a:ext cx="1035050" cy="278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3" name="正方形/長方形 102">
          <a:extLst>
            <a:ext uri="{FF2B5EF4-FFF2-40B4-BE49-F238E27FC236}">
              <a16:creationId xmlns:a16="http://schemas.microsoft.com/office/drawing/2014/main" id="{04C2E2E3-FEB1-43E4-A14D-52491865D69B}"/>
            </a:ext>
          </a:extLst>
        </xdr:cNvPr>
        <xdr:cNvSpPr/>
      </xdr:nvSpPr>
      <xdr:spPr>
        <a:xfrm>
          <a:off x="13804900" y="4605655"/>
          <a:ext cx="951865"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[ 647.8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04" name="正方形/長方形 103">
          <a:extLst>
            <a:ext uri="{FF2B5EF4-FFF2-40B4-BE49-F238E27FC236}">
              <a16:creationId xmlns:a16="http://schemas.microsoft.com/office/drawing/2014/main" id="{B1A9D3F3-0E32-4BBD-9AA7-E53F3845EB28}"/>
            </a:ext>
          </a:extLst>
        </xdr:cNvPr>
        <xdr:cNvSpPr/>
      </xdr:nvSpPr>
      <xdr:spPr>
        <a:xfrm>
          <a:off x="15494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05" name="正方形/長方形 104">
          <a:extLst>
            <a:ext uri="{FF2B5EF4-FFF2-40B4-BE49-F238E27FC236}">
              <a16:creationId xmlns:a16="http://schemas.microsoft.com/office/drawing/2014/main" id="{F61C2B27-08C1-4BA7-BBB0-1EE8C6278C8B}"/>
            </a:ext>
          </a:extLst>
        </xdr:cNvPr>
        <xdr:cNvSpPr/>
      </xdr:nvSpPr>
      <xdr:spPr>
        <a:xfrm>
          <a:off x="15494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06" name="正方形/長方形 105">
          <a:extLst>
            <a:ext uri="{FF2B5EF4-FFF2-40B4-BE49-F238E27FC236}">
              <a16:creationId xmlns:a16="http://schemas.microsoft.com/office/drawing/2014/main" id="{333F094A-9C91-449B-8B63-44CF9ADF3A55}"/>
            </a:ext>
          </a:extLst>
        </xdr:cNvPr>
        <xdr:cNvSpPr/>
      </xdr:nvSpPr>
      <xdr:spPr>
        <a:xfrm>
          <a:off x="17018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07" name="正方形/長方形 106">
          <a:extLst>
            <a:ext uri="{FF2B5EF4-FFF2-40B4-BE49-F238E27FC236}">
              <a16:creationId xmlns:a16="http://schemas.microsoft.com/office/drawing/2014/main" id="{191DBAF4-98FE-45C2-9410-20DAA42C9860}"/>
            </a:ext>
          </a:extLst>
        </xdr:cNvPr>
        <xdr:cNvSpPr/>
      </xdr:nvSpPr>
      <xdr:spPr>
        <a:xfrm>
          <a:off x="17018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08" name="正方形/長方形 107">
          <a:extLst>
            <a:ext uri="{FF2B5EF4-FFF2-40B4-BE49-F238E27FC236}">
              <a16:creationId xmlns:a16="http://schemas.microsoft.com/office/drawing/2014/main" id="{CE962AEC-50E2-4266-9D4C-A9DC1EB97B79}"/>
            </a:ext>
          </a:extLst>
        </xdr:cNvPr>
        <xdr:cNvSpPr/>
      </xdr:nvSpPr>
      <xdr:spPr>
        <a:xfrm>
          <a:off x="18669000" y="438213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09" name="正方形/長方形 108">
          <a:extLst>
            <a:ext uri="{FF2B5EF4-FFF2-40B4-BE49-F238E27FC236}">
              <a16:creationId xmlns:a16="http://schemas.microsoft.com/office/drawing/2014/main" id="{F31B2421-E8FF-4258-AC3C-B2A40A6B6400}"/>
            </a:ext>
          </a:extLst>
        </xdr:cNvPr>
        <xdr:cNvSpPr/>
      </xdr:nvSpPr>
      <xdr:spPr>
        <a:xfrm>
          <a:off x="18669000" y="457136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10" name="正方形/長方形 109">
          <a:extLst>
            <a:ext uri="{FF2B5EF4-FFF2-40B4-BE49-F238E27FC236}">
              <a16:creationId xmlns:a16="http://schemas.microsoft.com/office/drawing/2014/main" id="{ED6209CC-067F-4D1B-9790-C4C3EEBD697A}"/>
            </a:ext>
          </a:extLst>
        </xdr:cNvPr>
        <xdr:cNvSpPr/>
      </xdr:nvSpPr>
      <xdr:spPr>
        <a:xfrm>
          <a:off x="11303000" y="4950460"/>
          <a:ext cx="4241800" cy="2155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11" name="正方形/長方形 110">
          <a:extLst>
            <a:ext uri="{FF2B5EF4-FFF2-40B4-BE49-F238E27FC236}">
              <a16:creationId xmlns:a16="http://schemas.microsoft.com/office/drawing/2014/main" id="{2F9E66EF-483B-4727-A295-ED3FC40866B4}"/>
            </a:ext>
          </a:extLst>
        </xdr:cNvPr>
        <xdr:cNvSpPr/>
      </xdr:nvSpPr>
      <xdr:spPr>
        <a:xfrm>
          <a:off x="15811500" y="4950460"/>
          <a:ext cx="4762500" cy="2155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2" name="正方形/長方形 111">
          <a:extLst>
            <a:ext uri="{FF2B5EF4-FFF2-40B4-BE49-F238E27FC236}">
              <a16:creationId xmlns:a16="http://schemas.microsoft.com/office/drawing/2014/main" id="{E1265163-26DC-4D9A-897E-CE2E350FD256}"/>
            </a:ext>
          </a:extLst>
        </xdr:cNvPr>
        <xdr:cNvSpPr/>
      </xdr:nvSpPr>
      <xdr:spPr>
        <a:xfrm>
          <a:off x="15811500" y="5012055"/>
          <a:ext cx="4572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3" name="テキスト ボックス 112">
          <a:extLst>
            <a:ext uri="{FF2B5EF4-FFF2-40B4-BE49-F238E27FC236}">
              <a16:creationId xmlns:a16="http://schemas.microsoft.com/office/drawing/2014/main" id="{7A5E640F-810F-4404-A807-6411FCF30EDD}"/>
            </a:ext>
          </a:extLst>
        </xdr:cNvPr>
        <xdr:cNvSpPr txBox="1"/>
      </xdr:nvSpPr>
      <xdr:spPr>
        <a:xfrm>
          <a:off x="15887700" y="5244465"/>
          <a:ext cx="4559300" cy="1775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年度の債務償還比率は、類似団体内平均値より高い水準にあるが、公共施設再編により施設を減らし、更新にかかる債務を減らすよう取り組む。来年度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学校施設改修などの大型・臨時事業が続くことから市債の発行額が一時的に増加し、比率はさらに高くなると見込む。</a:t>
          </a:r>
          <a:endParaRPr lang="ja-JP" altLang="ja-JP">
            <a:effectLst/>
          </a:endParaRPr>
        </a:p>
      </xdr:txBody>
    </xdr:sp>
    <xdr:clientData/>
  </xdr:twoCellAnchor>
  <xdr:oneCellAnchor>
    <xdr:from>
      <xdr:col>57</xdr:col>
      <xdr:colOff>111125</xdr:colOff>
      <xdr:row>23</xdr:row>
      <xdr:rowOff>45720</xdr:rowOff>
    </xdr:from>
    <xdr:ext cx="349885" cy="217170"/>
    <xdr:sp macro="" textlink="">
      <xdr:nvSpPr>
        <xdr:cNvPr id="114" name="テキスト ボックス 113">
          <a:extLst>
            <a:ext uri="{FF2B5EF4-FFF2-40B4-BE49-F238E27FC236}">
              <a16:creationId xmlns:a16="http://schemas.microsoft.com/office/drawing/2014/main" id="{50F21744-3C70-4243-9E57-324A35436E4D}"/>
            </a:ext>
          </a:extLst>
        </xdr:cNvPr>
        <xdr:cNvSpPr txBox="1"/>
      </xdr:nvSpPr>
      <xdr:spPr>
        <a:xfrm>
          <a:off x="11264900" y="47605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15" name="直線コネクタ 114">
          <a:extLst>
            <a:ext uri="{FF2B5EF4-FFF2-40B4-BE49-F238E27FC236}">
              <a16:creationId xmlns:a16="http://schemas.microsoft.com/office/drawing/2014/main" id="{6ADA13ED-121F-4BD1-8985-6E6C1377F9A0}"/>
            </a:ext>
          </a:extLst>
        </xdr:cNvPr>
        <xdr:cNvCxnSpPr/>
      </xdr:nvCxnSpPr>
      <xdr:spPr>
        <a:xfrm>
          <a:off x="11303000" y="71056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16" name="テキスト ボックス 115">
          <a:extLst>
            <a:ext uri="{FF2B5EF4-FFF2-40B4-BE49-F238E27FC236}">
              <a16:creationId xmlns:a16="http://schemas.microsoft.com/office/drawing/2014/main" id="{18458A62-55A1-4E37-AEE8-6BDFADCE3FCA}"/>
            </a:ext>
          </a:extLst>
        </xdr:cNvPr>
        <xdr:cNvSpPr txBox="1"/>
      </xdr:nvSpPr>
      <xdr:spPr>
        <a:xfrm>
          <a:off x="10756900" y="701548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29845</xdr:rowOff>
    </xdr:from>
    <xdr:to>
      <xdr:col>80</xdr:col>
      <xdr:colOff>9525</xdr:colOff>
      <xdr:row>35</xdr:row>
      <xdr:rowOff>29845</xdr:rowOff>
    </xdr:to>
    <xdr:cxnSp macro="">
      <xdr:nvCxnSpPr>
        <xdr:cNvPr id="117" name="直線コネクタ 116">
          <a:extLst>
            <a:ext uri="{FF2B5EF4-FFF2-40B4-BE49-F238E27FC236}">
              <a16:creationId xmlns:a16="http://schemas.microsoft.com/office/drawing/2014/main" id="{7BE4F5F2-0815-43C3-B07B-749F70CF8CE7}"/>
            </a:ext>
          </a:extLst>
        </xdr:cNvPr>
        <xdr:cNvCxnSpPr/>
      </xdr:nvCxnSpPr>
      <xdr:spPr>
        <a:xfrm>
          <a:off x="11303000" y="68021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104775</xdr:rowOff>
    </xdr:from>
    <xdr:ext cx="482600" cy="217170"/>
    <xdr:sp macro="" textlink="">
      <xdr:nvSpPr>
        <xdr:cNvPr id="118" name="テキスト ボックス 117">
          <a:extLst>
            <a:ext uri="{FF2B5EF4-FFF2-40B4-BE49-F238E27FC236}">
              <a16:creationId xmlns:a16="http://schemas.microsoft.com/office/drawing/2014/main" id="{177FB689-6285-468E-8F1B-FF9472EBAA98}"/>
            </a:ext>
          </a:extLst>
        </xdr:cNvPr>
        <xdr:cNvSpPr txBox="1"/>
      </xdr:nvSpPr>
      <xdr:spPr>
        <a:xfrm>
          <a:off x="10756900" y="670560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63500</xdr:rowOff>
    </xdr:from>
    <xdr:to>
      <xdr:col>80</xdr:col>
      <xdr:colOff>9525</xdr:colOff>
      <xdr:row>33</xdr:row>
      <xdr:rowOff>63500</xdr:rowOff>
    </xdr:to>
    <xdr:cxnSp macro="">
      <xdr:nvCxnSpPr>
        <xdr:cNvPr id="119" name="直線コネクタ 118">
          <a:extLst>
            <a:ext uri="{FF2B5EF4-FFF2-40B4-BE49-F238E27FC236}">
              <a16:creationId xmlns:a16="http://schemas.microsoft.com/office/drawing/2014/main" id="{41ADE547-12ED-4E9C-8C7C-036A833B5499}"/>
            </a:ext>
          </a:extLst>
        </xdr:cNvPr>
        <xdr:cNvCxnSpPr/>
      </xdr:nvCxnSpPr>
      <xdr:spPr>
        <a:xfrm>
          <a:off x="11303000" y="649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137795</xdr:rowOff>
    </xdr:from>
    <xdr:ext cx="482600" cy="217170"/>
    <xdr:sp macro="" textlink="">
      <xdr:nvSpPr>
        <xdr:cNvPr id="120" name="テキスト ボックス 119">
          <a:extLst>
            <a:ext uri="{FF2B5EF4-FFF2-40B4-BE49-F238E27FC236}">
              <a16:creationId xmlns:a16="http://schemas.microsoft.com/office/drawing/2014/main" id="{634132B9-EB29-48F6-AF46-EB955945B9E3}"/>
            </a:ext>
          </a:extLst>
        </xdr:cNvPr>
        <xdr:cNvSpPr txBox="1"/>
      </xdr:nvSpPr>
      <xdr:spPr>
        <a:xfrm>
          <a:off x="10756900" y="639572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96520</xdr:rowOff>
    </xdr:from>
    <xdr:to>
      <xdr:col>80</xdr:col>
      <xdr:colOff>9525</xdr:colOff>
      <xdr:row>31</xdr:row>
      <xdr:rowOff>96520</xdr:rowOff>
    </xdr:to>
    <xdr:cxnSp macro="">
      <xdr:nvCxnSpPr>
        <xdr:cNvPr id="121" name="直線コネクタ 120">
          <a:extLst>
            <a:ext uri="{FF2B5EF4-FFF2-40B4-BE49-F238E27FC236}">
              <a16:creationId xmlns:a16="http://schemas.microsoft.com/office/drawing/2014/main" id="{3D315184-410F-46F7-8FF9-4C1424E2F7A3}"/>
            </a:ext>
          </a:extLst>
        </xdr:cNvPr>
        <xdr:cNvCxnSpPr/>
      </xdr:nvCxnSpPr>
      <xdr:spPr>
        <a:xfrm>
          <a:off x="11303000" y="61829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9575" cy="217170"/>
    <xdr:sp macro="" textlink="">
      <xdr:nvSpPr>
        <xdr:cNvPr id="122" name="テキスト ボックス 121">
          <a:extLst>
            <a:ext uri="{FF2B5EF4-FFF2-40B4-BE49-F238E27FC236}">
              <a16:creationId xmlns:a16="http://schemas.microsoft.com/office/drawing/2014/main" id="{8F406632-2DF7-46B5-B616-74370ECE25C8}"/>
            </a:ext>
          </a:extLst>
        </xdr:cNvPr>
        <xdr:cNvSpPr txBox="1"/>
      </xdr:nvSpPr>
      <xdr:spPr>
        <a:xfrm>
          <a:off x="10828655" y="609219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129540</xdr:rowOff>
    </xdr:from>
    <xdr:to>
      <xdr:col>80</xdr:col>
      <xdr:colOff>9525</xdr:colOff>
      <xdr:row>29</xdr:row>
      <xdr:rowOff>129540</xdr:rowOff>
    </xdr:to>
    <xdr:cxnSp macro="">
      <xdr:nvCxnSpPr>
        <xdr:cNvPr id="123" name="直線コネクタ 122">
          <a:extLst>
            <a:ext uri="{FF2B5EF4-FFF2-40B4-BE49-F238E27FC236}">
              <a16:creationId xmlns:a16="http://schemas.microsoft.com/office/drawing/2014/main" id="{81D0FAEC-72AF-4E7F-8B4B-119CC5746429}"/>
            </a:ext>
          </a:extLst>
        </xdr:cNvPr>
        <xdr:cNvCxnSpPr/>
      </xdr:nvCxnSpPr>
      <xdr:spPr>
        <a:xfrm>
          <a:off x="11303000" y="58731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38735</xdr:rowOff>
    </xdr:from>
    <xdr:ext cx="409575" cy="217170"/>
    <xdr:sp macro="" textlink="">
      <xdr:nvSpPr>
        <xdr:cNvPr id="124" name="テキスト ボックス 123">
          <a:extLst>
            <a:ext uri="{FF2B5EF4-FFF2-40B4-BE49-F238E27FC236}">
              <a16:creationId xmlns:a16="http://schemas.microsoft.com/office/drawing/2014/main" id="{AFF37FC7-D039-40FD-8195-5BA6F15BC2B5}"/>
            </a:ext>
          </a:extLst>
        </xdr:cNvPr>
        <xdr:cNvSpPr txBox="1"/>
      </xdr:nvSpPr>
      <xdr:spPr>
        <a:xfrm>
          <a:off x="10828655" y="578231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162560</xdr:rowOff>
    </xdr:from>
    <xdr:to>
      <xdr:col>80</xdr:col>
      <xdr:colOff>9525</xdr:colOff>
      <xdr:row>27</xdr:row>
      <xdr:rowOff>162560</xdr:rowOff>
    </xdr:to>
    <xdr:cxnSp macro="">
      <xdr:nvCxnSpPr>
        <xdr:cNvPr id="125" name="直線コネクタ 124">
          <a:extLst>
            <a:ext uri="{FF2B5EF4-FFF2-40B4-BE49-F238E27FC236}">
              <a16:creationId xmlns:a16="http://schemas.microsoft.com/office/drawing/2014/main" id="{A998ADC7-4A7D-469F-9328-F898949D9CE4}"/>
            </a:ext>
          </a:extLst>
        </xdr:cNvPr>
        <xdr:cNvCxnSpPr/>
      </xdr:nvCxnSpPr>
      <xdr:spPr>
        <a:xfrm>
          <a:off x="11303000" y="55632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72390</xdr:rowOff>
    </xdr:from>
    <xdr:ext cx="409575" cy="217170"/>
    <xdr:sp macro="" textlink="">
      <xdr:nvSpPr>
        <xdr:cNvPr id="126" name="テキスト ボックス 125">
          <a:extLst>
            <a:ext uri="{FF2B5EF4-FFF2-40B4-BE49-F238E27FC236}">
              <a16:creationId xmlns:a16="http://schemas.microsoft.com/office/drawing/2014/main" id="{21EEACB9-FABE-4E34-A33E-0FAC7292EE7C}"/>
            </a:ext>
          </a:extLst>
        </xdr:cNvPr>
        <xdr:cNvSpPr txBox="1"/>
      </xdr:nvSpPr>
      <xdr:spPr>
        <a:xfrm>
          <a:off x="10828655" y="547306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31115</xdr:rowOff>
    </xdr:from>
    <xdr:to>
      <xdr:col>80</xdr:col>
      <xdr:colOff>9525</xdr:colOff>
      <xdr:row>26</xdr:row>
      <xdr:rowOff>31115</xdr:rowOff>
    </xdr:to>
    <xdr:cxnSp macro="">
      <xdr:nvCxnSpPr>
        <xdr:cNvPr id="127" name="直線コネクタ 126">
          <a:extLst>
            <a:ext uri="{FF2B5EF4-FFF2-40B4-BE49-F238E27FC236}">
              <a16:creationId xmlns:a16="http://schemas.microsoft.com/office/drawing/2014/main" id="{E42DCF09-FCF9-4D16-A3ED-23FDED3570C5}"/>
            </a:ext>
          </a:extLst>
        </xdr:cNvPr>
        <xdr:cNvCxnSpPr/>
      </xdr:nvCxnSpPr>
      <xdr:spPr>
        <a:xfrm>
          <a:off x="11303000" y="526034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105410</xdr:rowOff>
    </xdr:from>
    <xdr:ext cx="409575" cy="217170"/>
    <xdr:sp macro="" textlink="">
      <xdr:nvSpPr>
        <xdr:cNvPr id="128" name="テキスト ボックス 127">
          <a:extLst>
            <a:ext uri="{FF2B5EF4-FFF2-40B4-BE49-F238E27FC236}">
              <a16:creationId xmlns:a16="http://schemas.microsoft.com/office/drawing/2014/main" id="{76EB9391-6977-46B3-810A-383FCA643D70}"/>
            </a:ext>
          </a:extLst>
        </xdr:cNvPr>
        <xdr:cNvSpPr txBox="1"/>
      </xdr:nvSpPr>
      <xdr:spPr>
        <a:xfrm>
          <a:off x="10828655" y="516318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29" name="直線コネクタ 128">
          <a:extLst>
            <a:ext uri="{FF2B5EF4-FFF2-40B4-BE49-F238E27FC236}">
              <a16:creationId xmlns:a16="http://schemas.microsoft.com/office/drawing/2014/main" id="{651A3F07-6821-4C52-8B33-6A381091F442}"/>
            </a:ext>
          </a:extLst>
        </xdr:cNvPr>
        <xdr:cNvCxnSpPr/>
      </xdr:nvCxnSpPr>
      <xdr:spPr>
        <a:xfrm>
          <a:off x="11303000" y="49504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138430</xdr:rowOff>
    </xdr:from>
    <xdr:ext cx="307975" cy="217170"/>
    <xdr:sp macro="" textlink="">
      <xdr:nvSpPr>
        <xdr:cNvPr id="130" name="テキスト ボックス 129">
          <a:extLst>
            <a:ext uri="{FF2B5EF4-FFF2-40B4-BE49-F238E27FC236}">
              <a16:creationId xmlns:a16="http://schemas.microsoft.com/office/drawing/2014/main" id="{84EDE1AC-FCE8-4B30-B17E-22FD7CC8E295}"/>
            </a:ext>
          </a:extLst>
        </xdr:cNvPr>
        <xdr:cNvSpPr txBox="1"/>
      </xdr:nvSpPr>
      <xdr:spPr>
        <a:xfrm>
          <a:off x="10931525" y="48533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36</xdr:row>
      <xdr:rowOff>161925</xdr:rowOff>
    </xdr:to>
    <xdr:sp macro="" textlink="">
      <xdr:nvSpPr>
        <xdr:cNvPr id="131" name="債務償還比率グラフ枠">
          <a:extLst>
            <a:ext uri="{FF2B5EF4-FFF2-40B4-BE49-F238E27FC236}">
              <a16:creationId xmlns:a16="http://schemas.microsoft.com/office/drawing/2014/main" id="{ECF223A0-882E-4BC0-9A7D-1A01D7884263}"/>
            </a:ext>
          </a:extLst>
        </xdr:cNvPr>
        <xdr:cNvSpPr/>
      </xdr:nvSpPr>
      <xdr:spPr>
        <a:xfrm>
          <a:off x="11303000" y="4950460"/>
          <a:ext cx="4241800" cy="2155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111760</xdr:rowOff>
    </xdr:from>
    <xdr:to>
      <xdr:col>76</xdr:col>
      <xdr:colOff>21590</xdr:colOff>
      <xdr:row>34</xdr:row>
      <xdr:rowOff>89535</xdr:rowOff>
    </xdr:to>
    <xdr:cxnSp macro="">
      <xdr:nvCxnSpPr>
        <xdr:cNvPr id="132" name="直線コネクタ 131">
          <a:extLst>
            <a:ext uri="{FF2B5EF4-FFF2-40B4-BE49-F238E27FC236}">
              <a16:creationId xmlns:a16="http://schemas.microsoft.com/office/drawing/2014/main" id="{F8AB6740-A645-492F-B6E3-CEE282BB0AE5}"/>
            </a:ext>
          </a:extLst>
        </xdr:cNvPr>
        <xdr:cNvCxnSpPr/>
      </xdr:nvCxnSpPr>
      <xdr:spPr>
        <a:xfrm flipV="1">
          <a:off x="14793595" y="516953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93345</xdr:rowOff>
    </xdr:from>
    <xdr:ext cx="560705" cy="248285"/>
    <xdr:sp macro="" textlink="">
      <xdr:nvSpPr>
        <xdr:cNvPr id="133" name="債務償還比率最小値テキスト">
          <a:extLst>
            <a:ext uri="{FF2B5EF4-FFF2-40B4-BE49-F238E27FC236}">
              <a16:creationId xmlns:a16="http://schemas.microsoft.com/office/drawing/2014/main" id="{9D7ECB9B-4798-4B13-A924-7D02BED0C181}"/>
            </a:ext>
          </a:extLst>
        </xdr:cNvPr>
        <xdr:cNvSpPr txBox="1"/>
      </xdr:nvSpPr>
      <xdr:spPr>
        <a:xfrm>
          <a:off x="14846300" y="6694170"/>
          <a:ext cx="5607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89535</xdr:rowOff>
    </xdr:from>
    <xdr:to>
      <xdr:col>76</xdr:col>
      <xdr:colOff>111125</xdr:colOff>
      <xdr:row>34</xdr:row>
      <xdr:rowOff>89535</xdr:rowOff>
    </xdr:to>
    <xdr:cxnSp macro="">
      <xdr:nvCxnSpPr>
        <xdr:cNvPr id="134" name="直線コネクタ 133">
          <a:extLst>
            <a:ext uri="{FF2B5EF4-FFF2-40B4-BE49-F238E27FC236}">
              <a16:creationId xmlns:a16="http://schemas.microsoft.com/office/drawing/2014/main" id="{99EDC82F-F420-4E02-8014-F306ECFEA576}"/>
            </a:ext>
          </a:extLst>
        </xdr:cNvPr>
        <xdr:cNvCxnSpPr/>
      </xdr:nvCxnSpPr>
      <xdr:spPr>
        <a:xfrm>
          <a:off x="14706600" y="669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60960</xdr:rowOff>
    </xdr:from>
    <xdr:ext cx="469900" cy="248285"/>
    <xdr:sp macro="" textlink="">
      <xdr:nvSpPr>
        <xdr:cNvPr id="135" name="債務償還比率最大値テキスト">
          <a:extLst>
            <a:ext uri="{FF2B5EF4-FFF2-40B4-BE49-F238E27FC236}">
              <a16:creationId xmlns:a16="http://schemas.microsoft.com/office/drawing/2014/main" id="{BF1A010D-F476-4111-B64F-B5A853CA5C25}"/>
            </a:ext>
          </a:extLst>
        </xdr:cNvPr>
        <xdr:cNvSpPr txBox="1"/>
      </xdr:nvSpPr>
      <xdr:spPr>
        <a:xfrm>
          <a:off x="14846300" y="49472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111760</xdr:rowOff>
    </xdr:from>
    <xdr:to>
      <xdr:col>76</xdr:col>
      <xdr:colOff>111125</xdr:colOff>
      <xdr:row>25</xdr:row>
      <xdr:rowOff>111760</xdr:rowOff>
    </xdr:to>
    <xdr:cxnSp macro="">
      <xdr:nvCxnSpPr>
        <xdr:cNvPr id="136" name="直線コネクタ 135">
          <a:extLst>
            <a:ext uri="{FF2B5EF4-FFF2-40B4-BE49-F238E27FC236}">
              <a16:creationId xmlns:a16="http://schemas.microsoft.com/office/drawing/2014/main" id="{0AB9C703-03A7-44D1-9E23-41B2BCD08723}"/>
            </a:ext>
          </a:extLst>
        </xdr:cNvPr>
        <xdr:cNvCxnSpPr/>
      </xdr:nvCxnSpPr>
      <xdr:spPr>
        <a:xfrm>
          <a:off x="14706600" y="5169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38100</xdr:rowOff>
    </xdr:from>
    <xdr:ext cx="469900" cy="249555"/>
    <xdr:sp macro="" textlink="">
      <xdr:nvSpPr>
        <xdr:cNvPr id="137" name="債務償還比率平均値テキスト">
          <a:extLst>
            <a:ext uri="{FF2B5EF4-FFF2-40B4-BE49-F238E27FC236}">
              <a16:creationId xmlns:a16="http://schemas.microsoft.com/office/drawing/2014/main" id="{E90A2B2A-8D2E-453A-B5E3-8A950806A6C2}"/>
            </a:ext>
          </a:extLst>
        </xdr:cNvPr>
        <xdr:cNvSpPr txBox="1"/>
      </xdr:nvSpPr>
      <xdr:spPr>
        <a:xfrm>
          <a:off x="14846300" y="56102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15875</xdr:rowOff>
    </xdr:from>
    <xdr:to>
      <xdr:col>76</xdr:col>
      <xdr:colOff>73025</xdr:colOff>
      <xdr:row>29</xdr:row>
      <xdr:rowOff>113665</xdr:rowOff>
    </xdr:to>
    <xdr:sp macro="" textlink="">
      <xdr:nvSpPr>
        <xdr:cNvPr id="138" name="フローチャート: 判断 137">
          <a:extLst>
            <a:ext uri="{FF2B5EF4-FFF2-40B4-BE49-F238E27FC236}">
              <a16:creationId xmlns:a16="http://schemas.microsoft.com/office/drawing/2014/main" id="{672F28A2-DB55-466B-8383-2D6CF0CD13CD}"/>
            </a:ext>
          </a:extLst>
        </xdr:cNvPr>
        <xdr:cNvSpPr/>
      </xdr:nvSpPr>
      <xdr:spPr>
        <a:xfrm>
          <a:off x="14744700" y="5759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163830</xdr:rowOff>
    </xdr:from>
    <xdr:to>
      <xdr:col>72</xdr:col>
      <xdr:colOff>123825</xdr:colOff>
      <xdr:row>29</xdr:row>
      <xdr:rowOff>96520</xdr:rowOff>
    </xdr:to>
    <xdr:sp macro="" textlink="">
      <xdr:nvSpPr>
        <xdr:cNvPr id="139" name="フローチャート: 判断 138">
          <a:extLst>
            <a:ext uri="{FF2B5EF4-FFF2-40B4-BE49-F238E27FC236}">
              <a16:creationId xmlns:a16="http://schemas.microsoft.com/office/drawing/2014/main" id="{64E66A7B-2CE7-4F22-A9A4-1E553F5CB581}"/>
            </a:ext>
          </a:extLst>
        </xdr:cNvPr>
        <xdr:cNvSpPr/>
      </xdr:nvSpPr>
      <xdr:spPr>
        <a:xfrm>
          <a:off x="14033500" y="57359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118745</xdr:rowOff>
    </xdr:from>
    <xdr:to>
      <xdr:col>68</xdr:col>
      <xdr:colOff>123825</xdr:colOff>
      <xdr:row>29</xdr:row>
      <xdr:rowOff>51435</xdr:rowOff>
    </xdr:to>
    <xdr:sp macro="" textlink="">
      <xdr:nvSpPr>
        <xdr:cNvPr id="140" name="フローチャート: 判断 139">
          <a:extLst>
            <a:ext uri="{FF2B5EF4-FFF2-40B4-BE49-F238E27FC236}">
              <a16:creationId xmlns:a16="http://schemas.microsoft.com/office/drawing/2014/main" id="{50E2DCC0-ED03-4E3D-AF4A-F759FBADC453}"/>
            </a:ext>
          </a:extLst>
        </xdr:cNvPr>
        <xdr:cNvSpPr/>
      </xdr:nvSpPr>
      <xdr:spPr>
        <a:xfrm>
          <a:off x="13271500" y="56908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154940</xdr:rowOff>
    </xdr:from>
    <xdr:to>
      <xdr:col>64</xdr:col>
      <xdr:colOff>123825</xdr:colOff>
      <xdr:row>30</xdr:row>
      <xdr:rowOff>87630</xdr:rowOff>
    </xdr:to>
    <xdr:sp macro="" textlink="">
      <xdr:nvSpPr>
        <xdr:cNvPr id="141" name="フローチャート: 判断 140">
          <a:extLst>
            <a:ext uri="{FF2B5EF4-FFF2-40B4-BE49-F238E27FC236}">
              <a16:creationId xmlns:a16="http://schemas.microsoft.com/office/drawing/2014/main" id="{08EFA1BE-71CF-4106-A7A0-93AB4245A827}"/>
            </a:ext>
          </a:extLst>
        </xdr:cNvPr>
        <xdr:cNvSpPr/>
      </xdr:nvSpPr>
      <xdr:spPr>
        <a:xfrm>
          <a:off x="12509500" y="58985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10160</xdr:rowOff>
    </xdr:to>
    <xdr:sp macro="" textlink="">
      <xdr:nvSpPr>
        <xdr:cNvPr id="142" name="フローチャート: 判断 141">
          <a:extLst>
            <a:ext uri="{FF2B5EF4-FFF2-40B4-BE49-F238E27FC236}">
              <a16:creationId xmlns:a16="http://schemas.microsoft.com/office/drawing/2014/main" id="{012AD435-1C7A-4A24-9255-9C5E642376FD}"/>
            </a:ext>
          </a:extLst>
        </xdr:cNvPr>
        <xdr:cNvSpPr/>
      </xdr:nvSpPr>
      <xdr:spPr>
        <a:xfrm>
          <a:off x="11747500" y="59924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43" name="テキスト ボックス 142">
          <a:extLst>
            <a:ext uri="{FF2B5EF4-FFF2-40B4-BE49-F238E27FC236}">
              <a16:creationId xmlns:a16="http://schemas.microsoft.com/office/drawing/2014/main" id="{16F65C72-33B8-42F9-A0F2-475F744533BE}"/>
            </a:ext>
          </a:extLst>
        </xdr:cNvPr>
        <xdr:cNvSpPr txBox="1"/>
      </xdr:nvSpPr>
      <xdr:spPr>
        <a:xfrm>
          <a:off x="14617700" y="71558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0730" cy="217170"/>
    <xdr:sp macro="" textlink="">
      <xdr:nvSpPr>
        <xdr:cNvPr id="144" name="テキスト ボックス 143">
          <a:extLst>
            <a:ext uri="{FF2B5EF4-FFF2-40B4-BE49-F238E27FC236}">
              <a16:creationId xmlns:a16="http://schemas.microsoft.com/office/drawing/2014/main" id="{294319C3-7E19-44E1-BB42-915738422968}"/>
            </a:ext>
          </a:extLst>
        </xdr:cNvPr>
        <xdr:cNvSpPr txBox="1"/>
      </xdr:nvSpPr>
      <xdr:spPr>
        <a:xfrm>
          <a:off x="13906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0730" cy="217170"/>
    <xdr:sp macro="" textlink="">
      <xdr:nvSpPr>
        <xdr:cNvPr id="145" name="テキスト ボックス 144">
          <a:extLst>
            <a:ext uri="{FF2B5EF4-FFF2-40B4-BE49-F238E27FC236}">
              <a16:creationId xmlns:a16="http://schemas.microsoft.com/office/drawing/2014/main" id="{C3B5A902-FC71-43FD-B8BC-3D1F40367F19}"/>
            </a:ext>
          </a:extLst>
        </xdr:cNvPr>
        <xdr:cNvSpPr txBox="1"/>
      </xdr:nvSpPr>
      <xdr:spPr>
        <a:xfrm>
          <a:off x="13144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0730" cy="217170"/>
    <xdr:sp macro="" textlink="">
      <xdr:nvSpPr>
        <xdr:cNvPr id="146" name="テキスト ボックス 145">
          <a:extLst>
            <a:ext uri="{FF2B5EF4-FFF2-40B4-BE49-F238E27FC236}">
              <a16:creationId xmlns:a16="http://schemas.microsoft.com/office/drawing/2014/main" id="{BBFBFAD1-1BA5-437C-A8A5-4C33D069CFD1}"/>
            </a:ext>
          </a:extLst>
        </xdr:cNvPr>
        <xdr:cNvSpPr txBox="1"/>
      </xdr:nvSpPr>
      <xdr:spPr>
        <a:xfrm>
          <a:off x="12382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0730" cy="217170"/>
    <xdr:sp macro="" textlink="">
      <xdr:nvSpPr>
        <xdr:cNvPr id="147" name="テキスト ボックス 146">
          <a:extLst>
            <a:ext uri="{FF2B5EF4-FFF2-40B4-BE49-F238E27FC236}">
              <a16:creationId xmlns:a16="http://schemas.microsoft.com/office/drawing/2014/main" id="{AE8733B6-6740-408B-8E70-4F97A74FC9AB}"/>
            </a:ext>
          </a:extLst>
        </xdr:cNvPr>
        <xdr:cNvSpPr txBox="1"/>
      </xdr:nvSpPr>
      <xdr:spPr>
        <a:xfrm>
          <a:off x="11620500" y="71558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151765</xdr:rowOff>
    </xdr:from>
    <xdr:to>
      <xdr:col>76</xdr:col>
      <xdr:colOff>73025</xdr:colOff>
      <xdr:row>30</xdr:row>
      <xdr:rowOff>84455</xdr:rowOff>
    </xdr:to>
    <xdr:sp macro="" textlink="">
      <xdr:nvSpPr>
        <xdr:cNvPr id="148" name="楕円 147">
          <a:extLst>
            <a:ext uri="{FF2B5EF4-FFF2-40B4-BE49-F238E27FC236}">
              <a16:creationId xmlns:a16="http://schemas.microsoft.com/office/drawing/2014/main" id="{586419BA-93B4-4C97-A1D3-AAA89F7A242E}"/>
            </a:ext>
          </a:extLst>
        </xdr:cNvPr>
        <xdr:cNvSpPr/>
      </xdr:nvSpPr>
      <xdr:spPr>
        <a:xfrm>
          <a:off x="14744700" y="58953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130810</xdr:rowOff>
    </xdr:from>
    <xdr:ext cx="469900" cy="249555"/>
    <xdr:sp macro="" textlink="">
      <xdr:nvSpPr>
        <xdr:cNvPr id="149" name="債務償還比率該当値テキスト">
          <a:extLst>
            <a:ext uri="{FF2B5EF4-FFF2-40B4-BE49-F238E27FC236}">
              <a16:creationId xmlns:a16="http://schemas.microsoft.com/office/drawing/2014/main" id="{3F599331-97CF-41D9-9CF5-A2927975B020}"/>
            </a:ext>
          </a:extLst>
        </xdr:cNvPr>
        <xdr:cNvSpPr txBox="1"/>
      </xdr:nvSpPr>
      <xdr:spPr>
        <a:xfrm>
          <a:off x="14846300" y="5874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159385</xdr:rowOff>
    </xdr:from>
    <xdr:to>
      <xdr:col>72</xdr:col>
      <xdr:colOff>123825</xdr:colOff>
      <xdr:row>30</xdr:row>
      <xdr:rowOff>92075</xdr:rowOff>
    </xdr:to>
    <xdr:sp macro="" textlink="">
      <xdr:nvSpPr>
        <xdr:cNvPr id="150" name="楕円 149">
          <a:extLst>
            <a:ext uri="{FF2B5EF4-FFF2-40B4-BE49-F238E27FC236}">
              <a16:creationId xmlns:a16="http://schemas.microsoft.com/office/drawing/2014/main" id="{2792DC2B-4B82-4612-BA5B-D199F127704A}"/>
            </a:ext>
          </a:extLst>
        </xdr:cNvPr>
        <xdr:cNvSpPr/>
      </xdr:nvSpPr>
      <xdr:spPr>
        <a:xfrm>
          <a:off x="14033500" y="59029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35560</xdr:rowOff>
    </xdr:from>
    <xdr:to>
      <xdr:col>76</xdr:col>
      <xdr:colOff>22225</xdr:colOff>
      <xdr:row>30</xdr:row>
      <xdr:rowOff>42545</xdr:rowOff>
    </xdr:to>
    <xdr:cxnSp macro="">
      <xdr:nvCxnSpPr>
        <xdr:cNvPr id="151" name="直線コネクタ 150">
          <a:extLst>
            <a:ext uri="{FF2B5EF4-FFF2-40B4-BE49-F238E27FC236}">
              <a16:creationId xmlns:a16="http://schemas.microsoft.com/office/drawing/2014/main" id="{9FAA49DD-4E7C-4B48-AEFB-C10F6F571CE7}"/>
            </a:ext>
          </a:extLst>
        </xdr:cNvPr>
        <xdr:cNvCxnSpPr/>
      </xdr:nvCxnSpPr>
      <xdr:spPr>
        <a:xfrm flipV="1">
          <a:off x="14084300" y="5950585"/>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2540</xdr:rowOff>
    </xdr:from>
    <xdr:to>
      <xdr:col>68</xdr:col>
      <xdr:colOff>123825</xdr:colOff>
      <xdr:row>29</xdr:row>
      <xdr:rowOff>100330</xdr:rowOff>
    </xdr:to>
    <xdr:sp macro="" textlink="">
      <xdr:nvSpPr>
        <xdr:cNvPr id="152" name="楕円 151">
          <a:extLst>
            <a:ext uri="{FF2B5EF4-FFF2-40B4-BE49-F238E27FC236}">
              <a16:creationId xmlns:a16="http://schemas.microsoft.com/office/drawing/2014/main" id="{BB997299-08DB-46B8-B7E7-3A46BB0A4C8A}"/>
            </a:ext>
          </a:extLst>
        </xdr:cNvPr>
        <xdr:cNvSpPr/>
      </xdr:nvSpPr>
      <xdr:spPr>
        <a:xfrm>
          <a:off x="13271500" y="574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51435</xdr:rowOff>
    </xdr:from>
    <xdr:to>
      <xdr:col>72</xdr:col>
      <xdr:colOff>73025</xdr:colOff>
      <xdr:row>30</xdr:row>
      <xdr:rowOff>42545</xdr:rowOff>
    </xdr:to>
    <xdr:cxnSp macro="">
      <xdr:nvCxnSpPr>
        <xdr:cNvPr id="153" name="直線コネクタ 152">
          <a:extLst>
            <a:ext uri="{FF2B5EF4-FFF2-40B4-BE49-F238E27FC236}">
              <a16:creationId xmlns:a16="http://schemas.microsoft.com/office/drawing/2014/main" id="{F6D1FA43-E2AD-48DC-AAF0-BE513706C345}"/>
            </a:ext>
          </a:extLst>
        </xdr:cNvPr>
        <xdr:cNvCxnSpPr/>
      </xdr:nvCxnSpPr>
      <xdr:spPr>
        <a:xfrm>
          <a:off x="13322300" y="5795010"/>
          <a:ext cx="762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15875</xdr:rowOff>
    </xdr:from>
    <xdr:to>
      <xdr:col>64</xdr:col>
      <xdr:colOff>123825</xdr:colOff>
      <xdr:row>31</xdr:row>
      <xdr:rowOff>113665</xdr:rowOff>
    </xdr:to>
    <xdr:sp macro="" textlink="">
      <xdr:nvSpPr>
        <xdr:cNvPr id="154" name="楕円 153">
          <a:extLst>
            <a:ext uri="{FF2B5EF4-FFF2-40B4-BE49-F238E27FC236}">
              <a16:creationId xmlns:a16="http://schemas.microsoft.com/office/drawing/2014/main" id="{5EE6955C-75BE-4675-8EE1-E79F0762A43A}"/>
            </a:ext>
          </a:extLst>
        </xdr:cNvPr>
        <xdr:cNvSpPr/>
      </xdr:nvSpPr>
      <xdr:spPr>
        <a:xfrm>
          <a:off x="12509500" y="6102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51435</xdr:rowOff>
    </xdr:from>
    <xdr:to>
      <xdr:col>68</xdr:col>
      <xdr:colOff>73025</xdr:colOff>
      <xdr:row>31</xdr:row>
      <xdr:rowOff>64770</xdr:rowOff>
    </xdr:to>
    <xdr:cxnSp macro="">
      <xdr:nvCxnSpPr>
        <xdr:cNvPr id="155" name="直線コネクタ 154">
          <a:extLst>
            <a:ext uri="{FF2B5EF4-FFF2-40B4-BE49-F238E27FC236}">
              <a16:creationId xmlns:a16="http://schemas.microsoft.com/office/drawing/2014/main" id="{BF3D77A3-CE16-4FFB-87D9-7E7DBD8780D6}"/>
            </a:ext>
          </a:extLst>
        </xdr:cNvPr>
        <xdr:cNvCxnSpPr/>
      </xdr:nvCxnSpPr>
      <xdr:spPr>
        <a:xfrm flipV="1">
          <a:off x="12560300" y="5795010"/>
          <a:ext cx="762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7620</xdr:rowOff>
    </xdr:from>
    <xdr:to>
      <xdr:col>60</xdr:col>
      <xdr:colOff>123825</xdr:colOff>
      <xdr:row>31</xdr:row>
      <xdr:rowOff>105410</xdr:rowOff>
    </xdr:to>
    <xdr:sp macro="" textlink="">
      <xdr:nvSpPr>
        <xdr:cNvPr id="156" name="楕円 155">
          <a:extLst>
            <a:ext uri="{FF2B5EF4-FFF2-40B4-BE49-F238E27FC236}">
              <a16:creationId xmlns:a16="http://schemas.microsoft.com/office/drawing/2014/main" id="{A4964418-8FD8-43B0-87DB-0B26E54EB7BD}"/>
            </a:ext>
          </a:extLst>
        </xdr:cNvPr>
        <xdr:cNvSpPr/>
      </xdr:nvSpPr>
      <xdr:spPr>
        <a:xfrm>
          <a:off x="11747500" y="6094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57150</xdr:rowOff>
    </xdr:from>
    <xdr:to>
      <xdr:col>64</xdr:col>
      <xdr:colOff>73025</xdr:colOff>
      <xdr:row>31</xdr:row>
      <xdr:rowOff>64770</xdr:rowOff>
    </xdr:to>
    <xdr:cxnSp macro="">
      <xdr:nvCxnSpPr>
        <xdr:cNvPr id="157" name="直線コネクタ 156">
          <a:extLst>
            <a:ext uri="{FF2B5EF4-FFF2-40B4-BE49-F238E27FC236}">
              <a16:creationId xmlns:a16="http://schemas.microsoft.com/office/drawing/2014/main" id="{0E9E8DA9-4E6C-49F4-A893-E6206821160F}"/>
            </a:ext>
          </a:extLst>
        </xdr:cNvPr>
        <xdr:cNvCxnSpPr/>
      </xdr:nvCxnSpPr>
      <xdr:spPr>
        <a:xfrm>
          <a:off x="11798300" y="6143625"/>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112395</xdr:rowOff>
    </xdr:from>
    <xdr:ext cx="469900" cy="249555"/>
    <xdr:sp macro="" textlink="">
      <xdr:nvSpPr>
        <xdr:cNvPr id="158" name="n_1aveValue債務償還比率">
          <a:extLst>
            <a:ext uri="{FF2B5EF4-FFF2-40B4-BE49-F238E27FC236}">
              <a16:creationId xmlns:a16="http://schemas.microsoft.com/office/drawing/2014/main" id="{37EB37E8-FF41-45DA-AE3F-37D6880A4987}"/>
            </a:ext>
          </a:extLst>
        </xdr:cNvPr>
        <xdr:cNvSpPr txBox="1"/>
      </xdr:nvSpPr>
      <xdr:spPr>
        <a:xfrm>
          <a:off x="13836650" y="55130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67310</xdr:rowOff>
    </xdr:from>
    <xdr:ext cx="468630" cy="249555"/>
    <xdr:sp macro="" textlink="">
      <xdr:nvSpPr>
        <xdr:cNvPr id="159" name="n_2aveValue債務償還比率">
          <a:extLst>
            <a:ext uri="{FF2B5EF4-FFF2-40B4-BE49-F238E27FC236}">
              <a16:creationId xmlns:a16="http://schemas.microsoft.com/office/drawing/2014/main" id="{7ABC75F1-AD9F-4AB3-BC31-47B46A122085}"/>
            </a:ext>
          </a:extLst>
        </xdr:cNvPr>
        <xdr:cNvSpPr txBox="1"/>
      </xdr:nvSpPr>
      <xdr:spPr>
        <a:xfrm>
          <a:off x="13087350" y="54679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103505</xdr:rowOff>
    </xdr:from>
    <xdr:ext cx="468630" cy="249555"/>
    <xdr:sp macro="" textlink="">
      <xdr:nvSpPr>
        <xdr:cNvPr id="160" name="n_3aveValue債務償還比率">
          <a:extLst>
            <a:ext uri="{FF2B5EF4-FFF2-40B4-BE49-F238E27FC236}">
              <a16:creationId xmlns:a16="http://schemas.microsoft.com/office/drawing/2014/main" id="{3CE2DFB2-0933-4238-8097-6DEC8C8176AA}"/>
            </a:ext>
          </a:extLst>
        </xdr:cNvPr>
        <xdr:cNvSpPr txBox="1"/>
      </xdr:nvSpPr>
      <xdr:spPr>
        <a:xfrm>
          <a:off x="12325350" y="56756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26670</xdr:rowOff>
    </xdr:from>
    <xdr:ext cx="468630" cy="248285"/>
    <xdr:sp macro="" textlink="">
      <xdr:nvSpPr>
        <xdr:cNvPr id="161" name="n_4aveValue債務償還比率">
          <a:extLst>
            <a:ext uri="{FF2B5EF4-FFF2-40B4-BE49-F238E27FC236}">
              <a16:creationId xmlns:a16="http://schemas.microsoft.com/office/drawing/2014/main" id="{868816A8-FF5E-499A-B6CB-114B447A1F5D}"/>
            </a:ext>
          </a:extLst>
        </xdr:cNvPr>
        <xdr:cNvSpPr txBox="1"/>
      </xdr:nvSpPr>
      <xdr:spPr>
        <a:xfrm>
          <a:off x="11563350" y="57702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83185</xdr:rowOff>
    </xdr:from>
    <xdr:ext cx="469900" cy="248285"/>
    <xdr:sp macro="" textlink="">
      <xdr:nvSpPr>
        <xdr:cNvPr id="162" name="n_1mainValue債務償還比率">
          <a:extLst>
            <a:ext uri="{FF2B5EF4-FFF2-40B4-BE49-F238E27FC236}">
              <a16:creationId xmlns:a16="http://schemas.microsoft.com/office/drawing/2014/main" id="{1203154C-A484-4698-9044-132A2F0A4BED}"/>
            </a:ext>
          </a:extLst>
        </xdr:cNvPr>
        <xdr:cNvSpPr txBox="1"/>
      </xdr:nvSpPr>
      <xdr:spPr>
        <a:xfrm>
          <a:off x="13836650" y="59982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92075</xdr:rowOff>
    </xdr:from>
    <xdr:ext cx="468630" cy="248285"/>
    <xdr:sp macro="" textlink="">
      <xdr:nvSpPr>
        <xdr:cNvPr id="163" name="n_2mainValue債務償還比率">
          <a:extLst>
            <a:ext uri="{FF2B5EF4-FFF2-40B4-BE49-F238E27FC236}">
              <a16:creationId xmlns:a16="http://schemas.microsoft.com/office/drawing/2014/main" id="{13068384-C610-4C86-82B4-21DAD28287D7}"/>
            </a:ext>
          </a:extLst>
        </xdr:cNvPr>
        <xdr:cNvSpPr txBox="1"/>
      </xdr:nvSpPr>
      <xdr:spPr>
        <a:xfrm>
          <a:off x="13087350" y="58356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104775</xdr:rowOff>
    </xdr:from>
    <xdr:ext cx="468630" cy="249555"/>
    <xdr:sp macro="" textlink="">
      <xdr:nvSpPr>
        <xdr:cNvPr id="164" name="n_3mainValue債務償還比率">
          <a:extLst>
            <a:ext uri="{FF2B5EF4-FFF2-40B4-BE49-F238E27FC236}">
              <a16:creationId xmlns:a16="http://schemas.microsoft.com/office/drawing/2014/main" id="{D4D0D451-4B8A-4DF3-AED2-DA281B7BBE58}"/>
            </a:ext>
          </a:extLst>
        </xdr:cNvPr>
        <xdr:cNvSpPr txBox="1"/>
      </xdr:nvSpPr>
      <xdr:spPr>
        <a:xfrm>
          <a:off x="12325350" y="61912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97155</xdr:rowOff>
    </xdr:from>
    <xdr:ext cx="468630" cy="248285"/>
    <xdr:sp macro="" textlink="">
      <xdr:nvSpPr>
        <xdr:cNvPr id="165" name="n_4mainValue債務償還比率">
          <a:extLst>
            <a:ext uri="{FF2B5EF4-FFF2-40B4-BE49-F238E27FC236}">
              <a16:creationId xmlns:a16="http://schemas.microsoft.com/office/drawing/2014/main" id="{1E3266A6-56C4-43B4-92B9-9724CE9C2F2B}"/>
            </a:ext>
          </a:extLst>
        </xdr:cNvPr>
        <xdr:cNvSpPr txBox="1"/>
      </xdr:nvSpPr>
      <xdr:spPr>
        <a:xfrm>
          <a:off x="11563350" y="61836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6" name="正方形/長方形 165">
          <a:extLst>
            <a:ext uri="{FF2B5EF4-FFF2-40B4-BE49-F238E27FC236}">
              <a16:creationId xmlns:a16="http://schemas.microsoft.com/office/drawing/2014/main" id="{852E19D0-90B7-4301-8676-088AAB947ADC}"/>
            </a:ext>
          </a:extLst>
        </xdr:cNvPr>
        <xdr:cNvSpPr/>
      </xdr:nvSpPr>
      <xdr:spPr>
        <a:xfrm>
          <a:off x="1270000" y="799528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67" name="正方形/長方形 166">
          <a:extLst>
            <a:ext uri="{FF2B5EF4-FFF2-40B4-BE49-F238E27FC236}">
              <a16:creationId xmlns:a16="http://schemas.microsoft.com/office/drawing/2014/main" id="{D4275D0F-77AD-4683-A824-E86092485F0A}"/>
            </a:ext>
          </a:extLst>
        </xdr:cNvPr>
        <xdr:cNvSpPr/>
      </xdr:nvSpPr>
      <xdr:spPr>
        <a:xfrm>
          <a:off x="1270000" y="1180592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2410"/>
    <xdr:sp macro="" textlink="">
      <xdr:nvSpPr>
        <xdr:cNvPr id="168" name="テキスト ボックス 167">
          <a:extLst>
            <a:ext uri="{FF2B5EF4-FFF2-40B4-BE49-F238E27FC236}">
              <a16:creationId xmlns:a16="http://schemas.microsoft.com/office/drawing/2014/main" id="{FE8ACF26-ECF9-43CF-AABC-7E95E1ADF44B}"/>
            </a:ext>
          </a:extLst>
        </xdr:cNvPr>
        <xdr:cNvSpPr txBox="1"/>
      </xdr:nvSpPr>
      <xdr:spPr>
        <a:xfrm>
          <a:off x="914400" y="8252460"/>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8935" cy="232410"/>
    <xdr:sp macro="" textlink="">
      <xdr:nvSpPr>
        <xdr:cNvPr id="169" name="テキスト ボックス 168">
          <a:extLst>
            <a:ext uri="{FF2B5EF4-FFF2-40B4-BE49-F238E27FC236}">
              <a16:creationId xmlns:a16="http://schemas.microsoft.com/office/drawing/2014/main" id="{D7DBC7C1-8AA7-484D-8B39-D5A24A921688}"/>
            </a:ext>
          </a:extLst>
        </xdr:cNvPr>
        <xdr:cNvSpPr txBox="1"/>
      </xdr:nvSpPr>
      <xdr:spPr>
        <a:xfrm>
          <a:off x="6985000" y="10916285"/>
          <a:ext cx="36893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2410"/>
    <xdr:sp macro="" textlink="">
      <xdr:nvSpPr>
        <xdr:cNvPr id="170" name="テキスト ボックス 169">
          <a:extLst>
            <a:ext uri="{FF2B5EF4-FFF2-40B4-BE49-F238E27FC236}">
              <a16:creationId xmlns:a16="http://schemas.microsoft.com/office/drawing/2014/main" id="{B44C1571-DF76-42A8-8D87-0B465C631E73}"/>
            </a:ext>
          </a:extLst>
        </xdr:cNvPr>
        <xdr:cNvSpPr txBox="1"/>
      </xdr:nvSpPr>
      <xdr:spPr>
        <a:xfrm>
          <a:off x="914400" y="1203896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8935" cy="231775"/>
    <xdr:sp macro="" textlink="">
      <xdr:nvSpPr>
        <xdr:cNvPr id="171" name="テキスト ボックス 170">
          <a:extLst>
            <a:ext uri="{FF2B5EF4-FFF2-40B4-BE49-F238E27FC236}">
              <a16:creationId xmlns:a16="http://schemas.microsoft.com/office/drawing/2014/main" id="{DAFC6B87-0235-4C9C-A549-1E400A7DF1F0}"/>
            </a:ext>
          </a:extLst>
        </xdr:cNvPr>
        <xdr:cNvSpPr txBox="1"/>
      </xdr:nvSpPr>
      <xdr:spPr>
        <a:xfrm>
          <a:off x="6985000" y="14793595"/>
          <a:ext cx="36893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A1E7399-EB9F-4114-AE93-61411AB6E7A4}"/>
            </a:ext>
          </a:extLst>
        </xdr:cNvPr>
        <xdr:cNvSpPr/>
      </xdr:nvSpPr>
      <xdr:spPr>
        <a:xfrm>
          <a:off x="635000" y="127000"/>
          <a:ext cx="1270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1F550CEC-2E3D-42E1-BAA1-9FCB464912A9}"/>
            </a:ext>
          </a:extLst>
        </xdr:cNvPr>
        <xdr:cNvSpPr/>
      </xdr:nvSpPr>
      <xdr:spPr>
        <a:xfrm>
          <a:off x="19050000" y="189865"/>
          <a:ext cx="3962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E3796FC-C882-4C00-BCF8-AF0548EA6368}"/>
            </a:ext>
          </a:extLst>
        </xdr:cNvPr>
        <xdr:cNvSpPr/>
      </xdr:nvSpPr>
      <xdr:spPr>
        <a:xfrm>
          <a:off x="19069050" y="213995"/>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A4CB3E-B6ED-456D-B53A-934D58FFE896}"/>
            </a:ext>
          </a:extLst>
        </xdr:cNvPr>
        <xdr:cNvSpPr/>
      </xdr:nvSpPr>
      <xdr:spPr>
        <a:xfrm>
          <a:off x="19094450" y="238760"/>
          <a:ext cx="38608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F9C79415-3EC3-4953-A8FE-929A1CF9FB82}"/>
            </a:ext>
          </a:extLst>
        </xdr:cNvPr>
        <xdr:cNvSpPr/>
      </xdr:nvSpPr>
      <xdr:spPr>
        <a:xfrm>
          <a:off x="16256000" y="189865"/>
          <a:ext cx="26606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C270AA1E-54C0-4CB6-9093-F22FE6C0118E}"/>
            </a:ext>
          </a:extLst>
        </xdr:cNvPr>
        <xdr:cNvSpPr/>
      </xdr:nvSpPr>
      <xdr:spPr>
        <a:xfrm>
          <a:off x="16281400" y="213995"/>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7CE4BFFF-3FB4-4885-BBD7-1DEF5FDE14B5}"/>
            </a:ext>
          </a:extLst>
        </xdr:cNvPr>
        <xdr:cNvSpPr/>
      </xdr:nvSpPr>
      <xdr:spPr>
        <a:xfrm>
          <a:off x="16306800" y="238760"/>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5ECC4CC9-B841-452A-BA7F-813A4224E2D8}"/>
            </a:ext>
          </a:extLst>
        </xdr:cNvPr>
        <xdr:cNvSpPr/>
      </xdr:nvSpPr>
      <xdr:spPr>
        <a:xfrm>
          <a:off x="762000" y="887730"/>
          <a:ext cx="1009650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79FE6F60-213B-47F7-A74D-CA54E860EC98}"/>
            </a:ext>
          </a:extLst>
        </xdr:cNvPr>
        <xdr:cNvSpPr/>
      </xdr:nvSpPr>
      <xdr:spPr>
        <a:xfrm>
          <a:off x="88900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E7DB4C42-5EA4-4F36-AD26-D2A9CC594FD0}"/>
            </a:ext>
          </a:extLst>
        </xdr:cNvPr>
        <xdr:cNvSpPr/>
      </xdr:nvSpPr>
      <xdr:spPr>
        <a:xfrm>
          <a:off x="2222500" y="91821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581F3936-E483-4205-A18E-A5244041D438}"/>
            </a:ext>
          </a:extLst>
        </xdr:cNvPr>
        <xdr:cNvSpPr/>
      </xdr:nvSpPr>
      <xdr:spPr>
        <a:xfrm>
          <a:off x="3556000" y="91821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BA257248-34B6-4318-9917-AFE66A0DC3F1}"/>
            </a:ext>
          </a:extLst>
        </xdr:cNvPr>
        <xdr:cNvSpPr/>
      </xdr:nvSpPr>
      <xdr:spPr>
        <a:xfrm>
          <a:off x="5080000" y="936625"/>
          <a:ext cx="2032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C14108AE-6D91-4FAE-A33A-7DF4CED572B3}"/>
            </a:ext>
          </a:extLst>
        </xdr:cNvPr>
        <xdr:cNvSpPr/>
      </xdr:nvSpPr>
      <xdr:spPr>
        <a:xfrm>
          <a:off x="7112000" y="936625"/>
          <a:ext cx="1270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3C2D9F76-A310-49BE-BFB8-D962592EB97E}"/>
            </a:ext>
          </a:extLst>
        </xdr:cNvPr>
        <xdr:cNvSpPr/>
      </xdr:nvSpPr>
      <xdr:spPr>
        <a:xfrm>
          <a:off x="8445500" y="949325"/>
          <a:ext cx="635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C4A8A42B-43B2-4B90-80CF-61DB047FBDAB}"/>
            </a:ext>
          </a:extLst>
        </xdr:cNvPr>
        <xdr:cNvSpPr/>
      </xdr:nvSpPr>
      <xdr:spPr>
        <a:xfrm>
          <a:off x="5080000" y="1714500"/>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a:extLst>
            <a:ext uri="{FF2B5EF4-FFF2-40B4-BE49-F238E27FC236}">
              <a16:creationId xmlns:a16="http://schemas.microsoft.com/office/drawing/2014/main" id="{A07E89BB-AC21-4285-90F3-5CE9CF186814}"/>
            </a:ext>
          </a:extLst>
        </xdr:cNvPr>
        <xdr:cNvSpPr/>
      </xdr:nvSpPr>
      <xdr:spPr>
        <a:xfrm>
          <a:off x="7175500" y="1714500"/>
          <a:ext cx="3683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45A514F3-B030-4D6F-952F-293CAB7C35B9}"/>
            </a:ext>
          </a:extLst>
        </xdr:cNvPr>
        <xdr:cNvSpPr/>
      </xdr:nvSpPr>
      <xdr:spPr>
        <a:xfrm>
          <a:off x="11074400" y="887730"/>
          <a:ext cx="1524000" cy="1267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D7834DA3-21DC-42F4-80C2-31AF168B160F}"/>
            </a:ext>
          </a:extLst>
        </xdr:cNvPr>
        <xdr:cNvSpPr/>
      </xdr:nvSpPr>
      <xdr:spPr>
        <a:xfrm>
          <a:off x="11334750" y="949325"/>
          <a:ext cx="1333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C4283703-1419-4C63-BCB7-114184F97E52}"/>
            </a:ext>
          </a:extLst>
        </xdr:cNvPr>
        <xdr:cNvSpPr/>
      </xdr:nvSpPr>
      <xdr:spPr>
        <a:xfrm>
          <a:off x="11334750"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2227B7B8-111A-49BE-970D-123D806318E4}"/>
            </a:ext>
          </a:extLst>
        </xdr:cNvPr>
        <xdr:cNvSpPr/>
      </xdr:nvSpPr>
      <xdr:spPr>
        <a:xfrm>
          <a:off x="11334750" y="1548765"/>
          <a:ext cx="146050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638D06E6-127D-4B40-BBCF-4B1684BB6159}"/>
            </a:ext>
          </a:extLst>
        </xdr:cNvPr>
        <xdr:cNvCxnSpPr/>
      </xdr:nvCxnSpPr>
      <xdr:spPr>
        <a:xfrm flipH="1">
          <a:off x="11156950" y="10407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D0A1F1E6-4FDE-4ADF-B312-8CB32A3FC469}"/>
            </a:ext>
          </a:extLst>
        </xdr:cNvPr>
        <xdr:cNvSpPr/>
      </xdr:nvSpPr>
      <xdr:spPr>
        <a:xfrm>
          <a:off x="11210925" y="9855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FCA73F48-3672-483E-9AD8-ED6CD8B6094C}"/>
            </a:ext>
          </a:extLst>
        </xdr:cNvPr>
        <xdr:cNvSpPr/>
      </xdr:nvSpPr>
      <xdr:spPr>
        <a:xfrm>
          <a:off x="11210925" y="1255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D3272FD5-948A-4494-831A-D277EC602804}"/>
            </a:ext>
          </a:extLst>
        </xdr:cNvPr>
        <xdr:cNvCxnSpPr/>
      </xdr:nvCxnSpPr>
      <xdr:spPr>
        <a:xfrm>
          <a:off x="1125537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D1A47D2E-B75E-4B53-BAC0-AE4D4321DAC4}"/>
            </a:ext>
          </a:extLst>
        </xdr:cNvPr>
        <xdr:cNvCxnSpPr/>
      </xdr:nvCxnSpPr>
      <xdr:spPr>
        <a:xfrm>
          <a:off x="11176000" y="15182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AC167BF3-EA16-47F7-A66E-360876BACE53}"/>
            </a:ext>
          </a:extLst>
        </xdr:cNvPr>
        <xdr:cNvCxnSpPr/>
      </xdr:nvCxnSpPr>
      <xdr:spPr>
        <a:xfrm flipV="1">
          <a:off x="1125537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801673D5-A725-4544-A8C9-6DA93E241110}"/>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CA07DBED-B0EB-41CF-B7C6-5B62A3F60541}"/>
            </a:ext>
          </a:extLst>
        </xdr:cNvPr>
        <xdr:cNvSpPr txBox="1"/>
      </xdr:nvSpPr>
      <xdr:spPr>
        <a:xfrm>
          <a:off x="698500" y="279209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8285"/>
    <xdr:sp macro="" textlink="">
      <xdr:nvSpPr>
        <xdr:cNvPr id="30" name="テキスト ボックス 29">
          <a:extLst>
            <a:ext uri="{FF2B5EF4-FFF2-40B4-BE49-F238E27FC236}">
              <a16:creationId xmlns:a16="http://schemas.microsoft.com/office/drawing/2014/main" id="{8C566AF0-F40E-4C91-A019-279E072C48AE}"/>
            </a:ext>
          </a:extLst>
        </xdr:cNvPr>
        <xdr:cNvSpPr txBox="1"/>
      </xdr:nvSpPr>
      <xdr:spPr>
        <a:xfrm>
          <a:off x="698500" y="311086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74927A3C-3629-433A-B47B-415E606B73FB}"/>
            </a:ext>
          </a:extLst>
        </xdr:cNvPr>
        <xdr:cNvSpPr txBox="1"/>
      </xdr:nvSpPr>
      <xdr:spPr>
        <a:xfrm>
          <a:off x="698500" y="342900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8B437C84-0355-4F81-AE5C-63C47B1D2A5C}"/>
            </a:ext>
          </a:extLst>
        </xdr:cNvPr>
        <xdr:cNvSpPr txBox="1"/>
      </xdr:nvSpPr>
      <xdr:spPr>
        <a:xfrm>
          <a:off x="698500" y="3740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761A83B5-69AE-47F1-9163-5EE8914082CD}"/>
            </a:ext>
          </a:extLst>
        </xdr:cNvPr>
        <xdr:cNvSpPr/>
      </xdr:nvSpPr>
      <xdr:spPr>
        <a:xfrm>
          <a:off x="762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C6E2802D-2DFD-4D99-B313-73A872D25D97}"/>
            </a:ext>
          </a:extLst>
        </xdr:cNvPr>
        <xdr:cNvSpPr/>
      </xdr:nvSpPr>
      <xdr:spPr>
        <a:xfrm>
          <a:off x="889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C0E36271-7457-4E68-8322-F9AA7B39D5C6}"/>
            </a:ext>
          </a:extLst>
        </xdr:cNvPr>
        <xdr:cNvSpPr/>
      </xdr:nvSpPr>
      <xdr:spPr>
        <a:xfrm>
          <a:off x="889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DA7CF09C-36DE-4E44-A4C8-FBDD4DC6A8FC}"/>
            </a:ext>
          </a:extLst>
        </xdr:cNvPr>
        <xdr:cNvSpPr/>
      </xdr:nvSpPr>
      <xdr:spPr>
        <a:xfrm>
          <a:off x="1905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68769089-2EC6-44E4-AF93-FC58C91AFA95}"/>
            </a:ext>
          </a:extLst>
        </xdr:cNvPr>
        <xdr:cNvSpPr/>
      </xdr:nvSpPr>
      <xdr:spPr>
        <a:xfrm>
          <a:off x="1905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10178398-5A56-4323-8B8C-7CDD219C35E2}"/>
            </a:ext>
          </a:extLst>
        </xdr:cNvPr>
        <xdr:cNvSpPr/>
      </xdr:nvSpPr>
      <xdr:spPr>
        <a:xfrm>
          <a:off x="3048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A885394-4316-4E74-AB98-6D2381F23AF4}"/>
            </a:ext>
          </a:extLst>
        </xdr:cNvPr>
        <xdr:cNvSpPr/>
      </xdr:nvSpPr>
      <xdr:spPr>
        <a:xfrm>
          <a:off x="3048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763CA69F-78AC-424E-8526-57C0FF75C5DD}"/>
            </a:ext>
          </a:extLst>
        </xdr:cNvPr>
        <xdr:cNvSpPr/>
      </xdr:nvSpPr>
      <xdr:spPr>
        <a:xfrm>
          <a:off x="762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AB1137C0-90E2-483B-8A66-96CC2F2CE93F}"/>
            </a:ext>
          </a:extLst>
        </xdr:cNvPr>
        <xdr:cNvSpPr txBox="1"/>
      </xdr:nvSpPr>
      <xdr:spPr>
        <a:xfrm>
          <a:off x="723900" y="51435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84209FB9-9320-4111-BAD3-3ED0E2D3F353}"/>
            </a:ext>
          </a:extLst>
        </xdr:cNvPr>
        <xdr:cNvCxnSpPr/>
      </xdr:nvCxnSpPr>
      <xdr:spPr>
        <a:xfrm>
          <a:off x="762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6090" cy="249555"/>
    <xdr:sp macro="" textlink="">
      <xdr:nvSpPr>
        <xdr:cNvPr id="43" name="テキスト ボックス 42">
          <a:extLst>
            <a:ext uri="{FF2B5EF4-FFF2-40B4-BE49-F238E27FC236}">
              <a16:creationId xmlns:a16="http://schemas.microsoft.com/office/drawing/2014/main" id="{CD21CB8E-16BE-4D7F-8226-245EBF86096D}"/>
            </a:ext>
          </a:extLst>
        </xdr:cNvPr>
        <xdr:cNvSpPr txBox="1"/>
      </xdr:nvSpPr>
      <xdr:spPr>
        <a:xfrm>
          <a:off x="294640" y="7473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a:extLst>
            <a:ext uri="{FF2B5EF4-FFF2-40B4-BE49-F238E27FC236}">
              <a16:creationId xmlns:a16="http://schemas.microsoft.com/office/drawing/2014/main" id="{ED62644E-026F-47EB-93C9-FFCD9EB3449B}"/>
            </a:ext>
          </a:extLst>
        </xdr:cNvPr>
        <xdr:cNvCxnSpPr/>
      </xdr:nvCxnSpPr>
      <xdr:spPr>
        <a:xfrm>
          <a:off x="762000" y="723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64770</xdr:rowOff>
    </xdr:from>
    <xdr:ext cx="466090" cy="249555"/>
    <xdr:sp macro="" textlink="">
      <xdr:nvSpPr>
        <xdr:cNvPr id="45" name="テキスト ボックス 44">
          <a:extLst>
            <a:ext uri="{FF2B5EF4-FFF2-40B4-BE49-F238E27FC236}">
              <a16:creationId xmlns:a16="http://schemas.microsoft.com/office/drawing/2014/main" id="{BEA72280-206A-496C-8C12-0EC6763DAA03}"/>
            </a:ext>
          </a:extLst>
        </xdr:cNvPr>
        <xdr:cNvSpPr txBox="1"/>
      </xdr:nvSpPr>
      <xdr:spPr>
        <a:xfrm>
          <a:off x="29464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ACEFC00-E79B-4D16-8D6C-038B3FBA4D05}"/>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3225" cy="248285"/>
    <xdr:sp macro="" textlink="">
      <xdr:nvSpPr>
        <xdr:cNvPr id="47" name="テキスト ボックス 46">
          <a:extLst>
            <a:ext uri="{FF2B5EF4-FFF2-40B4-BE49-F238E27FC236}">
              <a16:creationId xmlns:a16="http://schemas.microsoft.com/office/drawing/2014/main" id="{9C5090AE-33C6-4274-84C2-815136687E54}"/>
            </a:ext>
          </a:extLst>
        </xdr:cNvPr>
        <xdr:cNvSpPr txBox="1"/>
      </xdr:nvSpPr>
      <xdr:spPr>
        <a:xfrm>
          <a:off x="358775" y="6714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a:extLst>
            <a:ext uri="{FF2B5EF4-FFF2-40B4-BE49-F238E27FC236}">
              <a16:creationId xmlns:a16="http://schemas.microsoft.com/office/drawing/2014/main" id="{81E42121-EF3F-4D83-A7FA-D5A57ADD36E5}"/>
            </a:ext>
          </a:extLst>
        </xdr:cNvPr>
        <xdr:cNvCxnSpPr/>
      </xdr:nvCxnSpPr>
      <xdr:spPr>
        <a:xfrm>
          <a:off x="762000" y="6471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3225" cy="248285"/>
    <xdr:sp macro="" textlink="">
      <xdr:nvSpPr>
        <xdr:cNvPr id="49" name="テキスト ボックス 48">
          <a:extLst>
            <a:ext uri="{FF2B5EF4-FFF2-40B4-BE49-F238E27FC236}">
              <a16:creationId xmlns:a16="http://schemas.microsoft.com/office/drawing/2014/main" id="{F2D78005-D401-4F7E-BBFC-851A77BB38DF}"/>
            </a:ext>
          </a:extLst>
        </xdr:cNvPr>
        <xdr:cNvSpPr txBox="1"/>
      </xdr:nvSpPr>
      <xdr:spPr>
        <a:xfrm>
          <a:off x="358775" y="6329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a:extLst>
            <a:ext uri="{FF2B5EF4-FFF2-40B4-BE49-F238E27FC236}">
              <a16:creationId xmlns:a16="http://schemas.microsoft.com/office/drawing/2014/main" id="{1A6ADA88-A506-452E-ACEE-388E263948AC}"/>
            </a:ext>
          </a:extLst>
        </xdr:cNvPr>
        <xdr:cNvCxnSpPr/>
      </xdr:nvCxnSpPr>
      <xdr:spPr>
        <a:xfrm>
          <a:off x="762000" y="609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3225" cy="248285"/>
    <xdr:sp macro="" textlink="">
      <xdr:nvSpPr>
        <xdr:cNvPr id="51" name="テキスト ボックス 50">
          <a:extLst>
            <a:ext uri="{FF2B5EF4-FFF2-40B4-BE49-F238E27FC236}">
              <a16:creationId xmlns:a16="http://schemas.microsoft.com/office/drawing/2014/main" id="{D3BEF115-0550-48CB-A96C-C2C97FE4EDBB}"/>
            </a:ext>
          </a:extLst>
        </xdr:cNvPr>
        <xdr:cNvSpPr txBox="1"/>
      </xdr:nvSpPr>
      <xdr:spPr>
        <a:xfrm>
          <a:off x="358775" y="594931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a:extLst>
            <a:ext uri="{FF2B5EF4-FFF2-40B4-BE49-F238E27FC236}">
              <a16:creationId xmlns:a16="http://schemas.microsoft.com/office/drawing/2014/main" id="{798B0722-D40A-4C3F-A11D-C002A112A004}"/>
            </a:ext>
          </a:extLst>
        </xdr:cNvPr>
        <xdr:cNvCxnSpPr/>
      </xdr:nvCxnSpPr>
      <xdr:spPr>
        <a:xfrm>
          <a:off x="762000" y="571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83185</xdr:rowOff>
    </xdr:from>
    <xdr:ext cx="403225" cy="248285"/>
    <xdr:sp macro="" textlink="">
      <xdr:nvSpPr>
        <xdr:cNvPr id="53" name="テキスト ボックス 52">
          <a:extLst>
            <a:ext uri="{FF2B5EF4-FFF2-40B4-BE49-F238E27FC236}">
              <a16:creationId xmlns:a16="http://schemas.microsoft.com/office/drawing/2014/main" id="{71CFE9B5-B339-41C2-A952-ACAE2D912957}"/>
            </a:ext>
          </a:extLst>
        </xdr:cNvPr>
        <xdr:cNvSpPr txBox="1"/>
      </xdr:nvSpPr>
      <xdr:spPr>
        <a:xfrm>
          <a:off x="358775" y="55695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7AA9FED3-FD8A-49F3-8942-CE291282CFA3}"/>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46355</xdr:rowOff>
    </xdr:from>
    <xdr:ext cx="339090" cy="249555"/>
    <xdr:sp macro="" textlink="">
      <xdr:nvSpPr>
        <xdr:cNvPr id="55" name="テキスト ボックス 54">
          <a:extLst>
            <a:ext uri="{FF2B5EF4-FFF2-40B4-BE49-F238E27FC236}">
              <a16:creationId xmlns:a16="http://schemas.microsoft.com/office/drawing/2014/main" id="{0E1FF67A-1296-4DE0-85F7-ABE2C1AA01DA}"/>
            </a:ext>
          </a:extLst>
        </xdr:cNvPr>
        <xdr:cNvSpPr txBox="1"/>
      </xdr:nvSpPr>
      <xdr:spPr>
        <a:xfrm>
          <a:off x="422910" y="518985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6" name="【道路】&#10;有形固定資産減価償却率グラフ枠">
          <a:extLst>
            <a:ext uri="{FF2B5EF4-FFF2-40B4-BE49-F238E27FC236}">
              <a16:creationId xmlns:a16="http://schemas.microsoft.com/office/drawing/2014/main" id="{63F65F32-9278-458B-A4D9-4DAC1970E023}"/>
            </a:ext>
          </a:extLst>
        </xdr:cNvPr>
        <xdr:cNvSpPr/>
      </xdr:nvSpPr>
      <xdr:spPr>
        <a:xfrm>
          <a:off x="762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117475</xdr:rowOff>
    </xdr:from>
    <xdr:to>
      <xdr:col>24</xdr:col>
      <xdr:colOff>62865</xdr:colOff>
      <xdr:row>42</xdr:row>
      <xdr:rowOff>24130</xdr:rowOff>
    </xdr:to>
    <xdr:cxnSp macro="">
      <xdr:nvCxnSpPr>
        <xdr:cNvPr id="57" name="直線コネクタ 56">
          <a:extLst>
            <a:ext uri="{FF2B5EF4-FFF2-40B4-BE49-F238E27FC236}">
              <a16:creationId xmlns:a16="http://schemas.microsoft.com/office/drawing/2014/main" id="{CF0E2432-8A07-4175-BA71-33F14EDFA414}"/>
            </a:ext>
          </a:extLst>
        </xdr:cNvPr>
        <xdr:cNvCxnSpPr/>
      </xdr:nvCxnSpPr>
      <xdr:spPr>
        <a:xfrm flipV="1">
          <a:off x="4634865" y="577532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27940</xdr:rowOff>
    </xdr:from>
    <xdr:ext cx="403860" cy="248285"/>
    <xdr:sp macro="" textlink="">
      <xdr:nvSpPr>
        <xdr:cNvPr id="58" name="【道路】&#10;有形固定資産減価償却率最小値テキスト">
          <a:extLst>
            <a:ext uri="{FF2B5EF4-FFF2-40B4-BE49-F238E27FC236}">
              <a16:creationId xmlns:a16="http://schemas.microsoft.com/office/drawing/2014/main" id="{97F28CC4-3D99-42D7-B883-504C296CD895}"/>
            </a:ext>
          </a:extLst>
        </xdr:cNvPr>
        <xdr:cNvSpPr txBox="1"/>
      </xdr:nvSpPr>
      <xdr:spPr>
        <a:xfrm>
          <a:off x="4673600" y="722884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24130</xdr:rowOff>
    </xdr:from>
    <xdr:to>
      <xdr:col>24</xdr:col>
      <xdr:colOff>152400</xdr:colOff>
      <xdr:row>42</xdr:row>
      <xdr:rowOff>24130</xdr:rowOff>
    </xdr:to>
    <xdr:cxnSp macro="">
      <xdr:nvCxnSpPr>
        <xdr:cNvPr id="59" name="直線コネクタ 58">
          <a:extLst>
            <a:ext uri="{FF2B5EF4-FFF2-40B4-BE49-F238E27FC236}">
              <a16:creationId xmlns:a16="http://schemas.microsoft.com/office/drawing/2014/main" id="{91EDD541-D155-4635-AA37-5EDA3F5953AB}"/>
            </a:ext>
          </a:extLst>
        </xdr:cNvPr>
        <xdr:cNvCxnSpPr/>
      </xdr:nvCxnSpPr>
      <xdr:spPr>
        <a:xfrm>
          <a:off x="4546600" y="722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66040</xdr:rowOff>
    </xdr:from>
    <xdr:ext cx="403860" cy="249555"/>
    <xdr:sp macro="" textlink="">
      <xdr:nvSpPr>
        <xdr:cNvPr id="60" name="【道路】&#10;有形固定資産減価償却率最大値テキスト">
          <a:extLst>
            <a:ext uri="{FF2B5EF4-FFF2-40B4-BE49-F238E27FC236}">
              <a16:creationId xmlns:a16="http://schemas.microsoft.com/office/drawing/2014/main" id="{32453477-D57F-4054-AFCB-40677187CC7C}"/>
            </a:ext>
          </a:extLst>
        </xdr:cNvPr>
        <xdr:cNvSpPr txBox="1"/>
      </xdr:nvSpPr>
      <xdr:spPr>
        <a:xfrm>
          <a:off x="4673600" y="555244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117475</xdr:rowOff>
    </xdr:from>
    <xdr:to>
      <xdr:col>24</xdr:col>
      <xdr:colOff>152400</xdr:colOff>
      <xdr:row>33</xdr:row>
      <xdr:rowOff>117475</xdr:rowOff>
    </xdr:to>
    <xdr:cxnSp macro="">
      <xdr:nvCxnSpPr>
        <xdr:cNvPr id="61" name="直線コネクタ 60">
          <a:extLst>
            <a:ext uri="{FF2B5EF4-FFF2-40B4-BE49-F238E27FC236}">
              <a16:creationId xmlns:a16="http://schemas.microsoft.com/office/drawing/2014/main" id="{BAEF8996-A87E-43E1-844F-2B3BC45D6A28}"/>
            </a:ext>
          </a:extLst>
        </xdr:cNvPr>
        <xdr:cNvCxnSpPr/>
      </xdr:nvCxnSpPr>
      <xdr:spPr>
        <a:xfrm>
          <a:off x="4546600" y="577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114300</xdr:rowOff>
    </xdr:from>
    <xdr:ext cx="403860" cy="249555"/>
    <xdr:sp macro="" textlink="">
      <xdr:nvSpPr>
        <xdr:cNvPr id="62" name="【道路】&#10;有形固定資産減価償却率平均値テキスト">
          <a:extLst>
            <a:ext uri="{FF2B5EF4-FFF2-40B4-BE49-F238E27FC236}">
              <a16:creationId xmlns:a16="http://schemas.microsoft.com/office/drawing/2014/main" id="{C944347A-B5D5-40CE-A734-A61AC34DE5FB}"/>
            </a:ext>
          </a:extLst>
        </xdr:cNvPr>
        <xdr:cNvSpPr txBox="1"/>
      </xdr:nvSpPr>
      <xdr:spPr>
        <a:xfrm>
          <a:off x="4673600" y="645795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92710</xdr:rowOff>
    </xdr:from>
    <xdr:to>
      <xdr:col>24</xdr:col>
      <xdr:colOff>114300</xdr:colOff>
      <xdr:row>39</xdr:row>
      <xdr:rowOff>25400</xdr:rowOff>
    </xdr:to>
    <xdr:sp macro="" textlink="">
      <xdr:nvSpPr>
        <xdr:cNvPr id="63" name="フローチャート: 判断 62">
          <a:extLst>
            <a:ext uri="{FF2B5EF4-FFF2-40B4-BE49-F238E27FC236}">
              <a16:creationId xmlns:a16="http://schemas.microsoft.com/office/drawing/2014/main" id="{3281BEBB-086F-4127-8519-BEF7C1F4376C}"/>
            </a:ext>
          </a:extLst>
        </xdr:cNvPr>
        <xdr:cNvSpPr/>
      </xdr:nvSpPr>
      <xdr:spPr>
        <a:xfrm>
          <a:off x="4584700" y="66078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703C6922-D8B7-419F-8ABF-90DC749CA4ED}"/>
            </a:ext>
          </a:extLst>
        </xdr:cNvPr>
        <xdr:cNvSpPr/>
      </xdr:nvSpPr>
      <xdr:spPr>
        <a:xfrm>
          <a:off x="3746500" y="656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9525</xdr:rowOff>
    </xdr:from>
    <xdr:to>
      <xdr:col>15</xdr:col>
      <xdr:colOff>101600</xdr:colOff>
      <xdr:row>38</xdr:row>
      <xdr:rowOff>107315</xdr:rowOff>
    </xdr:to>
    <xdr:sp macro="" textlink="">
      <xdr:nvSpPr>
        <xdr:cNvPr id="65" name="フローチャート: 判断 64">
          <a:extLst>
            <a:ext uri="{FF2B5EF4-FFF2-40B4-BE49-F238E27FC236}">
              <a16:creationId xmlns:a16="http://schemas.microsoft.com/office/drawing/2014/main" id="{02F55A82-D302-4F52-B722-1966B690BFC2}"/>
            </a:ext>
          </a:extLst>
        </xdr:cNvPr>
        <xdr:cNvSpPr/>
      </xdr:nvSpPr>
      <xdr:spPr>
        <a:xfrm>
          <a:off x="2857500" y="6524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125730</xdr:rowOff>
    </xdr:from>
    <xdr:to>
      <xdr:col>10</xdr:col>
      <xdr:colOff>165100</xdr:colOff>
      <xdr:row>38</xdr:row>
      <xdr:rowOff>58420</xdr:rowOff>
    </xdr:to>
    <xdr:sp macro="" textlink="">
      <xdr:nvSpPr>
        <xdr:cNvPr id="66" name="フローチャート: 判断 65">
          <a:extLst>
            <a:ext uri="{FF2B5EF4-FFF2-40B4-BE49-F238E27FC236}">
              <a16:creationId xmlns:a16="http://schemas.microsoft.com/office/drawing/2014/main" id="{7AF283E7-5AB1-40A7-B0A8-978E1D2F1BC2}"/>
            </a:ext>
          </a:extLst>
        </xdr:cNvPr>
        <xdr:cNvSpPr/>
      </xdr:nvSpPr>
      <xdr:spPr>
        <a:xfrm>
          <a:off x="1968500" y="64693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88900</xdr:rowOff>
    </xdr:from>
    <xdr:to>
      <xdr:col>6</xdr:col>
      <xdr:colOff>38100</xdr:colOff>
      <xdr:row>38</xdr:row>
      <xdr:rowOff>21590</xdr:rowOff>
    </xdr:to>
    <xdr:sp macro="" textlink="">
      <xdr:nvSpPr>
        <xdr:cNvPr id="67" name="フローチャート: 判断 66">
          <a:extLst>
            <a:ext uri="{FF2B5EF4-FFF2-40B4-BE49-F238E27FC236}">
              <a16:creationId xmlns:a16="http://schemas.microsoft.com/office/drawing/2014/main" id="{7E792AC0-5525-4B06-BC23-F6A418E457B4}"/>
            </a:ext>
          </a:extLst>
        </xdr:cNvPr>
        <xdr:cNvSpPr/>
      </xdr:nvSpPr>
      <xdr:spPr>
        <a:xfrm>
          <a:off x="1079500" y="64325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8" name="テキスト ボックス 67">
          <a:extLst>
            <a:ext uri="{FF2B5EF4-FFF2-40B4-BE49-F238E27FC236}">
              <a16:creationId xmlns:a16="http://schemas.microsoft.com/office/drawing/2014/main" id="{A1A89A79-56A2-43DA-894F-DC399C9A2177}"/>
            </a:ext>
          </a:extLst>
        </xdr:cNvPr>
        <xdr:cNvSpPr txBox="1"/>
      </xdr:nvSpPr>
      <xdr:spPr>
        <a:xfrm>
          <a:off x="4445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9" name="テキスト ボックス 68">
          <a:extLst>
            <a:ext uri="{FF2B5EF4-FFF2-40B4-BE49-F238E27FC236}">
              <a16:creationId xmlns:a16="http://schemas.microsoft.com/office/drawing/2014/main" id="{A2E20026-3552-42AD-8AD4-C4C9B721732A}"/>
            </a:ext>
          </a:extLst>
        </xdr:cNvPr>
        <xdr:cNvSpPr txBox="1"/>
      </xdr:nvSpPr>
      <xdr:spPr>
        <a:xfrm>
          <a:off x="3603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0" name="テキスト ボックス 69">
          <a:extLst>
            <a:ext uri="{FF2B5EF4-FFF2-40B4-BE49-F238E27FC236}">
              <a16:creationId xmlns:a16="http://schemas.microsoft.com/office/drawing/2014/main" id="{D54DE209-B708-4985-A000-8668ACF6EEC7}"/>
            </a:ext>
          </a:extLst>
        </xdr:cNvPr>
        <xdr:cNvSpPr txBox="1"/>
      </xdr:nvSpPr>
      <xdr:spPr>
        <a:xfrm>
          <a:off x="2717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1" name="テキスト ボックス 70">
          <a:extLst>
            <a:ext uri="{FF2B5EF4-FFF2-40B4-BE49-F238E27FC236}">
              <a16:creationId xmlns:a16="http://schemas.microsoft.com/office/drawing/2014/main" id="{F24EE479-2283-45E4-B216-0B9ADC042AB3}"/>
            </a:ext>
          </a:extLst>
        </xdr:cNvPr>
        <xdr:cNvSpPr txBox="1"/>
      </xdr:nvSpPr>
      <xdr:spPr>
        <a:xfrm>
          <a:off x="1828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2" name="テキスト ボックス 71">
          <a:extLst>
            <a:ext uri="{FF2B5EF4-FFF2-40B4-BE49-F238E27FC236}">
              <a16:creationId xmlns:a16="http://schemas.microsoft.com/office/drawing/2014/main" id="{EC8F12F0-50D9-4D9F-B6D2-8ABDADC8FE67}"/>
            </a:ext>
          </a:extLst>
        </xdr:cNvPr>
        <xdr:cNvSpPr txBox="1"/>
      </xdr:nvSpPr>
      <xdr:spPr>
        <a:xfrm>
          <a:off x="936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40</xdr:row>
      <xdr:rowOff>132715</xdr:rowOff>
    </xdr:from>
    <xdr:to>
      <xdr:col>24</xdr:col>
      <xdr:colOff>114300</xdr:colOff>
      <xdr:row>41</xdr:row>
      <xdr:rowOff>65405</xdr:rowOff>
    </xdr:to>
    <xdr:sp macro="" textlink="">
      <xdr:nvSpPr>
        <xdr:cNvPr id="73" name="楕円 72">
          <a:extLst>
            <a:ext uri="{FF2B5EF4-FFF2-40B4-BE49-F238E27FC236}">
              <a16:creationId xmlns:a16="http://schemas.microsoft.com/office/drawing/2014/main" id="{6EC3DC79-8DC8-45D7-9211-0438F5FD91F8}"/>
            </a:ext>
          </a:extLst>
        </xdr:cNvPr>
        <xdr:cNvSpPr/>
      </xdr:nvSpPr>
      <xdr:spPr>
        <a:xfrm>
          <a:off x="4584700" y="69907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111760</xdr:rowOff>
    </xdr:from>
    <xdr:ext cx="403860" cy="249555"/>
    <xdr:sp macro="" textlink="">
      <xdr:nvSpPr>
        <xdr:cNvPr id="74" name="【道路】&#10;有形固定資産減価償却率該当値テキスト">
          <a:extLst>
            <a:ext uri="{FF2B5EF4-FFF2-40B4-BE49-F238E27FC236}">
              <a16:creationId xmlns:a16="http://schemas.microsoft.com/office/drawing/2014/main" id="{6EC02864-9CB7-4AE8-8B84-9DFB28E6798A}"/>
            </a:ext>
          </a:extLst>
        </xdr:cNvPr>
        <xdr:cNvSpPr txBox="1"/>
      </xdr:nvSpPr>
      <xdr:spPr>
        <a:xfrm>
          <a:off x="4673600" y="69697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134620</xdr:rowOff>
    </xdr:from>
    <xdr:to>
      <xdr:col>20</xdr:col>
      <xdr:colOff>38100</xdr:colOff>
      <xdr:row>41</xdr:row>
      <xdr:rowOff>67310</xdr:rowOff>
    </xdr:to>
    <xdr:sp macro="" textlink="">
      <xdr:nvSpPr>
        <xdr:cNvPr id="75" name="楕円 74">
          <a:extLst>
            <a:ext uri="{FF2B5EF4-FFF2-40B4-BE49-F238E27FC236}">
              <a16:creationId xmlns:a16="http://schemas.microsoft.com/office/drawing/2014/main" id="{492CEFBB-80FA-43E8-9F9B-F134C103F018}"/>
            </a:ext>
          </a:extLst>
        </xdr:cNvPr>
        <xdr:cNvSpPr/>
      </xdr:nvSpPr>
      <xdr:spPr>
        <a:xfrm>
          <a:off x="3746500" y="69926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41</xdr:row>
      <xdr:rowOff>17145</xdr:rowOff>
    </xdr:from>
    <xdr:to>
      <xdr:col>24</xdr:col>
      <xdr:colOff>63500</xdr:colOff>
      <xdr:row>41</xdr:row>
      <xdr:rowOff>18415</xdr:rowOff>
    </xdr:to>
    <xdr:cxnSp macro="">
      <xdr:nvCxnSpPr>
        <xdr:cNvPr id="76" name="直線コネクタ 75">
          <a:extLst>
            <a:ext uri="{FF2B5EF4-FFF2-40B4-BE49-F238E27FC236}">
              <a16:creationId xmlns:a16="http://schemas.microsoft.com/office/drawing/2014/main" id="{FB20436D-9C8F-484F-A1FB-08D22EDEEEA6}"/>
            </a:ext>
          </a:extLst>
        </xdr:cNvPr>
        <xdr:cNvCxnSpPr/>
      </xdr:nvCxnSpPr>
      <xdr:spPr>
        <a:xfrm flipV="1">
          <a:off x="3794125" y="7046595"/>
          <a:ext cx="8413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145415</xdr:rowOff>
    </xdr:from>
    <xdr:to>
      <xdr:col>15</xdr:col>
      <xdr:colOff>101600</xdr:colOff>
      <xdr:row>41</xdr:row>
      <xdr:rowOff>78105</xdr:rowOff>
    </xdr:to>
    <xdr:sp macro="" textlink="">
      <xdr:nvSpPr>
        <xdr:cNvPr id="77" name="楕円 76">
          <a:extLst>
            <a:ext uri="{FF2B5EF4-FFF2-40B4-BE49-F238E27FC236}">
              <a16:creationId xmlns:a16="http://schemas.microsoft.com/office/drawing/2014/main" id="{C2CB9B59-9662-4EF9-B7EE-B0DDF2697CA0}"/>
            </a:ext>
          </a:extLst>
        </xdr:cNvPr>
        <xdr:cNvSpPr/>
      </xdr:nvSpPr>
      <xdr:spPr>
        <a:xfrm>
          <a:off x="2857500" y="70034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18415</xdr:rowOff>
    </xdr:from>
    <xdr:to>
      <xdr:col>19</xdr:col>
      <xdr:colOff>174625</xdr:colOff>
      <xdr:row>41</xdr:row>
      <xdr:rowOff>29210</xdr:rowOff>
    </xdr:to>
    <xdr:cxnSp macro="">
      <xdr:nvCxnSpPr>
        <xdr:cNvPr id="78" name="直線コネクタ 77">
          <a:extLst>
            <a:ext uri="{FF2B5EF4-FFF2-40B4-BE49-F238E27FC236}">
              <a16:creationId xmlns:a16="http://schemas.microsoft.com/office/drawing/2014/main" id="{7BD2907E-A273-4DE6-A7AB-F5F02374D875}"/>
            </a:ext>
          </a:extLst>
        </xdr:cNvPr>
        <xdr:cNvCxnSpPr/>
      </xdr:nvCxnSpPr>
      <xdr:spPr>
        <a:xfrm flipV="1">
          <a:off x="2908300" y="7047865"/>
          <a:ext cx="8858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156845</xdr:rowOff>
    </xdr:from>
    <xdr:to>
      <xdr:col>10</xdr:col>
      <xdr:colOff>165100</xdr:colOff>
      <xdr:row>41</xdr:row>
      <xdr:rowOff>89535</xdr:rowOff>
    </xdr:to>
    <xdr:sp macro="" textlink="">
      <xdr:nvSpPr>
        <xdr:cNvPr id="79" name="楕円 78">
          <a:extLst>
            <a:ext uri="{FF2B5EF4-FFF2-40B4-BE49-F238E27FC236}">
              <a16:creationId xmlns:a16="http://schemas.microsoft.com/office/drawing/2014/main" id="{378ADEF2-760C-43E4-B834-237A7A9646C3}"/>
            </a:ext>
          </a:extLst>
        </xdr:cNvPr>
        <xdr:cNvSpPr/>
      </xdr:nvSpPr>
      <xdr:spPr>
        <a:xfrm>
          <a:off x="1968500" y="70148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29210</xdr:rowOff>
    </xdr:from>
    <xdr:to>
      <xdr:col>15</xdr:col>
      <xdr:colOff>50800</xdr:colOff>
      <xdr:row>41</xdr:row>
      <xdr:rowOff>40005</xdr:rowOff>
    </xdr:to>
    <xdr:cxnSp macro="">
      <xdr:nvCxnSpPr>
        <xdr:cNvPr id="80" name="直線コネクタ 79">
          <a:extLst>
            <a:ext uri="{FF2B5EF4-FFF2-40B4-BE49-F238E27FC236}">
              <a16:creationId xmlns:a16="http://schemas.microsoft.com/office/drawing/2014/main" id="{7F72DA84-1DAE-495D-BF54-71229B1AD4BC}"/>
            </a:ext>
          </a:extLst>
        </xdr:cNvPr>
        <xdr:cNvCxnSpPr/>
      </xdr:nvCxnSpPr>
      <xdr:spPr>
        <a:xfrm flipV="1">
          <a:off x="2019300" y="70586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11430</xdr:rowOff>
    </xdr:from>
    <xdr:to>
      <xdr:col>6</xdr:col>
      <xdr:colOff>38100</xdr:colOff>
      <xdr:row>41</xdr:row>
      <xdr:rowOff>109220</xdr:rowOff>
    </xdr:to>
    <xdr:sp macro="" textlink="">
      <xdr:nvSpPr>
        <xdr:cNvPr id="81" name="楕円 80">
          <a:extLst>
            <a:ext uri="{FF2B5EF4-FFF2-40B4-BE49-F238E27FC236}">
              <a16:creationId xmlns:a16="http://schemas.microsoft.com/office/drawing/2014/main" id="{4B271B0C-349B-4A02-BCCC-4968F31DD546}"/>
            </a:ext>
          </a:extLst>
        </xdr:cNvPr>
        <xdr:cNvSpPr/>
      </xdr:nvSpPr>
      <xdr:spPr>
        <a:xfrm>
          <a:off x="1079500" y="704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41</xdr:row>
      <xdr:rowOff>40005</xdr:rowOff>
    </xdr:from>
    <xdr:to>
      <xdr:col>10</xdr:col>
      <xdr:colOff>114300</xdr:colOff>
      <xdr:row>41</xdr:row>
      <xdr:rowOff>60960</xdr:rowOff>
    </xdr:to>
    <xdr:cxnSp macro="">
      <xdr:nvCxnSpPr>
        <xdr:cNvPr id="82" name="直線コネクタ 81">
          <a:extLst>
            <a:ext uri="{FF2B5EF4-FFF2-40B4-BE49-F238E27FC236}">
              <a16:creationId xmlns:a16="http://schemas.microsoft.com/office/drawing/2014/main" id="{682ECD86-34C3-4C00-A2EE-47B6EDA812D4}"/>
            </a:ext>
          </a:extLst>
        </xdr:cNvPr>
        <xdr:cNvCxnSpPr/>
      </xdr:nvCxnSpPr>
      <xdr:spPr>
        <a:xfrm flipV="1">
          <a:off x="1127125" y="7069455"/>
          <a:ext cx="8921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161925</xdr:rowOff>
    </xdr:from>
    <xdr:ext cx="405130" cy="248285"/>
    <xdr:sp macro="" textlink="">
      <xdr:nvSpPr>
        <xdr:cNvPr id="83" name="n_1aveValue【道路】&#10;有形固定資産減価償却率">
          <a:extLst>
            <a:ext uri="{FF2B5EF4-FFF2-40B4-BE49-F238E27FC236}">
              <a16:creationId xmlns:a16="http://schemas.microsoft.com/office/drawing/2014/main" id="{67DDBC3A-F1F9-4742-9EF6-CA707454BA8A}"/>
            </a:ext>
          </a:extLst>
        </xdr:cNvPr>
        <xdr:cNvSpPr txBox="1"/>
      </xdr:nvSpPr>
      <xdr:spPr>
        <a:xfrm>
          <a:off x="3582035" y="633412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123825</xdr:rowOff>
    </xdr:from>
    <xdr:ext cx="405130" cy="248285"/>
    <xdr:sp macro="" textlink="">
      <xdr:nvSpPr>
        <xdr:cNvPr id="84" name="n_2aveValue【道路】&#10;有形固定資産減価償却率">
          <a:extLst>
            <a:ext uri="{FF2B5EF4-FFF2-40B4-BE49-F238E27FC236}">
              <a16:creationId xmlns:a16="http://schemas.microsoft.com/office/drawing/2014/main" id="{A48BCC3D-D9D8-4F52-BBA5-FE4DD291DFC2}"/>
            </a:ext>
          </a:extLst>
        </xdr:cNvPr>
        <xdr:cNvSpPr txBox="1"/>
      </xdr:nvSpPr>
      <xdr:spPr>
        <a:xfrm>
          <a:off x="2705735" y="629602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73660</xdr:rowOff>
    </xdr:from>
    <xdr:ext cx="405130" cy="249555"/>
    <xdr:sp macro="" textlink="">
      <xdr:nvSpPr>
        <xdr:cNvPr id="85" name="n_3aveValue【道路】&#10;有形固定資産減価償却率">
          <a:extLst>
            <a:ext uri="{FF2B5EF4-FFF2-40B4-BE49-F238E27FC236}">
              <a16:creationId xmlns:a16="http://schemas.microsoft.com/office/drawing/2014/main" id="{D8A383AC-3539-4AC9-9B85-D14E19E53796}"/>
            </a:ext>
          </a:extLst>
        </xdr:cNvPr>
        <xdr:cNvSpPr txBox="1"/>
      </xdr:nvSpPr>
      <xdr:spPr>
        <a:xfrm>
          <a:off x="1816735" y="62458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37465</xdr:rowOff>
    </xdr:from>
    <xdr:ext cx="405130" cy="249555"/>
    <xdr:sp macro="" textlink="">
      <xdr:nvSpPr>
        <xdr:cNvPr id="86" name="n_4aveValue【道路】&#10;有形固定資産減価償却率">
          <a:extLst>
            <a:ext uri="{FF2B5EF4-FFF2-40B4-BE49-F238E27FC236}">
              <a16:creationId xmlns:a16="http://schemas.microsoft.com/office/drawing/2014/main" id="{5341618D-16B2-4420-9B23-AECF664B10E3}"/>
            </a:ext>
          </a:extLst>
        </xdr:cNvPr>
        <xdr:cNvSpPr txBox="1"/>
      </xdr:nvSpPr>
      <xdr:spPr>
        <a:xfrm>
          <a:off x="927735" y="62096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59055</xdr:rowOff>
    </xdr:from>
    <xdr:ext cx="405130" cy="248285"/>
    <xdr:sp macro="" textlink="">
      <xdr:nvSpPr>
        <xdr:cNvPr id="87" name="n_1mainValue【道路】&#10;有形固定資産減価償却率">
          <a:extLst>
            <a:ext uri="{FF2B5EF4-FFF2-40B4-BE49-F238E27FC236}">
              <a16:creationId xmlns:a16="http://schemas.microsoft.com/office/drawing/2014/main" id="{EA3DB037-22B9-454F-B569-1354A4051674}"/>
            </a:ext>
          </a:extLst>
        </xdr:cNvPr>
        <xdr:cNvSpPr txBox="1"/>
      </xdr:nvSpPr>
      <xdr:spPr>
        <a:xfrm>
          <a:off x="3582035" y="70885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69850</xdr:rowOff>
    </xdr:from>
    <xdr:ext cx="405130" cy="249555"/>
    <xdr:sp macro="" textlink="">
      <xdr:nvSpPr>
        <xdr:cNvPr id="88" name="n_2mainValue【道路】&#10;有形固定資産減価償却率">
          <a:extLst>
            <a:ext uri="{FF2B5EF4-FFF2-40B4-BE49-F238E27FC236}">
              <a16:creationId xmlns:a16="http://schemas.microsoft.com/office/drawing/2014/main" id="{26876E29-A5BA-4053-8E6B-C2148775B077}"/>
            </a:ext>
          </a:extLst>
        </xdr:cNvPr>
        <xdr:cNvSpPr txBox="1"/>
      </xdr:nvSpPr>
      <xdr:spPr>
        <a:xfrm>
          <a:off x="2705735" y="70993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80645</xdr:rowOff>
    </xdr:from>
    <xdr:ext cx="405130" cy="249555"/>
    <xdr:sp macro="" textlink="">
      <xdr:nvSpPr>
        <xdr:cNvPr id="89" name="n_3mainValue【道路】&#10;有形固定資産減価償却率">
          <a:extLst>
            <a:ext uri="{FF2B5EF4-FFF2-40B4-BE49-F238E27FC236}">
              <a16:creationId xmlns:a16="http://schemas.microsoft.com/office/drawing/2014/main" id="{24F2A736-DC1C-49D6-986C-CD130D15EFBC}"/>
            </a:ext>
          </a:extLst>
        </xdr:cNvPr>
        <xdr:cNvSpPr txBox="1"/>
      </xdr:nvSpPr>
      <xdr:spPr>
        <a:xfrm>
          <a:off x="1816735" y="71100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100965</xdr:rowOff>
    </xdr:from>
    <xdr:ext cx="405130" cy="249555"/>
    <xdr:sp macro="" textlink="">
      <xdr:nvSpPr>
        <xdr:cNvPr id="90" name="n_4mainValue【道路】&#10;有形固定資産減価償却率">
          <a:extLst>
            <a:ext uri="{FF2B5EF4-FFF2-40B4-BE49-F238E27FC236}">
              <a16:creationId xmlns:a16="http://schemas.microsoft.com/office/drawing/2014/main" id="{334C2DF6-E6D3-474C-BD47-DBB88731EFDD}"/>
            </a:ext>
          </a:extLst>
        </xdr:cNvPr>
        <xdr:cNvSpPr txBox="1"/>
      </xdr:nvSpPr>
      <xdr:spPr>
        <a:xfrm>
          <a:off x="927735" y="71304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6262D411-6EFE-4332-81A0-168F54EF387B}"/>
            </a:ext>
          </a:extLst>
        </xdr:cNvPr>
        <xdr:cNvSpPr/>
      </xdr:nvSpPr>
      <xdr:spPr>
        <a:xfrm>
          <a:off x="6604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2" name="正方形/長方形 91">
          <a:extLst>
            <a:ext uri="{FF2B5EF4-FFF2-40B4-BE49-F238E27FC236}">
              <a16:creationId xmlns:a16="http://schemas.microsoft.com/office/drawing/2014/main" id="{54466C67-0662-4D7F-B940-9DE7AB761784}"/>
            </a:ext>
          </a:extLst>
        </xdr:cNvPr>
        <xdr:cNvSpPr/>
      </xdr:nvSpPr>
      <xdr:spPr>
        <a:xfrm>
          <a:off x="6731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3" name="正方形/長方形 92">
          <a:extLst>
            <a:ext uri="{FF2B5EF4-FFF2-40B4-BE49-F238E27FC236}">
              <a16:creationId xmlns:a16="http://schemas.microsoft.com/office/drawing/2014/main" id="{59C4D0D7-37F7-4AA5-BFC0-FF63DC48C4F6}"/>
            </a:ext>
          </a:extLst>
        </xdr:cNvPr>
        <xdr:cNvSpPr/>
      </xdr:nvSpPr>
      <xdr:spPr>
        <a:xfrm>
          <a:off x="6731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4" name="正方形/長方形 93">
          <a:extLst>
            <a:ext uri="{FF2B5EF4-FFF2-40B4-BE49-F238E27FC236}">
              <a16:creationId xmlns:a16="http://schemas.microsoft.com/office/drawing/2014/main" id="{FB4E1057-9EF3-476E-A9FE-9B140F5470A7}"/>
            </a:ext>
          </a:extLst>
        </xdr:cNvPr>
        <xdr:cNvSpPr/>
      </xdr:nvSpPr>
      <xdr:spPr>
        <a:xfrm>
          <a:off x="7747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5" name="正方形/長方形 94">
          <a:extLst>
            <a:ext uri="{FF2B5EF4-FFF2-40B4-BE49-F238E27FC236}">
              <a16:creationId xmlns:a16="http://schemas.microsoft.com/office/drawing/2014/main" id="{4781F7AD-0D7D-4784-B83B-FFCA256DAED7}"/>
            </a:ext>
          </a:extLst>
        </xdr:cNvPr>
        <xdr:cNvSpPr/>
      </xdr:nvSpPr>
      <xdr:spPr>
        <a:xfrm>
          <a:off x="7747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6" name="正方形/長方形 95">
          <a:extLst>
            <a:ext uri="{FF2B5EF4-FFF2-40B4-BE49-F238E27FC236}">
              <a16:creationId xmlns:a16="http://schemas.microsoft.com/office/drawing/2014/main" id="{B7317D6F-D3D4-4295-A646-E33F2F613C5B}"/>
            </a:ext>
          </a:extLst>
        </xdr:cNvPr>
        <xdr:cNvSpPr/>
      </xdr:nvSpPr>
      <xdr:spPr>
        <a:xfrm>
          <a:off x="8890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7" name="正方形/長方形 96">
          <a:extLst>
            <a:ext uri="{FF2B5EF4-FFF2-40B4-BE49-F238E27FC236}">
              <a16:creationId xmlns:a16="http://schemas.microsoft.com/office/drawing/2014/main" id="{B218C05E-D80B-42E4-9CAB-0C5B0D03F39C}"/>
            </a:ext>
          </a:extLst>
        </xdr:cNvPr>
        <xdr:cNvSpPr/>
      </xdr:nvSpPr>
      <xdr:spPr>
        <a:xfrm>
          <a:off x="8890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8" name="正方形/長方形 97">
          <a:extLst>
            <a:ext uri="{FF2B5EF4-FFF2-40B4-BE49-F238E27FC236}">
              <a16:creationId xmlns:a16="http://schemas.microsoft.com/office/drawing/2014/main" id="{50808053-8040-406D-8DAC-1A167D2E4F32}"/>
            </a:ext>
          </a:extLst>
        </xdr:cNvPr>
        <xdr:cNvSpPr/>
      </xdr:nvSpPr>
      <xdr:spPr>
        <a:xfrm>
          <a:off x="6604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9" name="テキスト ボックス 98">
          <a:extLst>
            <a:ext uri="{FF2B5EF4-FFF2-40B4-BE49-F238E27FC236}">
              <a16:creationId xmlns:a16="http://schemas.microsoft.com/office/drawing/2014/main" id="{D5F68E53-C577-4957-BC5E-5E3C0F9EDF7D}"/>
            </a:ext>
          </a:extLst>
        </xdr:cNvPr>
        <xdr:cNvSpPr txBox="1"/>
      </xdr:nvSpPr>
      <xdr:spPr>
        <a:xfrm>
          <a:off x="6565900" y="5143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0" name="直線コネクタ 99">
          <a:extLst>
            <a:ext uri="{FF2B5EF4-FFF2-40B4-BE49-F238E27FC236}">
              <a16:creationId xmlns:a16="http://schemas.microsoft.com/office/drawing/2014/main" id="{00C3B539-7737-45AF-B86E-DFE938EAE396}"/>
            </a:ext>
          </a:extLst>
        </xdr:cNvPr>
        <xdr:cNvCxnSpPr/>
      </xdr:nvCxnSpPr>
      <xdr:spPr>
        <a:xfrm>
          <a:off x="6604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89535</xdr:rowOff>
    </xdr:from>
    <xdr:to>
      <xdr:col>59</xdr:col>
      <xdr:colOff>50800</xdr:colOff>
      <xdr:row>42</xdr:row>
      <xdr:rowOff>89535</xdr:rowOff>
    </xdr:to>
    <xdr:cxnSp macro="">
      <xdr:nvCxnSpPr>
        <xdr:cNvPr id="101" name="直線コネクタ 100">
          <a:extLst>
            <a:ext uri="{FF2B5EF4-FFF2-40B4-BE49-F238E27FC236}">
              <a16:creationId xmlns:a16="http://schemas.microsoft.com/office/drawing/2014/main" id="{8AEA3872-EBDB-47CA-8353-B11B60AECC7F}"/>
            </a:ext>
          </a:extLst>
        </xdr:cNvPr>
        <xdr:cNvCxnSpPr/>
      </xdr:nvCxnSpPr>
      <xdr:spPr>
        <a:xfrm>
          <a:off x="6604000" y="72904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117475</xdr:rowOff>
    </xdr:from>
    <xdr:ext cx="466090" cy="248285"/>
    <xdr:sp macro="" textlink="">
      <xdr:nvSpPr>
        <xdr:cNvPr id="102" name="テキスト ボックス 101">
          <a:extLst>
            <a:ext uri="{FF2B5EF4-FFF2-40B4-BE49-F238E27FC236}">
              <a16:creationId xmlns:a16="http://schemas.microsoft.com/office/drawing/2014/main" id="{40DCB1ED-ABCF-4CEE-82ED-2911146B166D}"/>
            </a:ext>
          </a:extLst>
        </xdr:cNvPr>
        <xdr:cNvSpPr txBox="1"/>
      </xdr:nvSpPr>
      <xdr:spPr>
        <a:xfrm>
          <a:off x="6136640" y="7146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104775</xdr:rowOff>
    </xdr:from>
    <xdr:to>
      <xdr:col>59</xdr:col>
      <xdr:colOff>50800</xdr:colOff>
      <xdr:row>40</xdr:row>
      <xdr:rowOff>104775</xdr:rowOff>
    </xdr:to>
    <xdr:cxnSp macro="">
      <xdr:nvCxnSpPr>
        <xdr:cNvPr id="103" name="直線コネクタ 102">
          <a:extLst>
            <a:ext uri="{FF2B5EF4-FFF2-40B4-BE49-F238E27FC236}">
              <a16:creationId xmlns:a16="http://schemas.microsoft.com/office/drawing/2014/main" id="{3F0C275C-294C-4634-8614-A02959D1B1A3}"/>
            </a:ext>
          </a:extLst>
        </xdr:cNvPr>
        <xdr:cNvCxnSpPr/>
      </xdr:nvCxnSpPr>
      <xdr:spPr>
        <a:xfrm>
          <a:off x="6604000" y="6962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132715</xdr:rowOff>
    </xdr:from>
    <xdr:ext cx="530225" cy="249555"/>
    <xdr:sp macro="" textlink="">
      <xdr:nvSpPr>
        <xdr:cNvPr id="104" name="テキスト ボックス 103">
          <a:extLst>
            <a:ext uri="{FF2B5EF4-FFF2-40B4-BE49-F238E27FC236}">
              <a16:creationId xmlns:a16="http://schemas.microsoft.com/office/drawing/2014/main" id="{C28DEA17-B219-4736-975E-B841DF186B5B}"/>
            </a:ext>
          </a:extLst>
        </xdr:cNvPr>
        <xdr:cNvSpPr txBox="1"/>
      </xdr:nvSpPr>
      <xdr:spPr>
        <a:xfrm>
          <a:off x="6072505" y="68192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120650</xdr:rowOff>
    </xdr:from>
    <xdr:to>
      <xdr:col>59</xdr:col>
      <xdr:colOff>50800</xdr:colOff>
      <xdr:row>38</xdr:row>
      <xdr:rowOff>120650</xdr:rowOff>
    </xdr:to>
    <xdr:cxnSp macro="">
      <xdr:nvCxnSpPr>
        <xdr:cNvPr id="105" name="直線コネクタ 104">
          <a:extLst>
            <a:ext uri="{FF2B5EF4-FFF2-40B4-BE49-F238E27FC236}">
              <a16:creationId xmlns:a16="http://schemas.microsoft.com/office/drawing/2014/main" id="{D99E785B-7F56-402A-97B1-D3AAB1E0DA90}"/>
            </a:ext>
          </a:extLst>
        </xdr:cNvPr>
        <xdr:cNvCxnSpPr/>
      </xdr:nvCxnSpPr>
      <xdr:spPr>
        <a:xfrm>
          <a:off x="6604000" y="6635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149225</xdr:rowOff>
    </xdr:from>
    <xdr:ext cx="530225" cy="248285"/>
    <xdr:sp macro="" textlink="">
      <xdr:nvSpPr>
        <xdr:cNvPr id="106" name="テキスト ボックス 105">
          <a:extLst>
            <a:ext uri="{FF2B5EF4-FFF2-40B4-BE49-F238E27FC236}">
              <a16:creationId xmlns:a16="http://schemas.microsoft.com/office/drawing/2014/main" id="{7F5FFC33-0278-415F-86B4-DE8CF25BBD75}"/>
            </a:ext>
          </a:extLst>
        </xdr:cNvPr>
        <xdr:cNvSpPr txBox="1"/>
      </xdr:nvSpPr>
      <xdr:spPr>
        <a:xfrm>
          <a:off x="6072505" y="64928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136525</xdr:rowOff>
    </xdr:from>
    <xdr:to>
      <xdr:col>59</xdr:col>
      <xdr:colOff>50800</xdr:colOff>
      <xdr:row>36</xdr:row>
      <xdr:rowOff>136525</xdr:rowOff>
    </xdr:to>
    <xdr:cxnSp macro="">
      <xdr:nvCxnSpPr>
        <xdr:cNvPr id="107" name="直線コネクタ 106">
          <a:extLst>
            <a:ext uri="{FF2B5EF4-FFF2-40B4-BE49-F238E27FC236}">
              <a16:creationId xmlns:a16="http://schemas.microsoft.com/office/drawing/2014/main" id="{D6461053-94B4-494A-9CF1-7BC0EB07FEFE}"/>
            </a:ext>
          </a:extLst>
        </xdr:cNvPr>
        <xdr:cNvCxnSpPr/>
      </xdr:nvCxnSpPr>
      <xdr:spPr>
        <a:xfrm>
          <a:off x="6604000" y="63087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164465</xdr:rowOff>
    </xdr:from>
    <xdr:ext cx="530225" cy="248920"/>
    <xdr:sp macro="" textlink="">
      <xdr:nvSpPr>
        <xdr:cNvPr id="108" name="テキスト ボックス 107">
          <a:extLst>
            <a:ext uri="{FF2B5EF4-FFF2-40B4-BE49-F238E27FC236}">
              <a16:creationId xmlns:a16="http://schemas.microsoft.com/office/drawing/2014/main" id="{526857FF-ABEA-4005-A437-17FF9D4D31C5}"/>
            </a:ext>
          </a:extLst>
        </xdr:cNvPr>
        <xdr:cNvSpPr txBox="1"/>
      </xdr:nvSpPr>
      <xdr:spPr>
        <a:xfrm>
          <a:off x="6072505" y="61652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152400</xdr:rowOff>
    </xdr:from>
    <xdr:to>
      <xdr:col>59</xdr:col>
      <xdr:colOff>50800</xdr:colOff>
      <xdr:row>34</xdr:row>
      <xdr:rowOff>152400</xdr:rowOff>
    </xdr:to>
    <xdr:cxnSp macro="">
      <xdr:nvCxnSpPr>
        <xdr:cNvPr id="109" name="直線コネクタ 108">
          <a:extLst>
            <a:ext uri="{FF2B5EF4-FFF2-40B4-BE49-F238E27FC236}">
              <a16:creationId xmlns:a16="http://schemas.microsoft.com/office/drawing/2014/main" id="{BF5623CD-EC9C-4D3A-A25B-91F6E670E4E8}"/>
            </a:ext>
          </a:extLst>
        </xdr:cNvPr>
        <xdr:cNvCxnSpPr/>
      </xdr:nvCxnSpPr>
      <xdr:spPr>
        <a:xfrm>
          <a:off x="6604000" y="5981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15240</xdr:rowOff>
    </xdr:from>
    <xdr:ext cx="530225" cy="249555"/>
    <xdr:sp macro="" textlink="">
      <xdr:nvSpPr>
        <xdr:cNvPr id="110" name="テキスト ボックス 109">
          <a:extLst>
            <a:ext uri="{FF2B5EF4-FFF2-40B4-BE49-F238E27FC236}">
              <a16:creationId xmlns:a16="http://schemas.microsoft.com/office/drawing/2014/main" id="{09A3017B-57EC-44B9-A089-276D6DE2A124}"/>
            </a:ext>
          </a:extLst>
        </xdr:cNvPr>
        <xdr:cNvSpPr txBox="1"/>
      </xdr:nvSpPr>
      <xdr:spPr>
        <a:xfrm>
          <a:off x="6072505" y="58445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F965B43E-2C1F-4229-AC2F-FB1AEF3AC953}"/>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30480</xdr:rowOff>
    </xdr:from>
    <xdr:ext cx="530225" cy="248285"/>
    <xdr:sp macro="" textlink="">
      <xdr:nvSpPr>
        <xdr:cNvPr id="112" name="テキスト ボックス 111">
          <a:extLst>
            <a:ext uri="{FF2B5EF4-FFF2-40B4-BE49-F238E27FC236}">
              <a16:creationId xmlns:a16="http://schemas.microsoft.com/office/drawing/2014/main" id="{972A2EBE-6EC6-4C39-9704-9B192708E7BF}"/>
            </a:ext>
          </a:extLst>
        </xdr:cNvPr>
        <xdr:cNvSpPr txBox="1"/>
      </xdr:nvSpPr>
      <xdr:spPr>
        <a:xfrm>
          <a:off x="6072505" y="551688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3" name="直線コネクタ 112">
          <a:extLst>
            <a:ext uri="{FF2B5EF4-FFF2-40B4-BE49-F238E27FC236}">
              <a16:creationId xmlns:a16="http://schemas.microsoft.com/office/drawing/2014/main" id="{E88D1E04-530E-4282-A0BC-E355624C034A}"/>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46355</xdr:rowOff>
    </xdr:from>
    <xdr:ext cx="530225" cy="249555"/>
    <xdr:sp macro="" textlink="">
      <xdr:nvSpPr>
        <xdr:cNvPr id="114" name="テキスト ボックス 113">
          <a:extLst>
            <a:ext uri="{FF2B5EF4-FFF2-40B4-BE49-F238E27FC236}">
              <a16:creationId xmlns:a16="http://schemas.microsoft.com/office/drawing/2014/main" id="{8E8138D0-76E0-4FE7-B195-D02B36746AAC}"/>
            </a:ext>
          </a:extLst>
        </xdr:cNvPr>
        <xdr:cNvSpPr txBox="1"/>
      </xdr:nvSpPr>
      <xdr:spPr>
        <a:xfrm>
          <a:off x="6072505" y="518985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5" name="【道路】&#10;一人当たり延長グラフ枠">
          <a:extLst>
            <a:ext uri="{FF2B5EF4-FFF2-40B4-BE49-F238E27FC236}">
              <a16:creationId xmlns:a16="http://schemas.microsoft.com/office/drawing/2014/main" id="{38EE5DBE-CDAE-4D75-A0A2-9ED5DF0F2FED}"/>
            </a:ext>
          </a:extLst>
        </xdr:cNvPr>
        <xdr:cNvSpPr/>
      </xdr:nvSpPr>
      <xdr:spPr>
        <a:xfrm>
          <a:off x="6604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80645</xdr:rowOff>
    </xdr:from>
    <xdr:to>
      <xdr:col>54</xdr:col>
      <xdr:colOff>174625</xdr:colOff>
      <xdr:row>41</xdr:row>
      <xdr:rowOff>123190</xdr:rowOff>
    </xdr:to>
    <xdr:cxnSp macro="">
      <xdr:nvCxnSpPr>
        <xdr:cNvPr id="116" name="直線コネクタ 115">
          <a:extLst>
            <a:ext uri="{FF2B5EF4-FFF2-40B4-BE49-F238E27FC236}">
              <a16:creationId xmlns:a16="http://schemas.microsoft.com/office/drawing/2014/main" id="{58BC60A8-654C-47D5-9F2C-88A18BA1C37F}"/>
            </a:ext>
          </a:extLst>
        </xdr:cNvPr>
        <xdr:cNvCxnSpPr/>
      </xdr:nvCxnSpPr>
      <xdr:spPr>
        <a:xfrm flipV="1">
          <a:off x="10461625" y="573849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127000</xdr:rowOff>
    </xdr:from>
    <xdr:ext cx="468630" cy="248285"/>
    <xdr:sp macro="" textlink="">
      <xdr:nvSpPr>
        <xdr:cNvPr id="117" name="【道路】&#10;一人当たり延長最小値テキスト">
          <a:extLst>
            <a:ext uri="{FF2B5EF4-FFF2-40B4-BE49-F238E27FC236}">
              <a16:creationId xmlns:a16="http://schemas.microsoft.com/office/drawing/2014/main" id="{5870D909-5B50-4230-AA1F-28135998B5B0}"/>
            </a:ext>
          </a:extLst>
        </xdr:cNvPr>
        <xdr:cNvSpPr txBox="1"/>
      </xdr:nvSpPr>
      <xdr:spPr>
        <a:xfrm>
          <a:off x="10515600" y="71564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123190</xdr:rowOff>
    </xdr:from>
    <xdr:to>
      <xdr:col>55</xdr:col>
      <xdr:colOff>88900</xdr:colOff>
      <xdr:row>41</xdr:row>
      <xdr:rowOff>123190</xdr:rowOff>
    </xdr:to>
    <xdr:cxnSp macro="">
      <xdr:nvCxnSpPr>
        <xdr:cNvPr id="118" name="直線コネクタ 117">
          <a:extLst>
            <a:ext uri="{FF2B5EF4-FFF2-40B4-BE49-F238E27FC236}">
              <a16:creationId xmlns:a16="http://schemas.microsoft.com/office/drawing/2014/main" id="{231D00F9-E40F-484A-BC79-AC58FC4F1815}"/>
            </a:ext>
          </a:extLst>
        </xdr:cNvPr>
        <xdr:cNvCxnSpPr/>
      </xdr:nvCxnSpPr>
      <xdr:spPr>
        <a:xfrm>
          <a:off x="10388600" y="715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29210</xdr:rowOff>
    </xdr:from>
    <xdr:ext cx="533400" cy="248285"/>
    <xdr:sp macro="" textlink="">
      <xdr:nvSpPr>
        <xdr:cNvPr id="119" name="【道路】&#10;一人当たり延長最大値テキスト">
          <a:extLst>
            <a:ext uri="{FF2B5EF4-FFF2-40B4-BE49-F238E27FC236}">
              <a16:creationId xmlns:a16="http://schemas.microsoft.com/office/drawing/2014/main" id="{9E3E2411-5793-4637-AF6C-A32B8DDD6CD0}"/>
            </a:ext>
          </a:extLst>
        </xdr:cNvPr>
        <xdr:cNvSpPr txBox="1"/>
      </xdr:nvSpPr>
      <xdr:spPr>
        <a:xfrm>
          <a:off x="10515600" y="55156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80645</xdr:rowOff>
    </xdr:from>
    <xdr:to>
      <xdr:col>55</xdr:col>
      <xdr:colOff>88900</xdr:colOff>
      <xdr:row>33</xdr:row>
      <xdr:rowOff>80645</xdr:rowOff>
    </xdr:to>
    <xdr:cxnSp macro="">
      <xdr:nvCxnSpPr>
        <xdr:cNvPr id="120" name="直線コネクタ 119">
          <a:extLst>
            <a:ext uri="{FF2B5EF4-FFF2-40B4-BE49-F238E27FC236}">
              <a16:creationId xmlns:a16="http://schemas.microsoft.com/office/drawing/2014/main" id="{3A6B4823-3FEE-4413-B7E9-03F65EAFF40C}"/>
            </a:ext>
          </a:extLst>
        </xdr:cNvPr>
        <xdr:cNvCxnSpPr/>
      </xdr:nvCxnSpPr>
      <xdr:spPr>
        <a:xfrm>
          <a:off x="103886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101600</xdr:rowOff>
    </xdr:from>
    <xdr:ext cx="533400" cy="249555"/>
    <xdr:sp macro="" textlink="">
      <xdr:nvSpPr>
        <xdr:cNvPr id="121" name="【道路】&#10;一人当たり延長平均値テキスト">
          <a:extLst>
            <a:ext uri="{FF2B5EF4-FFF2-40B4-BE49-F238E27FC236}">
              <a16:creationId xmlns:a16="http://schemas.microsoft.com/office/drawing/2014/main" id="{5C883849-325E-4612-A5B0-DF2884F1029A}"/>
            </a:ext>
          </a:extLst>
        </xdr:cNvPr>
        <xdr:cNvSpPr txBox="1"/>
      </xdr:nvSpPr>
      <xdr:spPr>
        <a:xfrm>
          <a:off x="10515600" y="6616700"/>
          <a:ext cx="5334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122555</xdr:rowOff>
    </xdr:from>
    <xdr:to>
      <xdr:col>55</xdr:col>
      <xdr:colOff>50800</xdr:colOff>
      <xdr:row>39</xdr:row>
      <xdr:rowOff>55245</xdr:rowOff>
    </xdr:to>
    <xdr:sp macro="" textlink="">
      <xdr:nvSpPr>
        <xdr:cNvPr id="122" name="フローチャート: 判断 121">
          <a:extLst>
            <a:ext uri="{FF2B5EF4-FFF2-40B4-BE49-F238E27FC236}">
              <a16:creationId xmlns:a16="http://schemas.microsoft.com/office/drawing/2014/main" id="{98DC1FC6-2620-4E03-B87F-63993FF4E7EB}"/>
            </a:ext>
          </a:extLst>
        </xdr:cNvPr>
        <xdr:cNvSpPr/>
      </xdr:nvSpPr>
      <xdr:spPr>
        <a:xfrm>
          <a:off x="10426700" y="66376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118745</xdr:rowOff>
    </xdr:from>
    <xdr:to>
      <xdr:col>50</xdr:col>
      <xdr:colOff>165100</xdr:colOff>
      <xdr:row>39</xdr:row>
      <xdr:rowOff>51435</xdr:rowOff>
    </xdr:to>
    <xdr:sp macro="" textlink="">
      <xdr:nvSpPr>
        <xdr:cNvPr id="123" name="フローチャート: 判断 122">
          <a:extLst>
            <a:ext uri="{FF2B5EF4-FFF2-40B4-BE49-F238E27FC236}">
              <a16:creationId xmlns:a16="http://schemas.microsoft.com/office/drawing/2014/main" id="{866BB180-7983-44FA-B978-7A9829017CBF}"/>
            </a:ext>
          </a:extLst>
        </xdr:cNvPr>
        <xdr:cNvSpPr/>
      </xdr:nvSpPr>
      <xdr:spPr>
        <a:xfrm>
          <a:off x="9588500" y="66338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121920</xdr:rowOff>
    </xdr:from>
    <xdr:to>
      <xdr:col>46</xdr:col>
      <xdr:colOff>38100</xdr:colOff>
      <xdr:row>39</xdr:row>
      <xdr:rowOff>54610</xdr:rowOff>
    </xdr:to>
    <xdr:sp macro="" textlink="">
      <xdr:nvSpPr>
        <xdr:cNvPr id="124" name="フローチャート: 判断 123">
          <a:extLst>
            <a:ext uri="{FF2B5EF4-FFF2-40B4-BE49-F238E27FC236}">
              <a16:creationId xmlns:a16="http://schemas.microsoft.com/office/drawing/2014/main" id="{F173A566-B2E9-4C85-9213-E26B34D4F31B}"/>
            </a:ext>
          </a:extLst>
        </xdr:cNvPr>
        <xdr:cNvSpPr/>
      </xdr:nvSpPr>
      <xdr:spPr>
        <a:xfrm>
          <a:off x="8699500" y="66370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149225</xdr:rowOff>
    </xdr:from>
    <xdr:to>
      <xdr:col>41</xdr:col>
      <xdr:colOff>101600</xdr:colOff>
      <xdr:row>39</xdr:row>
      <xdr:rowOff>81915</xdr:rowOff>
    </xdr:to>
    <xdr:sp macro="" textlink="">
      <xdr:nvSpPr>
        <xdr:cNvPr id="125" name="フローチャート: 判断 124">
          <a:extLst>
            <a:ext uri="{FF2B5EF4-FFF2-40B4-BE49-F238E27FC236}">
              <a16:creationId xmlns:a16="http://schemas.microsoft.com/office/drawing/2014/main" id="{B0070ABA-1087-431A-8E6E-0EA6960FF020}"/>
            </a:ext>
          </a:extLst>
        </xdr:cNvPr>
        <xdr:cNvSpPr/>
      </xdr:nvSpPr>
      <xdr:spPr>
        <a:xfrm>
          <a:off x="7810500" y="66643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116840</xdr:rowOff>
    </xdr:to>
    <xdr:sp macro="" textlink="">
      <xdr:nvSpPr>
        <xdr:cNvPr id="126" name="フローチャート: 判断 125">
          <a:extLst>
            <a:ext uri="{FF2B5EF4-FFF2-40B4-BE49-F238E27FC236}">
              <a16:creationId xmlns:a16="http://schemas.microsoft.com/office/drawing/2014/main" id="{58A261D0-2435-4B41-B448-AFCB5FD69233}"/>
            </a:ext>
          </a:extLst>
        </xdr:cNvPr>
        <xdr:cNvSpPr/>
      </xdr:nvSpPr>
      <xdr:spPr>
        <a:xfrm>
          <a:off x="6921500" y="670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7" name="テキスト ボックス 126">
          <a:extLst>
            <a:ext uri="{FF2B5EF4-FFF2-40B4-BE49-F238E27FC236}">
              <a16:creationId xmlns:a16="http://schemas.microsoft.com/office/drawing/2014/main" id="{23E7D994-C64B-4AA1-B30D-6B04234A0EDB}"/>
            </a:ext>
          </a:extLst>
        </xdr:cNvPr>
        <xdr:cNvSpPr txBox="1"/>
      </xdr:nvSpPr>
      <xdr:spPr>
        <a:xfrm>
          <a:off x="10287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8" name="テキスト ボックス 127">
          <a:extLst>
            <a:ext uri="{FF2B5EF4-FFF2-40B4-BE49-F238E27FC236}">
              <a16:creationId xmlns:a16="http://schemas.microsoft.com/office/drawing/2014/main" id="{1987BC5E-FB03-4A69-B474-80679FC77250}"/>
            </a:ext>
          </a:extLst>
        </xdr:cNvPr>
        <xdr:cNvSpPr txBox="1"/>
      </xdr:nvSpPr>
      <xdr:spPr>
        <a:xfrm>
          <a:off x="9448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9" name="テキスト ボックス 128">
          <a:extLst>
            <a:ext uri="{FF2B5EF4-FFF2-40B4-BE49-F238E27FC236}">
              <a16:creationId xmlns:a16="http://schemas.microsoft.com/office/drawing/2014/main" id="{423C64B2-78A4-4C52-961B-D0E724F1D8C2}"/>
            </a:ext>
          </a:extLst>
        </xdr:cNvPr>
        <xdr:cNvSpPr txBox="1"/>
      </xdr:nvSpPr>
      <xdr:spPr>
        <a:xfrm>
          <a:off x="8556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30" name="テキスト ボックス 129">
          <a:extLst>
            <a:ext uri="{FF2B5EF4-FFF2-40B4-BE49-F238E27FC236}">
              <a16:creationId xmlns:a16="http://schemas.microsoft.com/office/drawing/2014/main" id="{563A3AA6-4828-439E-BA4D-8B5E1F7C8424}"/>
            </a:ext>
          </a:extLst>
        </xdr:cNvPr>
        <xdr:cNvSpPr txBox="1"/>
      </xdr:nvSpPr>
      <xdr:spPr>
        <a:xfrm>
          <a:off x="7670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31" name="テキスト ボックス 130">
          <a:extLst>
            <a:ext uri="{FF2B5EF4-FFF2-40B4-BE49-F238E27FC236}">
              <a16:creationId xmlns:a16="http://schemas.microsoft.com/office/drawing/2014/main" id="{B8005008-604E-4D69-95C2-C7366B3E1DFB}"/>
            </a:ext>
          </a:extLst>
        </xdr:cNvPr>
        <xdr:cNvSpPr txBox="1"/>
      </xdr:nvSpPr>
      <xdr:spPr>
        <a:xfrm>
          <a:off x="6781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27940</xdr:rowOff>
    </xdr:from>
    <xdr:to>
      <xdr:col>55</xdr:col>
      <xdr:colOff>50800</xdr:colOff>
      <xdr:row>35</xdr:row>
      <xdr:rowOff>126365</xdr:rowOff>
    </xdr:to>
    <xdr:sp macro="" textlink="">
      <xdr:nvSpPr>
        <xdr:cNvPr id="132" name="楕円 131">
          <a:extLst>
            <a:ext uri="{FF2B5EF4-FFF2-40B4-BE49-F238E27FC236}">
              <a16:creationId xmlns:a16="http://schemas.microsoft.com/office/drawing/2014/main" id="{93BC942B-DFE3-465C-A7C8-64373BE237D6}"/>
            </a:ext>
          </a:extLst>
        </xdr:cNvPr>
        <xdr:cNvSpPr/>
      </xdr:nvSpPr>
      <xdr:spPr>
        <a:xfrm>
          <a:off x="10426700" y="60286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50165</xdr:rowOff>
    </xdr:from>
    <xdr:ext cx="533400" cy="248285"/>
    <xdr:sp macro="" textlink="">
      <xdr:nvSpPr>
        <xdr:cNvPr id="133" name="【道路】&#10;一人当たり延長該当値テキスト">
          <a:extLst>
            <a:ext uri="{FF2B5EF4-FFF2-40B4-BE49-F238E27FC236}">
              <a16:creationId xmlns:a16="http://schemas.microsoft.com/office/drawing/2014/main" id="{90E64987-AB3B-432F-952A-05544AFCA0F1}"/>
            </a:ext>
          </a:extLst>
        </xdr:cNvPr>
        <xdr:cNvSpPr txBox="1"/>
      </xdr:nvSpPr>
      <xdr:spPr>
        <a:xfrm>
          <a:off x="10515600" y="58794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47625</xdr:rowOff>
    </xdr:from>
    <xdr:to>
      <xdr:col>50</xdr:col>
      <xdr:colOff>165100</xdr:colOff>
      <xdr:row>35</xdr:row>
      <xdr:rowOff>145415</xdr:rowOff>
    </xdr:to>
    <xdr:sp macro="" textlink="">
      <xdr:nvSpPr>
        <xdr:cNvPr id="134" name="楕円 133">
          <a:extLst>
            <a:ext uri="{FF2B5EF4-FFF2-40B4-BE49-F238E27FC236}">
              <a16:creationId xmlns:a16="http://schemas.microsoft.com/office/drawing/2014/main" id="{9862747F-1E61-4C4D-B23B-F36C54F0F82A}"/>
            </a:ext>
          </a:extLst>
        </xdr:cNvPr>
        <xdr:cNvSpPr/>
      </xdr:nvSpPr>
      <xdr:spPr>
        <a:xfrm>
          <a:off x="9588500" y="6048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76835</xdr:rowOff>
    </xdr:from>
    <xdr:to>
      <xdr:col>55</xdr:col>
      <xdr:colOff>0</xdr:colOff>
      <xdr:row>35</xdr:row>
      <xdr:rowOff>96520</xdr:rowOff>
    </xdr:to>
    <xdr:cxnSp macro="">
      <xdr:nvCxnSpPr>
        <xdr:cNvPr id="135" name="直線コネクタ 134">
          <a:extLst>
            <a:ext uri="{FF2B5EF4-FFF2-40B4-BE49-F238E27FC236}">
              <a16:creationId xmlns:a16="http://schemas.microsoft.com/office/drawing/2014/main" id="{D6685B22-834F-4F98-8C7E-918063053731}"/>
            </a:ext>
          </a:extLst>
        </xdr:cNvPr>
        <xdr:cNvCxnSpPr/>
      </xdr:nvCxnSpPr>
      <xdr:spPr>
        <a:xfrm flipV="1">
          <a:off x="9639300" y="607758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71755</xdr:rowOff>
    </xdr:from>
    <xdr:to>
      <xdr:col>46</xdr:col>
      <xdr:colOff>38100</xdr:colOff>
      <xdr:row>36</xdr:row>
      <xdr:rowOff>5080</xdr:rowOff>
    </xdr:to>
    <xdr:sp macro="" textlink="">
      <xdr:nvSpPr>
        <xdr:cNvPr id="136" name="楕円 135">
          <a:extLst>
            <a:ext uri="{FF2B5EF4-FFF2-40B4-BE49-F238E27FC236}">
              <a16:creationId xmlns:a16="http://schemas.microsoft.com/office/drawing/2014/main" id="{90948604-137B-42DE-A9BE-DDDB955B3CD6}"/>
            </a:ext>
          </a:extLst>
        </xdr:cNvPr>
        <xdr:cNvSpPr/>
      </xdr:nvSpPr>
      <xdr:spPr>
        <a:xfrm>
          <a:off x="8699500" y="60725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35</xdr:row>
      <xdr:rowOff>96520</xdr:rowOff>
    </xdr:from>
    <xdr:to>
      <xdr:col>50</xdr:col>
      <xdr:colOff>114300</xdr:colOff>
      <xdr:row>35</xdr:row>
      <xdr:rowOff>121285</xdr:rowOff>
    </xdr:to>
    <xdr:cxnSp macro="">
      <xdr:nvCxnSpPr>
        <xdr:cNvPr id="137" name="直線コネクタ 136">
          <a:extLst>
            <a:ext uri="{FF2B5EF4-FFF2-40B4-BE49-F238E27FC236}">
              <a16:creationId xmlns:a16="http://schemas.microsoft.com/office/drawing/2014/main" id="{4264CAE1-BEFE-4E77-B3ED-4A672CD00D0D}"/>
            </a:ext>
          </a:extLst>
        </xdr:cNvPr>
        <xdr:cNvCxnSpPr/>
      </xdr:nvCxnSpPr>
      <xdr:spPr>
        <a:xfrm flipV="1">
          <a:off x="8747125" y="6097270"/>
          <a:ext cx="8921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96520</xdr:rowOff>
    </xdr:from>
    <xdr:to>
      <xdr:col>41</xdr:col>
      <xdr:colOff>101600</xdr:colOff>
      <xdr:row>36</xdr:row>
      <xdr:rowOff>29210</xdr:rowOff>
    </xdr:to>
    <xdr:sp macro="" textlink="">
      <xdr:nvSpPr>
        <xdr:cNvPr id="138" name="楕円 137">
          <a:extLst>
            <a:ext uri="{FF2B5EF4-FFF2-40B4-BE49-F238E27FC236}">
              <a16:creationId xmlns:a16="http://schemas.microsoft.com/office/drawing/2014/main" id="{902E780B-0DC1-4B4A-BF10-B08175C2976B}"/>
            </a:ext>
          </a:extLst>
        </xdr:cNvPr>
        <xdr:cNvSpPr/>
      </xdr:nvSpPr>
      <xdr:spPr>
        <a:xfrm>
          <a:off x="7810500" y="6097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121285</xdr:rowOff>
    </xdr:from>
    <xdr:to>
      <xdr:col>45</xdr:col>
      <xdr:colOff>174625</xdr:colOff>
      <xdr:row>35</xdr:row>
      <xdr:rowOff>145415</xdr:rowOff>
    </xdr:to>
    <xdr:cxnSp macro="">
      <xdr:nvCxnSpPr>
        <xdr:cNvPr id="139" name="直線コネクタ 138">
          <a:extLst>
            <a:ext uri="{FF2B5EF4-FFF2-40B4-BE49-F238E27FC236}">
              <a16:creationId xmlns:a16="http://schemas.microsoft.com/office/drawing/2014/main" id="{D7F1519B-17BD-4AD8-AA05-8EC5CE5A69D3}"/>
            </a:ext>
          </a:extLst>
        </xdr:cNvPr>
        <xdr:cNvCxnSpPr/>
      </xdr:nvCxnSpPr>
      <xdr:spPr>
        <a:xfrm flipV="1">
          <a:off x="7861300" y="6122035"/>
          <a:ext cx="8858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118110</xdr:rowOff>
    </xdr:from>
    <xdr:to>
      <xdr:col>36</xdr:col>
      <xdr:colOff>165100</xdr:colOff>
      <xdr:row>36</xdr:row>
      <xdr:rowOff>50800</xdr:rowOff>
    </xdr:to>
    <xdr:sp macro="" textlink="">
      <xdr:nvSpPr>
        <xdr:cNvPr id="140" name="楕円 139">
          <a:extLst>
            <a:ext uri="{FF2B5EF4-FFF2-40B4-BE49-F238E27FC236}">
              <a16:creationId xmlns:a16="http://schemas.microsoft.com/office/drawing/2014/main" id="{EB31B7B0-AD9D-4F0D-AF68-4511FC53BF43}"/>
            </a:ext>
          </a:extLst>
        </xdr:cNvPr>
        <xdr:cNvSpPr/>
      </xdr:nvSpPr>
      <xdr:spPr>
        <a:xfrm>
          <a:off x="6921500" y="61188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145415</xdr:rowOff>
    </xdr:from>
    <xdr:to>
      <xdr:col>41</xdr:col>
      <xdr:colOff>50800</xdr:colOff>
      <xdr:row>36</xdr:row>
      <xdr:rowOff>1905</xdr:rowOff>
    </xdr:to>
    <xdr:cxnSp macro="">
      <xdr:nvCxnSpPr>
        <xdr:cNvPr id="141" name="直線コネクタ 140">
          <a:extLst>
            <a:ext uri="{FF2B5EF4-FFF2-40B4-BE49-F238E27FC236}">
              <a16:creationId xmlns:a16="http://schemas.microsoft.com/office/drawing/2014/main" id="{5E6F2DF1-8FF9-47DC-9F33-166742332F8C}"/>
            </a:ext>
          </a:extLst>
        </xdr:cNvPr>
        <xdr:cNvCxnSpPr/>
      </xdr:nvCxnSpPr>
      <xdr:spPr>
        <a:xfrm flipV="1">
          <a:off x="6972300" y="61461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43180</xdr:rowOff>
    </xdr:from>
    <xdr:ext cx="533400" cy="248920"/>
    <xdr:sp macro="" textlink="">
      <xdr:nvSpPr>
        <xdr:cNvPr id="142" name="n_1aveValue【道路】&#10;一人当たり延長">
          <a:extLst>
            <a:ext uri="{FF2B5EF4-FFF2-40B4-BE49-F238E27FC236}">
              <a16:creationId xmlns:a16="http://schemas.microsoft.com/office/drawing/2014/main" id="{B5801C22-C674-4F34-863F-32AE2D1D9C74}"/>
            </a:ext>
          </a:extLst>
        </xdr:cNvPr>
        <xdr:cNvSpPr txBox="1"/>
      </xdr:nvSpPr>
      <xdr:spPr>
        <a:xfrm>
          <a:off x="9359265" y="672973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45720</xdr:rowOff>
    </xdr:from>
    <xdr:ext cx="533400" cy="249555"/>
    <xdr:sp macro="" textlink="">
      <xdr:nvSpPr>
        <xdr:cNvPr id="143" name="n_2aveValue【道路】&#10;一人当たり延長">
          <a:extLst>
            <a:ext uri="{FF2B5EF4-FFF2-40B4-BE49-F238E27FC236}">
              <a16:creationId xmlns:a16="http://schemas.microsoft.com/office/drawing/2014/main" id="{9044E91C-58AC-45DE-84E4-C934B6ABF812}"/>
            </a:ext>
          </a:extLst>
        </xdr:cNvPr>
        <xdr:cNvSpPr txBox="1"/>
      </xdr:nvSpPr>
      <xdr:spPr>
        <a:xfrm>
          <a:off x="8482965" y="67322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73025</xdr:rowOff>
    </xdr:from>
    <xdr:ext cx="533400" cy="249555"/>
    <xdr:sp macro="" textlink="">
      <xdr:nvSpPr>
        <xdr:cNvPr id="144" name="n_3aveValue【道路】&#10;一人当たり延長">
          <a:extLst>
            <a:ext uri="{FF2B5EF4-FFF2-40B4-BE49-F238E27FC236}">
              <a16:creationId xmlns:a16="http://schemas.microsoft.com/office/drawing/2014/main" id="{4CFA1888-2E7A-4A94-BD86-0B5C4F61AE13}"/>
            </a:ext>
          </a:extLst>
        </xdr:cNvPr>
        <xdr:cNvSpPr txBox="1"/>
      </xdr:nvSpPr>
      <xdr:spPr>
        <a:xfrm>
          <a:off x="7593965" y="67595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107950</xdr:rowOff>
    </xdr:from>
    <xdr:ext cx="533400" cy="249555"/>
    <xdr:sp macro="" textlink="">
      <xdr:nvSpPr>
        <xdr:cNvPr id="145" name="n_4aveValue【道路】&#10;一人当たり延長">
          <a:extLst>
            <a:ext uri="{FF2B5EF4-FFF2-40B4-BE49-F238E27FC236}">
              <a16:creationId xmlns:a16="http://schemas.microsoft.com/office/drawing/2014/main" id="{C19CECDC-00F4-45EC-88FA-E264AC1B22A2}"/>
            </a:ext>
          </a:extLst>
        </xdr:cNvPr>
        <xdr:cNvSpPr txBox="1"/>
      </xdr:nvSpPr>
      <xdr:spPr>
        <a:xfrm>
          <a:off x="6704965" y="67945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161290</xdr:rowOff>
    </xdr:from>
    <xdr:ext cx="533400" cy="248285"/>
    <xdr:sp macro="" textlink="">
      <xdr:nvSpPr>
        <xdr:cNvPr id="146" name="n_1mainValue【道路】&#10;一人当たり延長">
          <a:extLst>
            <a:ext uri="{FF2B5EF4-FFF2-40B4-BE49-F238E27FC236}">
              <a16:creationId xmlns:a16="http://schemas.microsoft.com/office/drawing/2014/main" id="{D5E0281F-161A-4023-834D-EA7B85C8FA63}"/>
            </a:ext>
          </a:extLst>
        </xdr:cNvPr>
        <xdr:cNvSpPr txBox="1"/>
      </xdr:nvSpPr>
      <xdr:spPr>
        <a:xfrm>
          <a:off x="9359265" y="58191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34</xdr:row>
      <xdr:rowOff>20955</xdr:rowOff>
    </xdr:from>
    <xdr:ext cx="533400" cy="248285"/>
    <xdr:sp macro="" textlink="">
      <xdr:nvSpPr>
        <xdr:cNvPr id="147" name="n_2mainValue【道路】&#10;一人当たり延長">
          <a:extLst>
            <a:ext uri="{FF2B5EF4-FFF2-40B4-BE49-F238E27FC236}">
              <a16:creationId xmlns:a16="http://schemas.microsoft.com/office/drawing/2014/main" id="{A0D3C83A-B321-4319-ACCE-426D92DC9816}"/>
            </a:ext>
          </a:extLst>
        </xdr:cNvPr>
        <xdr:cNvSpPr txBox="1"/>
      </xdr:nvSpPr>
      <xdr:spPr>
        <a:xfrm>
          <a:off x="8482965" y="58502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35.742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34</xdr:row>
      <xdr:rowOff>45085</xdr:rowOff>
    </xdr:from>
    <xdr:ext cx="533400" cy="249555"/>
    <xdr:sp macro="" textlink="">
      <xdr:nvSpPr>
        <xdr:cNvPr id="148" name="n_3mainValue【道路】&#10;一人当たり延長">
          <a:extLst>
            <a:ext uri="{FF2B5EF4-FFF2-40B4-BE49-F238E27FC236}">
              <a16:creationId xmlns:a16="http://schemas.microsoft.com/office/drawing/2014/main" id="{0B19D716-1F71-4905-990B-2EDF9DCD7996}"/>
            </a:ext>
          </a:extLst>
        </xdr:cNvPr>
        <xdr:cNvSpPr txBox="1"/>
      </xdr:nvSpPr>
      <xdr:spPr>
        <a:xfrm>
          <a:off x="7593965" y="58743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34</xdr:row>
      <xdr:rowOff>66675</xdr:rowOff>
    </xdr:from>
    <xdr:ext cx="533400" cy="249555"/>
    <xdr:sp macro="" textlink="">
      <xdr:nvSpPr>
        <xdr:cNvPr id="149" name="n_4mainValue【道路】&#10;一人当たり延長">
          <a:extLst>
            <a:ext uri="{FF2B5EF4-FFF2-40B4-BE49-F238E27FC236}">
              <a16:creationId xmlns:a16="http://schemas.microsoft.com/office/drawing/2014/main" id="{E02CBEFF-43BE-43F6-AE0E-474160527538}"/>
            </a:ext>
          </a:extLst>
        </xdr:cNvPr>
        <xdr:cNvSpPr txBox="1"/>
      </xdr:nvSpPr>
      <xdr:spPr>
        <a:xfrm>
          <a:off x="6704965" y="58959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50" name="正方形/長方形 149">
          <a:extLst>
            <a:ext uri="{FF2B5EF4-FFF2-40B4-BE49-F238E27FC236}">
              <a16:creationId xmlns:a16="http://schemas.microsoft.com/office/drawing/2014/main" id="{7B6F3EEB-86DC-4EDC-A859-2F02B1458D96}"/>
            </a:ext>
          </a:extLst>
        </xdr:cNvPr>
        <xdr:cNvSpPr/>
      </xdr:nvSpPr>
      <xdr:spPr>
        <a:xfrm>
          <a:off x="762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59407D6-85C5-498F-89FB-2BEB297568E6}"/>
            </a:ext>
          </a:extLst>
        </xdr:cNvPr>
        <xdr:cNvSpPr/>
      </xdr:nvSpPr>
      <xdr:spPr>
        <a:xfrm>
          <a:off x="889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2" name="正方形/長方形 151">
          <a:extLst>
            <a:ext uri="{FF2B5EF4-FFF2-40B4-BE49-F238E27FC236}">
              <a16:creationId xmlns:a16="http://schemas.microsoft.com/office/drawing/2014/main" id="{D64C5536-2472-425D-9A42-EEEE75172147}"/>
            </a:ext>
          </a:extLst>
        </xdr:cNvPr>
        <xdr:cNvSpPr/>
      </xdr:nvSpPr>
      <xdr:spPr>
        <a:xfrm>
          <a:off x="889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5ADF796-374E-4719-B470-28821B830033}"/>
            </a:ext>
          </a:extLst>
        </xdr:cNvPr>
        <xdr:cNvSpPr/>
      </xdr:nvSpPr>
      <xdr:spPr>
        <a:xfrm>
          <a:off x="1905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4" name="正方形/長方形 153">
          <a:extLst>
            <a:ext uri="{FF2B5EF4-FFF2-40B4-BE49-F238E27FC236}">
              <a16:creationId xmlns:a16="http://schemas.microsoft.com/office/drawing/2014/main" id="{173BC275-6368-4B11-9874-B992B8EBCEE7}"/>
            </a:ext>
          </a:extLst>
        </xdr:cNvPr>
        <xdr:cNvSpPr/>
      </xdr:nvSpPr>
      <xdr:spPr>
        <a:xfrm>
          <a:off x="1905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131A011-F019-4FAF-96C4-AA91CED2A752}"/>
            </a:ext>
          </a:extLst>
        </xdr:cNvPr>
        <xdr:cNvSpPr/>
      </xdr:nvSpPr>
      <xdr:spPr>
        <a:xfrm>
          <a:off x="3048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6" name="正方形/長方形 155">
          <a:extLst>
            <a:ext uri="{FF2B5EF4-FFF2-40B4-BE49-F238E27FC236}">
              <a16:creationId xmlns:a16="http://schemas.microsoft.com/office/drawing/2014/main" id="{F67E087E-F6F1-410E-AD5D-1D04518933DB}"/>
            </a:ext>
          </a:extLst>
        </xdr:cNvPr>
        <xdr:cNvSpPr/>
      </xdr:nvSpPr>
      <xdr:spPr>
        <a:xfrm>
          <a:off x="3048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7" name="正方形/長方形 156">
          <a:extLst>
            <a:ext uri="{FF2B5EF4-FFF2-40B4-BE49-F238E27FC236}">
              <a16:creationId xmlns:a16="http://schemas.microsoft.com/office/drawing/2014/main" id="{0A74DB84-0E92-4089-8377-F639CC57D860}"/>
            </a:ext>
          </a:extLst>
        </xdr:cNvPr>
        <xdr:cNvSpPr/>
      </xdr:nvSpPr>
      <xdr:spPr>
        <a:xfrm>
          <a:off x="762000" y="9142095"/>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109855</xdr:rowOff>
    </xdr:from>
    <xdr:to>
      <xdr:col>59</xdr:col>
      <xdr:colOff>88900</xdr:colOff>
      <xdr:row>50</xdr:row>
      <xdr:rowOff>60960</xdr:rowOff>
    </xdr:to>
    <xdr:sp macro="" textlink="">
      <xdr:nvSpPr>
        <xdr:cNvPr id="158" name="正方形/長方形 157">
          <a:extLst>
            <a:ext uri="{FF2B5EF4-FFF2-40B4-BE49-F238E27FC236}">
              <a16:creationId xmlns:a16="http://schemas.microsoft.com/office/drawing/2014/main" id="{35242D8C-77BF-4DE2-B42C-4CA7DB1BF3BE}"/>
            </a:ext>
          </a:extLst>
        </xdr:cNvPr>
        <xdr:cNvSpPr/>
      </xdr:nvSpPr>
      <xdr:spPr>
        <a:xfrm>
          <a:off x="6604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8DFBCE52-6CB3-48F8-9114-6313F61DDCED}"/>
            </a:ext>
          </a:extLst>
        </xdr:cNvPr>
        <xdr:cNvSpPr/>
      </xdr:nvSpPr>
      <xdr:spPr>
        <a:xfrm>
          <a:off x="6731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160" name="正方形/長方形 159">
          <a:extLst>
            <a:ext uri="{FF2B5EF4-FFF2-40B4-BE49-F238E27FC236}">
              <a16:creationId xmlns:a16="http://schemas.microsoft.com/office/drawing/2014/main" id="{2C425ADA-4CDF-49A0-9BD4-003F4864442C}"/>
            </a:ext>
          </a:extLst>
        </xdr:cNvPr>
        <xdr:cNvSpPr/>
      </xdr:nvSpPr>
      <xdr:spPr>
        <a:xfrm>
          <a:off x="6731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C6AB213F-5547-4778-87FF-EB360F569897}"/>
            </a:ext>
          </a:extLst>
        </xdr:cNvPr>
        <xdr:cNvSpPr/>
      </xdr:nvSpPr>
      <xdr:spPr>
        <a:xfrm>
          <a:off x="7747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162" name="正方形/長方形 161">
          <a:extLst>
            <a:ext uri="{FF2B5EF4-FFF2-40B4-BE49-F238E27FC236}">
              <a16:creationId xmlns:a16="http://schemas.microsoft.com/office/drawing/2014/main" id="{29DD77FF-73D9-47ED-BA02-900093A968D5}"/>
            </a:ext>
          </a:extLst>
        </xdr:cNvPr>
        <xdr:cNvSpPr/>
      </xdr:nvSpPr>
      <xdr:spPr>
        <a:xfrm>
          <a:off x="7747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BD91E791-3217-48F6-969B-BDD203B934E9}"/>
            </a:ext>
          </a:extLst>
        </xdr:cNvPr>
        <xdr:cNvSpPr/>
      </xdr:nvSpPr>
      <xdr:spPr>
        <a:xfrm>
          <a:off x="8890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164" name="正方形/長方形 163">
          <a:extLst>
            <a:ext uri="{FF2B5EF4-FFF2-40B4-BE49-F238E27FC236}">
              <a16:creationId xmlns:a16="http://schemas.microsoft.com/office/drawing/2014/main" id="{022D9A62-66FB-471F-9313-EB2CFDD05E98}"/>
            </a:ext>
          </a:extLst>
        </xdr:cNvPr>
        <xdr:cNvSpPr/>
      </xdr:nvSpPr>
      <xdr:spPr>
        <a:xfrm>
          <a:off x="8890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239,599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165" name="正方形/長方形 164">
          <a:extLst>
            <a:ext uri="{FF2B5EF4-FFF2-40B4-BE49-F238E27FC236}">
              <a16:creationId xmlns:a16="http://schemas.microsoft.com/office/drawing/2014/main" id="{AAB93154-FBE7-4255-9C43-AAEC03248D2F}"/>
            </a:ext>
          </a:extLst>
        </xdr:cNvPr>
        <xdr:cNvSpPr/>
      </xdr:nvSpPr>
      <xdr:spPr>
        <a:xfrm>
          <a:off x="6604000" y="9142095"/>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146685</xdr:rowOff>
    </xdr:from>
    <xdr:to>
      <xdr:col>28</xdr:col>
      <xdr:colOff>152400</xdr:colOff>
      <xdr:row>72</xdr:row>
      <xdr:rowOff>97790</xdr:rowOff>
    </xdr:to>
    <xdr:sp macro="" textlink="">
      <xdr:nvSpPr>
        <xdr:cNvPr id="166" name="正方形/長方形 165">
          <a:extLst>
            <a:ext uri="{FF2B5EF4-FFF2-40B4-BE49-F238E27FC236}">
              <a16:creationId xmlns:a16="http://schemas.microsoft.com/office/drawing/2014/main" id="{284A2F28-C543-4393-B197-3AFE529F2853}"/>
            </a:ext>
          </a:extLst>
        </xdr:cNvPr>
        <xdr:cNvSpPr/>
      </xdr:nvSpPr>
      <xdr:spPr>
        <a:xfrm>
          <a:off x="762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167" name="正方形/長方形 166">
          <a:extLst>
            <a:ext uri="{FF2B5EF4-FFF2-40B4-BE49-F238E27FC236}">
              <a16:creationId xmlns:a16="http://schemas.microsoft.com/office/drawing/2014/main" id="{3C29BE92-B3B4-4F52-A4F7-6DC5F3BEC185}"/>
            </a:ext>
          </a:extLst>
        </xdr:cNvPr>
        <xdr:cNvSpPr/>
      </xdr:nvSpPr>
      <xdr:spPr>
        <a:xfrm>
          <a:off x="889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168" name="正方形/長方形 167">
          <a:extLst>
            <a:ext uri="{FF2B5EF4-FFF2-40B4-BE49-F238E27FC236}">
              <a16:creationId xmlns:a16="http://schemas.microsoft.com/office/drawing/2014/main" id="{5C7A5165-2249-4282-BDE5-55D2676A25A1}"/>
            </a:ext>
          </a:extLst>
        </xdr:cNvPr>
        <xdr:cNvSpPr/>
      </xdr:nvSpPr>
      <xdr:spPr>
        <a:xfrm>
          <a:off x="889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169" name="正方形/長方形 168">
          <a:extLst>
            <a:ext uri="{FF2B5EF4-FFF2-40B4-BE49-F238E27FC236}">
              <a16:creationId xmlns:a16="http://schemas.microsoft.com/office/drawing/2014/main" id="{153964D4-6B2A-4212-8156-6F9823123297}"/>
            </a:ext>
          </a:extLst>
        </xdr:cNvPr>
        <xdr:cNvSpPr/>
      </xdr:nvSpPr>
      <xdr:spPr>
        <a:xfrm>
          <a:off x="1905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170" name="正方形/長方形 169">
          <a:extLst>
            <a:ext uri="{FF2B5EF4-FFF2-40B4-BE49-F238E27FC236}">
              <a16:creationId xmlns:a16="http://schemas.microsoft.com/office/drawing/2014/main" id="{CDCD394B-1AD2-45EB-9B14-1CEBBACD3BBA}"/>
            </a:ext>
          </a:extLst>
        </xdr:cNvPr>
        <xdr:cNvSpPr/>
      </xdr:nvSpPr>
      <xdr:spPr>
        <a:xfrm>
          <a:off x="1905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171" name="正方形/長方形 170">
          <a:extLst>
            <a:ext uri="{FF2B5EF4-FFF2-40B4-BE49-F238E27FC236}">
              <a16:creationId xmlns:a16="http://schemas.microsoft.com/office/drawing/2014/main" id="{A0D2AE4C-98BE-4860-A928-B869554EADF2}"/>
            </a:ext>
          </a:extLst>
        </xdr:cNvPr>
        <xdr:cNvSpPr/>
      </xdr:nvSpPr>
      <xdr:spPr>
        <a:xfrm>
          <a:off x="3048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172" name="正方形/長方形 171">
          <a:extLst>
            <a:ext uri="{FF2B5EF4-FFF2-40B4-BE49-F238E27FC236}">
              <a16:creationId xmlns:a16="http://schemas.microsoft.com/office/drawing/2014/main" id="{54E7ED59-D404-4E96-A057-7D010B1A369C}"/>
            </a:ext>
          </a:extLst>
        </xdr:cNvPr>
        <xdr:cNvSpPr/>
      </xdr:nvSpPr>
      <xdr:spPr>
        <a:xfrm>
          <a:off x="3048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173" name="正方形/長方形 172">
          <a:extLst>
            <a:ext uri="{FF2B5EF4-FFF2-40B4-BE49-F238E27FC236}">
              <a16:creationId xmlns:a16="http://schemas.microsoft.com/office/drawing/2014/main" id="{60529057-4CBE-4162-8485-174FF797383D}"/>
            </a:ext>
          </a:extLst>
        </xdr:cNvPr>
        <xdr:cNvSpPr/>
      </xdr:nvSpPr>
      <xdr:spPr>
        <a:xfrm>
          <a:off x="762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7170"/>
    <xdr:sp macro="" textlink="">
      <xdr:nvSpPr>
        <xdr:cNvPr id="174" name="テキスト ボックス 173">
          <a:extLst>
            <a:ext uri="{FF2B5EF4-FFF2-40B4-BE49-F238E27FC236}">
              <a16:creationId xmlns:a16="http://schemas.microsoft.com/office/drawing/2014/main" id="{20D44365-8ED9-48D4-AC6F-ECE7DE6D9CC6}"/>
            </a:ext>
          </a:extLst>
        </xdr:cNvPr>
        <xdr:cNvSpPr txBox="1"/>
      </xdr:nvSpPr>
      <xdr:spPr>
        <a:xfrm>
          <a:off x="723900" y="1276032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175" name="直線コネクタ 174">
          <a:extLst>
            <a:ext uri="{FF2B5EF4-FFF2-40B4-BE49-F238E27FC236}">
              <a16:creationId xmlns:a16="http://schemas.microsoft.com/office/drawing/2014/main" id="{835AEF5E-7E37-4F75-8D06-C287877E4049}"/>
            </a:ext>
          </a:extLst>
        </xdr:cNvPr>
        <xdr:cNvCxnSpPr/>
      </xdr:nvCxnSpPr>
      <xdr:spPr>
        <a:xfrm>
          <a:off x="762000" y="15234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6090" cy="249555"/>
    <xdr:sp macro="" textlink="">
      <xdr:nvSpPr>
        <xdr:cNvPr id="176" name="テキスト ボックス 175">
          <a:extLst>
            <a:ext uri="{FF2B5EF4-FFF2-40B4-BE49-F238E27FC236}">
              <a16:creationId xmlns:a16="http://schemas.microsoft.com/office/drawing/2014/main" id="{3A313637-E1B5-40AA-8A61-2966A32A7663}"/>
            </a:ext>
          </a:extLst>
        </xdr:cNvPr>
        <xdr:cNvSpPr txBox="1"/>
      </xdr:nvSpPr>
      <xdr:spPr>
        <a:xfrm>
          <a:off x="294640" y="150971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109855</xdr:rowOff>
    </xdr:from>
    <xdr:to>
      <xdr:col>28</xdr:col>
      <xdr:colOff>114300</xdr:colOff>
      <xdr:row>86</xdr:row>
      <xdr:rowOff>109855</xdr:rowOff>
    </xdr:to>
    <xdr:cxnSp macro="">
      <xdr:nvCxnSpPr>
        <xdr:cNvPr id="177" name="直線コネクタ 176">
          <a:extLst>
            <a:ext uri="{FF2B5EF4-FFF2-40B4-BE49-F238E27FC236}">
              <a16:creationId xmlns:a16="http://schemas.microsoft.com/office/drawing/2014/main" id="{6510B206-5920-4CB1-8B3E-F5E6AB1F3909}"/>
            </a:ext>
          </a:extLst>
        </xdr:cNvPr>
        <xdr:cNvCxnSpPr/>
      </xdr:nvCxnSpPr>
      <xdr:spPr>
        <a:xfrm>
          <a:off x="762000" y="14854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137795</xdr:rowOff>
    </xdr:from>
    <xdr:ext cx="466090" cy="249555"/>
    <xdr:sp macro="" textlink="">
      <xdr:nvSpPr>
        <xdr:cNvPr id="178" name="テキスト ボックス 177">
          <a:extLst>
            <a:ext uri="{FF2B5EF4-FFF2-40B4-BE49-F238E27FC236}">
              <a16:creationId xmlns:a16="http://schemas.microsoft.com/office/drawing/2014/main" id="{F5608F9D-0E3D-43CA-95AF-4135348B2830}"/>
            </a:ext>
          </a:extLst>
        </xdr:cNvPr>
        <xdr:cNvSpPr txBox="1"/>
      </xdr:nvSpPr>
      <xdr:spPr>
        <a:xfrm>
          <a:off x="294640" y="14711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73025</xdr:rowOff>
    </xdr:from>
    <xdr:to>
      <xdr:col>28</xdr:col>
      <xdr:colOff>114300</xdr:colOff>
      <xdr:row>84</xdr:row>
      <xdr:rowOff>73025</xdr:rowOff>
    </xdr:to>
    <xdr:cxnSp macro="">
      <xdr:nvCxnSpPr>
        <xdr:cNvPr id="179" name="直線コネクタ 178">
          <a:extLst>
            <a:ext uri="{FF2B5EF4-FFF2-40B4-BE49-F238E27FC236}">
              <a16:creationId xmlns:a16="http://schemas.microsoft.com/office/drawing/2014/main" id="{87BF5588-D116-4A52-A7F0-068A39B7C474}"/>
            </a:ext>
          </a:extLst>
        </xdr:cNvPr>
        <xdr:cNvCxnSpPr/>
      </xdr:nvCxnSpPr>
      <xdr:spPr>
        <a:xfrm>
          <a:off x="762000" y="1447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101600</xdr:rowOff>
    </xdr:from>
    <xdr:ext cx="403225" cy="249555"/>
    <xdr:sp macro="" textlink="">
      <xdr:nvSpPr>
        <xdr:cNvPr id="180" name="テキスト ボックス 179">
          <a:extLst>
            <a:ext uri="{FF2B5EF4-FFF2-40B4-BE49-F238E27FC236}">
              <a16:creationId xmlns:a16="http://schemas.microsoft.com/office/drawing/2014/main" id="{908D7C05-201D-4466-9906-A243B6FF392C}"/>
            </a:ext>
          </a:extLst>
        </xdr:cNvPr>
        <xdr:cNvSpPr txBox="1"/>
      </xdr:nvSpPr>
      <xdr:spPr>
        <a:xfrm>
          <a:off x="358775" y="143319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36830</xdr:rowOff>
    </xdr:from>
    <xdr:to>
      <xdr:col>28</xdr:col>
      <xdr:colOff>114300</xdr:colOff>
      <xdr:row>82</xdr:row>
      <xdr:rowOff>36830</xdr:rowOff>
    </xdr:to>
    <xdr:cxnSp macro="">
      <xdr:nvCxnSpPr>
        <xdr:cNvPr id="181" name="直線コネクタ 180">
          <a:extLst>
            <a:ext uri="{FF2B5EF4-FFF2-40B4-BE49-F238E27FC236}">
              <a16:creationId xmlns:a16="http://schemas.microsoft.com/office/drawing/2014/main" id="{666B36D5-919E-4248-9652-10692AA54DC3}"/>
            </a:ext>
          </a:extLst>
        </xdr:cNvPr>
        <xdr:cNvCxnSpPr/>
      </xdr:nvCxnSpPr>
      <xdr:spPr>
        <a:xfrm>
          <a:off x="762000" y="14095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64770</xdr:rowOff>
    </xdr:from>
    <xdr:ext cx="403225" cy="249555"/>
    <xdr:sp macro="" textlink="">
      <xdr:nvSpPr>
        <xdr:cNvPr id="182" name="テキスト ボックス 181">
          <a:extLst>
            <a:ext uri="{FF2B5EF4-FFF2-40B4-BE49-F238E27FC236}">
              <a16:creationId xmlns:a16="http://schemas.microsoft.com/office/drawing/2014/main" id="{868995D7-0240-4AB0-B757-8A427D24EF98}"/>
            </a:ext>
          </a:extLst>
        </xdr:cNvPr>
        <xdr:cNvSpPr txBox="1"/>
      </xdr:nvSpPr>
      <xdr:spPr>
        <a:xfrm>
          <a:off x="358775" y="1395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B58DAF24-0FFB-4A3C-842D-93549D363924}"/>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27940</xdr:rowOff>
    </xdr:from>
    <xdr:ext cx="403225" cy="248285"/>
    <xdr:sp macro="" textlink="">
      <xdr:nvSpPr>
        <xdr:cNvPr id="184" name="テキスト ボックス 183">
          <a:extLst>
            <a:ext uri="{FF2B5EF4-FFF2-40B4-BE49-F238E27FC236}">
              <a16:creationId xmlns:a16="http://schemas.microsoft.com/office/drawing/2014/main" id="{D6267A54-EF7D-4F1F-851E-71CC2454631B}"/>
            </a:ext>
          </a:extLst>
        </xdr:cNvPr>
        <xdr:cNvSpPr txBox="1"/>
      </xdr:nvSpPr>
      <xdr:spPr>
        <a:xfrm>
          <a:off x="358775" y="13572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128270</xdr:rowOff>
    </xdr:from>
    <xdr:to>
      <xdr:col>28</xdr:col>
      <xdr:colOff>114300</xdr:colOff>
      <xdr:row>77</xdr:row>
      <xdr:rowOff>128270</xdr:rowOff>
    </xdr:to>
    <xdr:cxnSp macro="">
      <xdr:nvCxnSpPr>
        <xdr:cNvPr id="185" name="直線コネクタ 184">
          <a:extLst>
            <a:ext uri="{FF2B5EF4-FFF2-40B4-BE49-F238E27FC236}">
              <a16:creationId xmlns:a16="http://schemas.microsoft.com/office/drawing/2014/main" id="{084F34F8-22C7-4587-BF85-FAEFCD7F04C8}"/>
            </a:ext>
          </a:extLst>
        </xdr:cNvPr>
        <xdr:cNvCxnSpPr/>
      </xdr:nvCxnSpPr>
      <xdr:spPr>
        <a:xfrm>
          <a:off x="762000" y="13329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156845</xdr:rowOff>
    </xdr:from>
    <xdr:ext cx="403225" cy="248285"/>
    <xdr:sp macro="" textlink="">
      <xdr:nvSpPr>
        <xdr:cNvPr id="186" name="テキスト ボックス 185">
          <a:extLst>
            <a:ext uri="{FF2B5EF4-FFF2-40B4-BE49-F238E27FC236}">
              <a16:creationId xmlns:a16="http://schemas.microsoft.com/office/drawing/2014/main" id="{5744DCE1-9E25-4152-8C1F-F3B8519377B6}"/>
            </a:ext>
          </a:extLst>
        </xdr:cNvPr>
        <xdr:cNvSpPr txBox="1"/>
      </xdr:nvSpPr>
      <xdr:spPr>
        <a:xfrm>
          <a:off x="358775" y="13187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187" name="直線コネクタ 186">
          <a:extLst>
            <a:ext uri="{FF2B5EF4-FFF2-40B4-BE49-F238E27FC236}">
              <a16:creationId xmlns:a16="http://schemas.microsoft.com/office/drawing/2014/main" id="{A00F192C-E693-4A73-9065-9B537C832749}"/>
            </a:ext>
          </a:extLst>
        </xdr:cNvPr>
        <xdr:cNvCxnSpPr/>
      </xdr:nvCxnSpPr>
      <xdr:spPr>
        <a:xfrm>
          <a:off x="762000" y="12950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120015</xdr:rowOff>
    </xdr:from>
    <xdr:ext cx="339090" cy="248285"/>
    <xdr:sp macro="" textlink="">
      <xdr:nvSpPr>
        <xdr:cNvPr id="188" name="テキスト ボックス 187">
          <a:extLst>
            <a:ext uri="{FF2B5EF4-FFF2-40B4-BE49-F238E27FC236}">
              <a16:creationId xmlns:a16="http://schemas.microsoft.com/office/drawing/2014/main" id="{603E6EB2-1697-439F-A9A3-DC59981D625C}"/>
            </a:ext>
          </a:extLst>
        </xdr:cNvPr>
        <xdr:cNvSpPr txBox="1"/>
      </xdr:nvSpPr>
      <xdr:spPr>
        <a:xfrm>
          <a:off x="422910" y="1280731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189" name="【公営住宅】&#10;有形固定資産減価償却率グラフ枠">
          <a:extLst>
            <a:ext uri="{FF2B5EF4-FFF2-40B4-BE49-F238E27FC236}">
              <a16:creationId xmlns:a16="http://schemas.microsoft.com/office/drawing/2014/main" id="{EFA7D908-DDC7-46FC-887C-6725BBD0C8F1}"/>
            </a:ext>
          </a:extLst>
        </xdr:cNvPr>
        <xdr:cNvSpPr/>
      </xdr:nvSpPr>
      <xdr:spPr>
        <a:xfrm>
          <a:off x="762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38735</xdr:rowOff>
    </xdr:from>
    <xdr:to>
      <xdr:col>24</xdr:col>
      <xdr:colOff>62865</xdr:colOff>
      <xdr:row>86</xdr:row>
      <xdr:rowOff>90170</xdr:rowOff>
    </xdr:to>
    <xdr:cxnSp macro="">
      <xdr:nvCxnSpPr>
        <xdr:cNvPr id="190" name="直線コネクタ 189">
          <a:extLst>
            <a:ext uri="{FF2B5EF4-FFF2-40B4-BE49-F238E27FC236}">
              <a16:creationId xmlns:a16="http://schemas.microsoft.com/office/drawing/2014/main" id="{D553959B-1C61-4196-850E-7D66233116EC}"/>
            </a:ext>
          </a:extLst>
        </xdr:cNvPr>
        <xdr:cNvCxnSpPr/>
      </xdr:nvCxnSpPr>
      <xdr:spPr>
        <a:xfrm flipV="1">
          <a:off x="4634865" y="1341183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93980</xdr:rowOff>
    </xdr:from>
    <xdr:ext cx="403860" cy="248285"/>
    <xdr:sp macro="" textlink="">
      <xdr:nvSpPr>
        <xdr:cNvPr id="191" name="【公営住宅】&#10;有形固定資産減価償却率最小値テキスト">
          <a:extLst>
            <a:ext uri="{FF2B5EF4-FFF2-40B4-BE49-F238E27FC236}">
              <a16:creationId xmlns:a16="http://schemas.microsoft.com/office/drawing/2014/main" id="{68A60A9C-B387-446A-B325-00BA095C5268}"/>
            </a:ext>
          </a:extLst>
        </xdr:cNvPr>
        <xdr:cNvSpPr txBox="1"/>
      </xdr:nvSpPr>
      <xdr:spPr>
        <a:xfrm>
          <a:off x="4673600" y="1483868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90170</xdr:rowOff>
    </xdr:from>
    <xdr:to>
      <xdr:col>24</xdr:col>
      <xdr:colOff>152400</xdr:colOff>
      <xdr:row>86</xdr:row>
      <xdr:rowOff>90170</xdr:rowOff>
    </xdr:to>
    <xdr:cxnSp macro="">
      <xdr:nvCxnSpPr>
        <xdr:cNvPr id="192" name="直線コネクタ 191">
          <a:extLst>
            <a:ext uri="{FF2B5EF4-FFF2-40B4-BE49-F238E27FC236}">
              <a16:creationId xmlns:a16="http://schemas.microsoft.com/office/drawing/2014/main" id="{6570C247-3BCE-4377-86A1-52861DB8EE4B}"/>
            </a:ext>
          </a:extLst>
        </xdr:cNvPr>
        <xdr:cNvCxnSpPr/>
      </xdr:nvCxnSpPr>
      <xdr:spPr>
        <a:xfrm>
          <a:off x="4546600" y="1483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152400</xdr:rowOff>
    </xdr:from>
    <xdr:ext cx="403860" cy="248285"/>
    <xdr:sp macro="" textlink="">
      <xdr:nvSpPr>
        <xdr:cNvPr id="193" name="【公営住宅】&#10;有形固定資産減価償却率最大値テキスト">
          <a:extLst>
            <a:ext uri="{FF2B5EF4-FFF2-40B4-BE49-F238E27FC236}">
              <a16:creationId xmlns:a16="http://schemas.microsoft.com/office/drawing/2014/main" id="{8691FB78-37D0-46B9-860C-6A67EFBAF6CE}"/>
            </a:ext>
          </a:extLst>
        </xdr:cNvPr>
        <xdr:cNvSpPr txBox="1"/>
      </xdr:nvSpPr>
      <xdr:spPr>
        <a:xfrm>
          <a:off x="4673600" y="1318260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38735</xdr:rowOff>
    </xdr:from>
    <xdr:to>
      <xdr:col>24</xdr:col>
      <xdr:colOff>152400</xdr:colOff>
      <xdr:row>78</xdr:row>
      <xdr:rowOff>38735</xdr:rowOff>
    </xdr:to>
    <xdr:cxnSp macro="">
      <xdr:nvCxnSpPr>
        <xdr:cNvPr id="194" name="直線コネクタ 193">
          <a:extLst>
            <a:ext uri="{FF2B5EF4-FFF2-40B4-BE49-F238E27FC236}">
              <a16:creationId xmlns:a16="http://schemas.microsoft.com/office/drawing/2014/main" id="{E7DEBA31-B28F-4BB4-9112-D08D97D3D836}"/>
            </a:ext>
          </a:extLst>
        </xdr:cNvPr>
        <xdr:cNvCxnSpPr/>
      </xdr:nvCxnSpPr>
      <xdr:spPr>
        <a:xfrm>
          <a:off x="4546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22225</xdr:rowOff>
    </xdr:from>
    <xdr:ext cx="403860" cy="248285"/>
    <xdr:sp macro="" textlink="">
      <xdr:nvSpPr>
        <xdr:cNvPr id="195" name="【公営住宅】&#10;有形固定資産減価償却率平均値テキスト">
          <a:extLst>
            <a:ext uri="{FF2B5EF4-FFF2-40B4-BE49-F238E27FC236}">
              <a16:creationId xmlns:a16="http://schemas.microsoft.com/office/drawing/2014/main" id="{173E220D-0C03-48B0-ABF7-1C80C963D6B6}"/>
            </a:ext>
          </a:extLst>
        </xdr:cNvPr>
        <xdr:cNvSpPr txBox="1"/>
      </xdr:nvSpPr>
      <xdr:spPr>
        <a:xfrm>
          <a:off x="4673600" y="14252575"/>
          <a:ext cx="4038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42545</xdr:rowOff>
    </xdr:from>
    <xdr:to>
      <xdr:col>24</xdr:col>
      <xdr:colOff>114300</xdr:colOff>
      <xdr:row>83</xdr:row>
      <xdr:rowOff>140335</xdr:rowOff>
    </xdr:to>
    <xdr:sp macro="" textlink="">
      <xdr:nvSpPr>
        <xdr:cNvPr id="196" name="フローチャート: 判断 195">
          <a:extLst>
            <a:ext uri="{FF2B5EF4-FFF2-40B4-BE49-F238E27FC236}">
              <a16:creationId xmlns:a16="http://schemas.microsoft.com/office/drawing/2014/main" id="{6A674CB1-A249-4A1D-A231-4D02A1F0E359}"/>
            </a:ext>
          </a:extLst>
        </xdr:cNvPr>
        <xdr:cNvSpPr/>
      </xdr:nvSpPr>
      <xdr:spPr>
        <a:xfrm>
          <a:off x="4584700" y="1427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125730</xdr:rowOff>
    </xdr:from>
    <xdr:to>
      <xdr:col>20</xdr:col>
      <xdr:colOff>38100</xdr:colOff>
      <xdr:row>83</xdr:row>
      <xdr:rowOff>58420</xdr:rowOff>
    </xdr:to>
    <xdr:sp macro="" textlink="">
      <xdr:nvSpPr>
        <xdr:cNvPr id="197" name="フローチャート: 判断 196">
          <a:extLst>
            <a:ext uri="{FF2B5EF4-FFF2-40B4-BE49-F238E27FC236}">
              <a16:creationId xmlns:a16="http://schemas.microsoft.com/office/drawing/2014/main" id="{A36768B9-BEFC-40DD-9A0B-A1E705DDAA4C}"/>
            </a:ext>
          </a:extLst>
        </xdr:cNvPr>
        <xdr:cNvSpPr/>
      </xdr:nvSpPr>
      <xdr:spPr>
        <a:xfrm>
          <a:off x="3746500" y="141846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68580</xdr:rowOff>
    </xdr:from>
    <xdr:to>
      <xdr:col>15</xdr:col>
      <xdr:colOff>101600</xdr:colOff>
      <xdr:row>83</xdr:row>
      <xdr:rowOff>1270</xdr:rowOff>
    </xdr:to>
    <xdr:sp macro="" textlink="">
      <xdr:nvSpPr>
        <xdr:cNvPr id="198" name="フローチャート: 判断 197">
          <a:extLst>
            <a:ext uri="{FF2B5EF4-FFF2-40B4-BE49-F238E27FC236}">
              <a16:creationId xmlns:a16="http://schemas.microsoft.com/office/drawing/2014/main" id="{B0E8CA51-5613-4E47-B31F-915FDB50D2F7}"/>
            </a:ext>
          </a:extLst>
        </xdr:cNvPr>
        <xdr:cNvSpPr/>
      </xdr:nvSpPr>
      <xdr:spPr>
        <a:xfrm>
          <a:off x="2857500" y="14127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33655</xdr:rowOff>
    </xdr:from>
    <xdr:to>
      <xdr:col>10</xdr:col>
      <xdr:colOff>165100</xdr:colOff>
      <xdr:row>82</xdr:row>
      <xdr:rowOff>131445</xdr:rowOff>
    </xdr:to>
    <xdr:sp macro="" textlink="">
      <xdr:nvSpPr>
        <xdr:cNvPr id="199" name="フローチャート: 判断 198">
          <a:extLst>
            <a:ext uri="{FF2B5EF4-FFF2-40B4-BE49-F238E27FC236}">
              <a16:creationId xmlns:a16="http://schemas.microsoft.com/office/drawing/2014/main" id="{C524852D-4422-4371-9CC0-C0102B18D01C}"/>
            </a:ext>
          </a:extLst>
        </xdr:cNvPr>
        <xdr:cNvSpPr/>
      </xdr:nvSpPr>
      <xdr:spPr>
        <a:xfrm>
          <a:off x="1968500" y="1409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62865</xdr:rowOff>
    </xdr:from>
    <xdr:to>
      <xdr:col>6</xdr:col>
      <xdr:colOff>38100</xdr:colOff>
      <xdr:row>82</xdr:row>
      <xdr:rowOff>160655</xdr:rowOff>
    </xdr:to>
    <xdr:sp macro="" textlink="">
      <xdr:nvSpPr>
        <xdr:cNvPr id="200" name="フローチャート: 判断 199">
          <a:extLst>
            <a:ext uri="{FF2B5EF4-FFF2-40B4-BE49-F238E27FC236}">
              <a16:creationId xmlns:a16="http://schemas.microsoft.com/office/drawing/2014/main" id="{D52407C0-BAE7-4C3C-8941-2C6AEAC9B89E}"/>
            </a:ext>
          </a:extLst>
        </xdr:cNvPr>
        <xdr:cNvSpPr/>
      </xdr:nvSpPr>
      <xdr:spPr>
        <a:xfrm>
          <a:off x="1079500" y="1412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01" name="テキスト ボックス 200">
          <a:extLst>
            <a:ext uri="{FF2B5EF4-FFF2-40B4-BE49-F238E27FC236}">
              <a16:creationId xmlns:a16="http://schemas.microsoft.com/office/drawing/2014/main" id="{BF7E96D4-F430-4B20-BCF3-BD94AFD976E8}"/>
            </a:ext>
          </a:extLst>
        </xdr:cNvPr>
        <xdr:cNvSpPr txBox="1"/>
      </xdr:nvSpPr>
      <xdr:spPr>
        <a:xfrm>
          <a:off x="4445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02" name="テキスト ボックス 201">
          <a:extLst>
            <a:ext uri="{FF2B5EF4-FFF2-40B4-BE49-F238E27FC236}">
              <a16:creationId xmlns:a16="http://schemas.microsoft.com/office/drawing/2014/main" id="{FE6C82B0-723E-4107-A0B0-7BA45F2059F0}"/>
            </a:ext>
          </a:extLst>
        </xdr:cNvPr>
        <xdr:cNvSpPr txBox="1"/>
      </xdr:nvSpPr>
      <xdr:spPr>
        <a:xfrm>
          <a:off x="3603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203" name="テキスト ボックス 202">
          <a:extLst>
            <a:ext uri="{FF2B5EF4-FFF2-40B4-BE49-F238E27FC236}">
              <a16:creationId xmlns:a16="http://schemas.microsoft.com/office/drawing/2014/main" id="{24A3A9C9-1A29-4306-AC59-A395CCEF295F}"/>
            </a:ext>
          </a:extLst>
        </xdr:cNvPr>
        <xdr:cNvSpPr txBox="1"/>
      </xdr:nvSpPr>
      <xdr:spPr>
        <a:xfrm>
          <a:off x="2717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204" name="テキスト ボックス 203">
          <a:extLst>
            <a:ext uri="{FF2B5EF4-FFF2-40B4-BE49-F238E27FC236}">
              <a16:creationId xmlns:a16="http://schemas.microsoft.com/office/drawing/2014/main" id="{69BF780C-802E-4A5D-831F-CFD33D72A52F}"/>
            </a:ext>
          </a:extLst>
        </xdr:cNvPr>
        <xdr:cNvSpPr txBox="1"/>
      </xdr:nvSpPr>
      <xdr:spPr>
        <a:xfrm>
          <a:off x="1828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205" name="テキスト ボックス 204">
          <a:extLst>
            <a:ext uri="{FF2B5EF4-FFF2-40B4-BE49-F238E27FC236}">
              <a16:creationId xmlns:a16="http://schemas.microsoft.com/office/drawing/2014/main" id="{E1D90AA5-D454-4D33-B4C6-E45EF6CD8F4C}"/>
            </a:ext>
          </a:extLst>
        </xdr:cNvPr>
        <xdr:cNvSpPr txBox="1"/>
      </xdr:nvSpPr>
      <xdr:spPr>
        <a:xfrm>
          <a:off x="936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2540</xdr:rowOff>
    </xdr:from>
    <xdr:to>
      <xdr:col>24</xdr:col>
      <xdr:colOff>114300</xdr:colOff>
      <xdr:row>83</xdr:row>
      <xdr:rowOff>100330</xdr:rowOff>
    </xdr:to>
    <xdr:sp macro="" textlink="">
      <xdr:nvSpPr>
        <xdr:cNvPr id="206" name="楕円 205">
          <a:extLst>
            <a:ext uri="{FF2B5EF4-FFF2-40B4-BE49-F238E27FC236}">
              <a16:creationId xmlns:a16="http://schemas.microsoft.com/office/drawing/2014/main" id="{E2E06B34-1AC3-4344-BC67-A131C323780E}"/>
            </a:ext>
          </a:extLst>
        </xdr:cNvPr>
        <xdr:cNvSpPr/>
      </xdr:nvSpPr>
      <xdr:spPr>
        <a:xfrm>
          <a:off x="4584700" y="1423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24765</xdr:rowOff>
    </xdr:from>
    <xdr:ext cx="403860" cy="248285"/>
    <xdr:sp macro="" textlink="">
      <xdr:nvSpPr>
        <xdr:cNvPr id="207" name="【公営住宅】&#10;有形固定資産減価償却率該当値テキスト">
          <a:extLst>
            <a:ext uri="{FF2B5EF4-FFF2-40B4-BE49-F238E27FC236}">
              <a16:creationId xmlns:a16="http://schemas.microsoft.com/office/drawing/2014/main" id="{BEEF2619-5F06-4B15-9344-3676D5DD47F6}"/>
            </a:ext>
          </a:extLst>
        </xdr:cNvPr>
        <xdr:cNvSpPr txBox="1"/>
      </xdr:nvSpPr>
      <xdr:spPr>
        <a:xfrm>
          <a:off x="4673600" y="1408366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134620</xdr:rowOff>
    </xdr:from>
    <xdr:to>
      <xdr:col>20</xdr:col>
      <xdr:colOff>38100</xdr:colOff>
      <xdr:row>83</xdr:row>
      <xdr:rowOff>67310</xdr:rowOff>
    </xdr:to>
    <xdr:sp macro="" textlink="">
      <xdr:nvSpPr>
        <xdr:cNvPr id="208" name="楕円 207">
          <a:extLst>
            <a:ext uri="{FF2B5EF4-FFF2-40B4-BE49-F238E27FC236}">
              <a16:creationId xmlns:a16="http://schemas.microsoft.com/office/drawing/2014/main" id="{B771FC35-76AC-423D-8204-29361A93A9E7}"/>
            </a:ext>
          </a:extLst>
        </xdr:cNvPr>
        <xdr:cNvSpPr/>
      </xdr:nvSpPr>
      <xdr:spPr>
        <a:xfrm>
          <a:off x="3746500" y="141935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83</xdr:row>
      <xdr:rowOff>18415</xdr:rowOff>
    </xdr:from>
    <xdr:to>
      <xdr:col>24</xdr:col>
      <xdr:colOff>63500</xdr:colOff>
      <xdr:row>83</xdr:row>
      <xdr:rowOff>51435</xdr:rowOff>
    </xdr:to>
    <xdr:cxnSp macro="">
      <xdr:nvCxnSpPr>
        <xdr:cNvPr id="209" name="直線コネクタ 208">
          <a:extLst>
            <a:ext uri="{FF2B5EF4-FFF2-40B4-BE49-F238E27FC236}">
              <a16:creationId xmlns:a16="http://schemas.microsoft.com/office/drawing/2014/main" id="{4C4BA0D9-23BB-44A8-B309-AA48417D8677}"/>
            </a:ext>
          </a:extLst>
        </xdr:cNvPr>
        <xdr:cNvCxnSpPr/>
      </xdr:nvCxnSpPr>
      <xdr:spPr>
        <a:xfrm>
          <a:off x="3794125" y="14248765"/>
          <a:ext cx="8413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59690</xdr:rowOff>
    </xdr:from>
    <xdr:to>
      <xdr:col>15</xdr:col>
      <xdr:colOff>101600</xdr:colOff>
      <xdr:row>83</xdr:row>
      <xdr:rowOff>157480</xdr:rowOff>
    </xdr:to>
    <xdr:sp macro="" textlink="">
      <xdr:nvSpPr>
        <xdr:cNvPr id="210" name="楕円 209">
          <a:extLst>
            <a:ext uri="{FF2B5EF4-FFF2-40B4-BE49-F238E27FC236}">
              <a16:creationId xmlns:a16="http://schemas.microsoft.com/office/drawing/2014/main" id="{AE7C2209-C952-42ED-A29B-54E07367E0BC}"/>
            </a:ext>
          </a:extLst>
        </xdr:cNvPr>
        <xdr:cNvSpPr/>
      </xdr:nvSpPr>
      <xdr:spPr>
        <a:xfrm>
          <a:off x="2857500" y="1429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18415</xdr:rowOff>
    </xdr:from>
    <xdr:to>
      <xdr:col>19</xdr:col>
      <xdr:colOff>174625</xdr:colOff>
      <xdr:row>83</xdr:row>
      <xdr:rowOff>107950</xdr:rowOff>
    </xdr:to>
    <xdr:cxnSp macro="">
      <xdr:nvCxnSpPr>
        <xdr:cNvPr id="211" name="直線コネクタ 210">
          <a:extLst>
            <a:ext uri="{FF2B5EF4-FFF2-40B4-BE49-F238E27FC236}">
              <a16:creationId xmlns:a16="http://schemas.microsoft.com/office/drawing/2014/main" id="{C008C453-2E9C-47BB-80F5-2BE69EDE0198}"/>
            </a:ext>
          </a:extLst>
        </xdr:cNvPr>
        <xdr:cNvCxnSpPr/>
      </xdr:nvCxnSpPr>
      <xdr:spPr>
        <a:xfrm flipV="1">
          <a:off x="2908300" y="14248765"/>
          <a:ext cx="885825"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37465</xdr:rowOff>
    </xdr:from>
    <xdr:to>
      <xdr:col>10</xdr:col>
      <xdr:colOff>165100</xdr:colOff>
      <xdr:row>83</xdr:row>
      <xdr:rowOff>135255</xdr:rowOff>
    </xdr:to>
    <xdr:sp macro="" textlink="">
      <xdr:nvSpPr>
        <xdr:cNvPr id="212" name="楕円 211">
          <a:extLst>
            <a:ext uri="{FF2B5EF4-FFF2-40B4-BE49-F238E27FC236}">
              <a16:creationId xmlns:a16="http://schemas.microsoft.com/office/drawing/2014/main" id="{A5CD6C71-7D5F-4ECB-BC59-5A64C8EA7D06}"/>
            </a:ext>
          </a:extLst>
        </xdr:cNvPr>
        <xdr:cNvSpPr/>
      </xdr:nvSpPr>
      <xdr:spPr>
        <a:xfrm>
          <a:off x="1968500" y="14267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86360</xdr:rowOff>
    </xdr:from>
    <xdr:to>
      <xdr:col>15</xdr:col>
      <xdr:colOff>50800</xdr:colOff>
      <xdr:row>83</xdr:row>
      <xdr:rowOff>107950</xdr:rowOff>
    </xdr:to>
    <xdr:cxnSp macro="">
      <xdr:nvCxnSpPr>
        <xdr:cNvPr id="213" name="直線コネクタ 212">
          <a:extLst>
            <a:ext uri="{FF2B5EF4-FFF2-40B4-BE49-F238E27FC236}">
              <a16:creationId xmlns:a16="http://schemas.microsoft.com/office/drawing/2014/main" id="{A1C1C62D-34FD-4E10-8E3D-9F21AE8CE28F}"/>
            </a:ext>
          </a:extLst>
        </xdr:cNvPr>
        <xdr:cNvCxnSpPr/>
      </xdr:nvCxnSpPr>
      <xdr:spPr>
        <a:xfrm>
          <a:off x="2019300" y="143167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37465</xdr:rowOff>
    </xdr:from>
    <xdr:to>
      <xdr:col>6</xdr:col>
      <xdr:colOff>38100</xdr:colOff>
      <xdr:row>83</xdr:row>
      <xdr:rowOff>135255</xdr:rowOff>
    </xdr:to>
    <xdr:sp macro="" textlink="">
      <xdr:nvSpPr>
        <xdr:cNvPr id="214" name="楕円 213">
          <a:extLst>
            <a:ext uri="{FF2B5EF4-FFF2-40B4-BE49-F238E27FC236}">
              <a16:creationId xmlns:a16="http://schemas.microsoft.com/office/drawing/2014/main" id="{63E03E35-0095-4EC8-ADD9-F10A80D0B70E}"/>
            </a:ext>
          </a:extLst>
        </xdr:cNvPr>
        <xdr:cNvSpPr/>
      </xdr:nvSpPr>
      <xdr:spPr>
        <a:xfrm>
          <a:off x="1079500" y="14267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83</xdr:row>
      <xdr:rowOff>86360</xdr:rowOff>
    </xdr:from>
    <xdr:to>
      <xdr:col>10</xdr:col>
      <xdr:colOff>114300</xdr:colOff>
      <xdr:row>83</xdr:row>
      <xdr:rowOff>86360</xdr:rowOff>
    </xdr:to>
    <xdr:cxnSp macro="">
      <xdr:nvCxnSpPr>
        <xdr:cNvPr id="215" name="直線コネクタ 214">
          <a:extLst>
            <a:ext uri="{FF2B5EF4-FFF2-40B4-BE49-F238E27FC236}">
              <a16:creationId xmlns:a16="http://schemas.microsoft.com/office/drawing/2014/main" id="{302733F4-01F9-4D06-8824-D65A390B4DEF}"/>
            </a:ext>
          </a:extLst>
        </xdr:cNvPr>
        <xdr:cNvCxnSpPr/>
      </xdr:nvCxnSpPr>
      <xdr:spPr>
        <a:xfrm>
          <a:off x="1127125" y="143167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73660</xdr:rowOff>
    </xdr:from>
    <xdr:ext cx="405130" cy="249555"/>
    <xdr:sp macro="" textlink="">
      <xdr:nvSpPr>
        <xdr:cNvPr id="216" name="n_1aveValue【公営住宅】&#10;有形固定資産減価償却率">
          <a:extLst>
            <a:ext uri="{FF2B5EF4-FFF2-40B4-BE49-F238E27FC236}">
              <a16:creationId xmlns:a16="http://schemas.microsoft.com/office/drawing/2014/main" id="{1D12C460-1342-4860-8734-D5A3CFE6AEC7}"/>
            </a:ext>
          </a:extLst>
        </xdr:cNvPr>
        <xdr:cNvSpPr txBox="1"/>
      </xdr:nvSpPr>
      <xdr:spPr>
        <a:xfrm>
          <a:off x="3582035" y="139611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17145</xdr:rowOff>
    </xdr:from>
    <xdr:ext cx="405130" cy="248285"/>
    <xdr:sp macro="" textlink="">
      <xdr:nvSpPr>
        <xdr:cNvPr id="217" name="n_2aveValue【公営住宅】&#10;有形固定資産減価償却率">
          <a:extLst>
            <a:ext uri="{FF2B5EF4-FFF2-40B4-BE49-F238E27FC236}">
              <a16:creationId xmlns:a16="http://schemas.microsoft.com/office/drawing/2014/main" id="{706BC32C-9C8F-4589-A7F9-83A3AC45FD98}"/>
            </a:ext>
          </a:extLst>
        </xdr:cNvPr>
        <xdr:cNvSpPr txBox="1"/>
      </xdr:nvSpPr>
      <xdr:spPr>
        <a:xfrm>
          <a:off x="2705735" y="139045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147320</xdr:rowOff>
    </xdr:from>
    <xdr:ext cx="405130" cy="249555"/>
    <xdr:sp macro="" textlink="">
      <xdr:nvSpPr>
        <xdr:cNvPr id="218" name="n_3aveValue【公営住宅】&#10;有形固定資産減価償却率">
          <a:extLst>
            <a:ext uri="{FF2B5EF4-FFF2-40B4-BE49-F238E27FC236}">
              <a16:creationId xmlns:a16="http://schemas.microsoft.com/office/drawing/2014/main" id="{625C2DC0-B24A-4320-AC3C-8AB8E616EA8B}"/>
            </a:ext>
          </a:extLst>
        </xdr:cNvPr>
        <xdr:cNvSpPr txBox="1"/>
      </xdr:nvSpPr>
      <xdr:spPr>
        <a:xfrm>
          <a:off x="1816735" y="138633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11430</xdr:rowOff>
    </xdr:from>
    <xdr:ext cx="405130" cy="249555"/>
    <xdr:sp macro="" textlink="">
      <xdr:nvSpPr>
        <xdr:cNvPr id="219" name="n_4aveValue【公営住宅】&#10;有形固定資産減価償却率">
          <a:extLst>
            <a:ext uri="{FF2B5EF4-FFF2-40B4-BE49-F238E27FC236}">
              <a16:creationId xmlns:a16="http://schemas.microsoft.com/office/drawing/2014/main" id="{D10404A4-834B-4F9F-975B-83B5958CCDC7}"/>
            </a:ext>
          </a:extLst>
        </xdr:cNvPr>
        <xdr:cNvSpPr txBox="1"/>
      </xdr:nvSpPr>
      <xdr:spPr>
        <a:xfrm>
          <a:off x="927735" y="13898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59055</xdr:rowOff>
    </xdr:from>
    <xdr:ext cx="405130" cy="248285"/>
    <xdr:sp macro="" textlink="">
      <xdr:nvSpPr>
        <xdr:cNvPr id="220" name="n_1mainValue【公営住宅】&#10;有形固定資産減価償却率">
          <a:extLst>
            <a:ext uri="{FF2B5EF4-FFF2-40B4-BE49-F238E27FC236}">
              <a16:creationId xmlns:a16="http://schemas.microsoft.com/office/drawing/2014/main" id="{A7A501C5-BE0B-4023-9350-77C6DE9F16C5}"/>
            </a:ext>
          </a:extLst>
        </xdr:cNvPr>
        <xdr:cNvSpPr txBox="1"/>
      </xdr:nvSpPr>
      <xdr:spPr>
        <a:xfrm>
          <a:off x="3582035" y="142894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149225</xdr:rowOff>
    </xdr:from>
    <xdr:ext cx="405130" cy="248285"/>
    <xdr:sp macro="" textlink="">
      <xdr:nvSpPr>
        <xdr:cNvPr id="221" name="n_2mainValue【公営住宅】&#10;有形固定資産減価償却率">
          <a:extLst>
            <a:ext uri="{FF2B5EF4-FFF2-40B4-BE49-F238E27FC236}">
              <a16:creationId xmlns:a16="http://schemas.microsoft.com/office/drawing/2014/main" id="{2C70CBB6-876A-4914-B109-F236BF8B099A}"/>
            </a:ext>
          </a:extLst>
        </xdr:cNvPr>
        <xdr:cNvSpPr txBox="1"/>
      </xdr:nvSpPr>
      <xdr:spPr>
        <a:xfrm>
          <a:off x="2705735" y="143795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127000</xdr:rowOff>
    </xdr:from>
    <xdr:ext cx="405130" cy="248285"/>
    <xdr:sp macro="" textlink="">
      <xdr:nvSpPr>
        <xdr:cNvPr id="222" name="n_3mainValue【公営住宅】&#10;有形固定資産減価償却率">
          <a:extLst>
            <a:ext uri="{FF2B5EF4-FFF2-40B4-BE49-F238E27FC236}">
              <a16:creationId xmlns:a16="http://schemas.microsoft.com/office/drawing/2014/main" id="{08E0B376-916C-434C-9F92-E18EDEB170CA}"/>
            </a:ext>
          </a:extLst>
        </xdr:cNvPr>
        <xdr:cNvSpPr txBox="1"/>
      </xdr:nvSpPr>
      <xdr:spPr>
        <a:xfrm>
          <a:off x="1816735" y="143573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127000</xdr:rowOff>
    </xdr:from>
    <xdr:ext cx="405130" cy="248285"/>
    <xdr:sp macro="" textlink="">
      <xdr:nvSpPr>
        <xdr:cNvPr id="223" name="n_4mainValue【公営住宅】&#10;有形固定資産減価償却率">
          <a:extLst>
            <a:ext uri="{FF2B5EF4-FFF2-40B4-BE49-F238E27FC236}">
              <a16:creationId xmlns:a16="http://schemas.microsoft.com/office/drawing/2014/main" id="{B926E325-CFE0-48A9-8708-D5DC1C5E74B9}"/>
            </a:ext>
          </a:extLst>
        </xdr:cNvPr>
        <xdr:cNvSpPr txBox="1"/>
      </xdr:nvSpPr>
      <xdr:spPr>
        <a:xfrm>
          <a:off x="927735" y="143573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224" name="正方形/長方形 223">
          <a:extLst>
            <a:ext uri="{FF2B5EF4-FFF2-40B4-BE49-F238E27FC236}">
              <a16:creationId xmlns:a16="http://schemas.microsoft.com/office/drawing/2014/main" id="{6C23E71E-1BA0-45B7-8071-819A94AAB69E}"/>
            </a:ext>
          </a:extLst>
        </xdr:cNvPr>
        <xdr:cNvSpPr/>
      </xdr:nvSpPr>
      <xdr:spPr>
        <a:xfrm>
          <a:off x="6604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25" name="正方形/長方形 224">
          <a:extLst>
            <a:ext uri="{FF2B5EF4-FFF2-40B4-BE49-F238E27FC236}">
              <a16:creationId xmlns:a16="http://schemas.microsoft.com/office/drawing/2014/main" id="{B63D939F-DB09-45CE-BDCA-EDE402B00A3E}"/>
            </a:ext>
          </a:extLst>
        </xdr:cNvPr>
        <xdr:cNvSpPr/>
      </xdr:nvSpPr>
      <xdr:spPr>
        <a:xfrm>
          <a:off x="6731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26" name="正方形/長方形 225">
          <a:extLst>
            <a:ext uri="{FF2B5EF4-FFF2-40B4-BE49-F238E27FC236}">
              <a16:creationId xmlns:a16="http://schemas.microsoft.com/office/drawing/2014/main" id="{6A94B5D4-84AC-47C9-BC2F-25E653BB0500}"/>
            </a:ext>
          </a:extLst>
        </xdr:cNvPr>
        <xdr:cNvSpPr/>
      </xdr:nvSpPr>
      <xdr:spPr>
        <a:xfrm>
          <a:off x="6731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27" name="正方形/長方形 226">
          <a:extLst>
            <a:ext uri="{FF2B5EF4-FFF2-40B4-BE49-F238E27FC236}">
              <a16:creationId xmlns:a16="http://schemas.microsoft.com/office/drawing/2014/main" id="{F2522145-CC89-4570-B43C-C911EA61D098}"/>
            </a:ext>
          </a:extLst>
        </xdr:cNvPr>
        <xdr:cNvSpPr/>
      </xdr:nvSpPr>
      <xdr:spPr>
        <a:xfrm>
          <a:off x="7747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28" name="正方形/長方形 227">
          <a:extLst>
            <a:ext uri="{FF2B5EF4-FFF2-40B4-BE49-F238E27FC236}">
              <a16:creationId xmlns:a16="http://schemas.microsoft.com/office/drawing/2014/main" id="{D561E5CE-FB15-4C3F-8B18-0B41F0238873}"/>
            </a:ext>
          </a:extLst>
        </xdr:cNvPr>
        <xdr:cNvSpPr/>
      </xdr:nvSpPr>
      <xdr:spPr>
        <a:xfrm>
          <a:off x="7747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29" name="正方形/長方形 228">
          <a:extLst>
            <a:ext uri="{FF2B5EF4-FFF2-40B4-BE49-F238E27FC236}">
              <a16:creationId xmlns:a16="http://schemas.microsoft.com/office/drawing/2014/main" id="{E76B1691-3599-4F1E-AE15-9C87836B4670}"/>
            </a:ext>
          </a:extLst>
        </xdr:cNvPr>
        <xdr:cNvSpPr/>
      </xdr:nvSpPr>
      <xdr:spPr>
        <a:xfrm>
          <a:off x="8890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30" name="正方形/長方形 229">
          <a:extLst>
            <a:ext uri="{FF2B5EF4-FFF2-40B4-BE49-F238E27FC236}">
              <a16:creationId xmlns:a16="http://schemas.microsoft.com/office/drawing/2014/main" id="{A5745F54-6A6A-45C7-8F45-1C571586F957}"/>
            </a:ext>
          </a:extLst>
        </xdr:cNvPr>
        <xdr:cNvSpPr/>
      </xdr:nvSpPr>
      <xdr:spPr>
        <a:xfrm>
          <a:off x="8890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31" name="正方形/長方形 230">
          <a:extLst>
            <a:ext uri="{FF2B5EF4-FFF2-40B4-BE49-F238E27FC236}">
              <a16:creationId xmlns:a16="http://schemas.microsoft.com/office/drawing/2014/main" id="{8BEF5250-F6A3-4232-A206-1CBE6F881E51}"/>
            </a:ext>
          </a:extLst>
        </xdr:cNvPr>
        <xdr:cNvSpPr/>
      </xdr:nvSpPr>
      <xdr:spPr>
        <a:xfrm>
          <a:off x="6604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7170"/>
    <xdr:sp macro="" textlink="">
      <xdr:nvSpPr>
        <xdr:cNvPr id="232" name="テキスト ボックス 231">
          <a:extLst>
            <a:ext uri="{FF2B5EF4-FFF2-40B4-BE49-F238E27FC236}">
              <a16:creationId xmlns:a16="http://schemas.microsoft.com/office/drawing/2014/main" id="{099704E3-EB67-43D7-9649-C3CAD9190325}"/>
            </a:ext>
          </a:extLst>
        </xdr:cNvPr>
        <xdr:cNvSpPr txBox="1"/>
      </xdr:nvSpPr>
      <xdr:spPr>
        <a:xfrm>
          <a:off x="6565900" y="1276032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233" name="直線コネクタ 232">
          <a:extLst>
            <a:ext uri="{FF2B5EF4-FFF2-40B4-BE49-F238E27FC236}">
              <a16:creationId xmlns:a16="http://schemas.microsoft.com/office/drawing/2014/main" id="{257A1B33-399F-41D3-9DE2-55E8D3C2315D}"/>
            </a:ext>
          </a:extLst>
        </xdr:cNvPr>
        <xdr:cNvCxnSpPr/>
      </xdr:nvCxnSpPr>
      <xdr:spPr>
        <a:xfrm>
          <a:off x="6604000" y="15234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109855</xdr:rowOff>
    </xdr:from>
    <xdr:to>
      <xdr:col>59</xdr:col>
      <xdr:colOff>50800</xdr:colOff>
      <xdr:row>86</xdr:row>
      <xdr:rowOff>109855</xdr:rowOff>
    </xdr:to>
    <xdr:cxnSp macro="">
      <xdr:nvCxnSpPr>
        <xdr:cNvPr id="234" name="直線コネクタ 233">
          <a:extLst>
            <a:ext uri="{FF2B5EF4-FFF2-40B4-BE49-F238E27FC236}">
              <a16:creationId xmlns:a16="http://schemas.microsoft.com/office/drawing/2014/main" id="{F71E3AC3-E205-42B7-A902-F8E5180CF911}"/>
            </a:ext>
          </a:extLst>
        </xdr:cNvPr>
        <xdr:cNvCxnSpPr/>
      </xdr:nvCxnSpPr>
      <xdr:spPr>
        <a:xfrm>
          <a:off x="6604000" y="14854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137795</xdr:rowOff>
    </xdr:from>
    <xdr:ext cx="466090" cy="249555"/>
    <xdr:sp macro="" textlink="">
      <xdr:nvSpPr>
        <xdr:cNvPr id="235" name="テキスト ボックス 234">
          <a:extLst>
            <a:ext uri="{FF2B5EF4-FFF2-40B4-BE49-F238E27FC236}">
              <a16:creationId xmlns:a16="http://schemas.microsoft.com/office/drawing/2014/main" id="{FDDE5C51-5A23-4F0D-A2B9-7620BCD5840A}"/>
            </a:ext>
          </a:extLst>
        </xdr:cNvPr>
        <xdr:cNvSpPr txBox="1"/>
      </xdr:nvSpPr>
      <xdr:spPr>
        <a:xfrm>
          <a:off x="6136640" y="14711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73025</xdr:rowOff>
    </xdr:from>
    <xdr:to>
      <xdr:col>59</xdr:col>
      <xdr:colOff>50800</xdr:colOff>
      <xdr:row>84</xdr:row>
      <xdr:rowOff>73025</xdr:rowOff>
    </xdr:to>
    <xdr:cxnSp macro="">
      <xdr:nvCxnSpPr>
        <xdr:cNvPr id="236" name="直線コネクタ 235">
          <a:extLst>
            <a:ext uri="{FF2B5EF4-FFF2-40B4-BE49-F238E27FC236}">
              <a16:creationId xmlns:a16="http://schemas.microsoft.com/office/drawing/2014/main" id="{4CC7A82B-D024-4E34-8222-660062AA3208}"/>
            </a:ext>
          </a:extLst>
        </xdr:cNvPr>
        <xdr:cNvCxnSpPr/>
      </xdr:nvCxnSpPr>
      <xdr:spPr>
        <a:xfrm>
          <a:off x="6604000" y="1447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101600</xdr:rowOff>
    </xdr:from>
    <xdr:ext cx="466090" cy="249555"/>
    <xdr:sp macro="" textlink="">
      <xdr:nvSpPr>
        <xdr:cNvPr id="237" name="テキスト ボックス 236">
          <a:extLst>
            <a:ext uri="{FF2B5EF4-FFF2-40B4-BE49-F238E27FC236}">
              <a16:creationId xmlns:a16="http://schemas.microsoft.com/office/drawing/2014/main" id="{221E4369-4931-4CFB-897A-E008F35CD383}"/>
            </a:ext>
          </a:extLst>
        </xdr:cNvPr>
        <xdr:cNvSpPr txBox="1"/>
      </xdr:nvSpPr>
      <xdr:spPr>
        <a:xfrm>
          <a:off x="6136640" y="14331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36830</xdr:rowOff>
    </xdr:from>
    <xdr:to>
      <xdr:col>59</xdr:col>
      <xdr:colOff>50800</xdr:colOff>
      <xdr:row>82</xdr:row>
      <xdr:rowOff>36830</xdr:rowOff>
    </xdr:to>
    <xdr:cxnSp macro="">
      <xdr:nvCxnSpPr>
        <xdr:cNvPr id="238" name="直線コネクタ 237">
          <a:extLst>
            <a:ext uri="{FF2B5EF4-FFF2-40B4-BE49-F238E27FC236}">
              <a16:creationId xmlns:a16="http://schemas.microsoft.com/office/drawing/2014/main" id="{4D74DAA1-5D00-4C7C-8DF9-420A1196BC52}"/>
            </a:ext>
          </a:extLst>
        </xdr:cNvPr>
        <xdr:cNvCxnSpPr/>
      </xdr:nvCxnSpPr>
      <xdr:spPr>
        <a:xfrm>
          <a:off x="6604000" y="14095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64770</xdr:rowOff>
    </xdr:from>
    <xdr:ext cx="466090" cy="249555"/>
    <xdr:sp macro="" textlink="">
      <xdr:nvSpPr>
        <xdr:cNvPr id="239" name="テキスト ボックス 238">
          <a:extLst>
            <a:ext uri="{FF2B5EF4-FFF2-40B4-BE49-F238E27FC236}">
              <a16:creationId xmlns:a16="http://schemas.microsoft.com/office/drawing/2014/main" id="{B4046411-8A8E-49AE-9AEF-4EFC8C840EF8}"/>
            </a:ext>
          </a:extLst>
        </xdr:cNvPr>
        <xdr:cNvSpPr txBox="1"/>
      </xdr:nvSpPr>
      <xdr:spPr>
        <a:xfrm>
          <a:off x="6136640" y="13952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1F3334C3-9210-40FE-AAAB-2D92456A8C7F}"/>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27940</xdr:rowOff>
    </xdr:from>
    <xdr:ext cx="466090" cy="248285"/>
    <xdr:sp macro="" textlink="">
      <xdr:nvSpPr>
        <xdr:cNvPr id="241" name="テキスト ボックス 240">
          <a:extLst>
            <a:ext uri="{FF2B5EF4-FFF2-40B4-BE49-F238E27FC236}">
              <a16:creationId xmlns:a16="http://schemas.microsoft.com/office/drawing/2014/main" id="{235D096D-2BC7-43E6-A4B1-860CCF7E0B87}"/>
            </a:ext>
          </a:extLst>
        </xdr:cNvPr>
        <xdr:cNvSpPr txBox="1"/>
      </xdr:nvSpPr>
      <xdr:spPr>
        <a:xfrm>
          <a:off x="6136640" y="135724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128270</xdr:rowOff>
    </xdr:from>
    <xdr:to>
      <xdr:col>59</xdr:col>
      <xdr:colOff>50800</xdr:colOff>
      <xdr:row>77</xdr:row>
      <xdr:rowOff>128270</xdr:rowOff>
    </xdr:to>
    <xdr:cxnSp macro="">
      <xdr:nvCxnSpPr>
        <xdr:cNvPr id="242" name="直線コネクタ 241">
          <a:extLst>
            <a:ext uri="{FF2B5EF4-FFF2-40B4-BE49-F238E27FC236}">
              <a16:creationId xmlns:a16="http://schemas.microsoft.com/office/drawing/2014/main" id="{CEB4CF10-4697-49DD-8750-59B312AC2129}"/>
            </a:ext>
          </a:extLst>
        </xdr:cNvPr>
        <xdr:cNvCxnSpPr/>
      </xdr:nvCxnSpPr>
      <xdr:spPr>
        <a:xfrm>
          <a:off x="6604000" y="13329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156845</xdr:rowOff>
    </xdr:from>
    <xdr:ext cx="466090" cy="248285"/>
    <xdr:sp macro="" textlink="">
      <xdr:nvSpPr>
        <xdr:cNvPr id="243" name="テキスト ボックス 242">
          <a:extLst>
            <a:ext uri="{FF2B5EF4-FFF2-40B4-BE49-F238E27FC236}">
              <a16:creationId xmlns:a16="http://schemas.microsoft.com/office/drawing/2014/main" id="{1C3EA6E9-564C-4070-A4D9-93E4F06A015F}"/>
            </a:ext>
          </a:extLst>
        </xdr:cNvPr>
        <xdr:cNvSpPr txBox="1"/>
      </xdr:nvSpPr>
      <xdr:spPr>
        <a:xfrm>
          <a:off x="6136640" y="1318704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244" name="直線コネクタ 243">
          <a:extLst>
            <a:ext uri="{FF2B5EF4-FFF2-40B4-BE49-F238E27FC236}">
              <a16:creationId xmlns:a16="http://schemas.microsoft.com/office/drawing/2014/main" id="{AB5CF061-1ABD-4EFE-B7A2-466BA6CF859D}"/>
            </a:ext>
          </a:extLst>
        </xdr:cNvPr>
        <xdr:cNvCxnSpPr/>
      </xdr:nvCxnSpPr>
      <xdr:spPr>
        <a:xfrm>
          <a:off x="6604000" y="12950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6090" cy="248285"/>
    <xdr:sp macro="" textlink="">
      <xdr:nvSpPr>
        <xdr:cNvPr id="245" name="テキスト ボックス 244">
          <a:extLst>
            <a:ext uri="{FF2B5EF4-FFF2-40B4-BE49-F238E27FC236}">
              <a16:creationId xmlns:a16="http://schemas.microsoft.com/office/drawing/2014/main" id="{CA9915A6-1870-4182-A7B1-B3BA46C7C310}"/>
            </a:ext>
          </a:extLst>
        </xdr:cNvPr>
        <xdr:cNvSpPr txBox="1"/>
      </xdr:nvSpPr>
      <xdr:spPr>
        <a:xfrm>
          <a:off x="6136640" y="12807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246" name="【公営住宅】&#10;一人当たり面積グラフ枠">
          <a:extLst>
            <a:ext uri="{FF2B5EF4-FFF2-40B4-BE49-F238E27FC236}">
              <a16:creationId xmlns:a16="http://schemas.microsoft.com/office/drawing/2014/main" id="{387C1135-99F3-4217-8020-03C49EC1098C}"/>
            </a:ext>
          </a:extLst>
        </xdr:cNvPr>
        <xdr:cNvSpPr/>
      </xdr:nvSpPr>
      <xdr:spPr>
        <a:xfrm>
          <a:off x="6604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77</xdr:row>
      <xdr:rowOff>119380</xdr:rowOff>
    </xdr:from>
    <xdr:to>
      <xdr:col>54</xdr:col>
      <xdr:colOff>174625</xdr:colOff>
      <xdr:row>86</xdr:row>
      <xdr:rowOff>78105</xdr:rowOff>
    </xdr:to>
    <xdr:cxnSp macro="">
      <xdr:nvCxnSpPr>
        <xdr:cNvPr id="247" name="直線コネクタ 246">
          <a:extLst>
            <a:ext uri="{FF2B5EF4-FFF2-40B4-BE49-F238E27FC236}">
              <a16:creationId xmlns:a16="http://schemas.microsoft.com/office/drawing/2014/main" id="{5A88759E-DEA7-4D82-B07A-A1DA40A1994F}"/>
            </a:ext>
          </a:extLst>
        </xdr:cNvPr>
        <xdr:cNvCxnSpPr/>
      </xdr:nvCxnSpPr>
      <xdr:spPr>
        <a:xfrm flipV="1">
          <a:off x="10461625" y="13321030"/>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81915</xdr:rowOff>
    </xdr:from>
    <xdr:ext cx="468630" cy="249555"/>
    <xdr:sp macro="" textlink="">
      <xdr:nvSpPr>
        <xdr:cNvPr id="248" name="【公営住宅】&#10;一人当たり面積最小値テキスト">
          <a:extLst>
            <a:ext uri="{FF2B5EF4-FFF2-40B4-BE49-F238E27FC236}">
              <a16:creationId xmlns:a16="http://schemas.microsoft.com/office/drawing/2014/main" id="{C34FF156-8E2E-4FF8-98D0-8E7A82A14482}"/>
            </a:ext>
          </a:extLst>
        </xdr:cNvPr>
        <xdr:cNvSpPr txBox="1"/>
      </xdr:nvSpPr>
      <xdr:spPr>
        <a:xfrm>
          <a:off x="10515600" y="148266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78105</xdr:rowOff>
    </xdr:from>
    <xdr:to>
      <xdr:col>55</xdr:col>
      <xdr:colOff>88900</xdr:colOff>
      <xdr:row>86</xdr:row>
      <xdr:rowOff>78105</xdr:rowOff>
    </xdr:to>
    <xdr:cxnSp macro="">
      <xdr:nvCxnSpPr>
        <xdr:cNvPr id="249" name="直線コネクタ 248">
          <a:extLst>
            <a:ext uri="{FF2B5EF4-FFF2-40B4-BE49-F238E27FC236}">
              <a16:creationId xmlns:a16="http://schemas.microsoft.com/office/drawing/2014/main" id="{92C036D4-5F5E-40F0-BDFF-F8F539582DC5}"/>
            </a:ext>
          </a:extLst>
        </xdr:cNvPr>
        <xdr:cNvCxnSpPr/>
      </xdr:nvCxnSpPr>
      <xdr:spPr>
        <a:xfrm>
          <a:off x="10388600" y="1482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67945</xdr:rowOff>
    </xdr:from>
    <xdr:ext cx="468630" cy="249555"/>
    <xdr:sp macro="" textlink="">
      <xdr:nvSpPr>
        <xdr:cNvPr id="250" name="【公営住宅】&#10;一人当たり面積最大値テキスト">
          <a:extLst>
            <a:ext uri="{FF2B5EF4-FFF2-40B4-BE49-F238E27FC236}">
              <a16:creationId xmlns:a16="http://schemas.microsoft.com/office/drawing/2014/main" id="{078256B7-35CC-498B-B80E-D3A9D7532555}"/>
            </a:ext>
          </a:extLst>
        </xdr:cNvPr>
        <xdr:cNvSpPr txBox="1"/>
      </xdr:nvSpPr>
      <xdr:spPr>
        <a:xfrm>
          <a:off x="10515600" y="130981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119380</xdr:rowOff>
    </xdr:from>
    <xdr:to>
      <xdr:col>55</xdr:col>
      <xdr:colOff>88900</xdr:colOff>
      <xdr:row>77</xdr:row>
      <xdr:rowOff>119380</xdr:rowOff>
    </xdr:to>
    <xdr:cxnSp macro="">
      <xdr:nvCxnSpPr>
        <xdr:cNvPr id="251" name="直線コネクタ 250">
          <a:extLst>
            <a:ext uri="{FF2B5EF4-FFF2-40B4-BE49-F238E27FC236}">
              <a16:creationId xmlns:a16="http://schemas.microsoft.com/office/drawing/2014/main" id="{1DE8DDBB-BD54-42B7-803C-958033964748}"/>
            </a:ext>
          </a:extLst>
        </xdr:cNvPr>
        <xdr:cNvCxnSpPr/>
      </xdr:nvCxnSpPr>
      <xdr:spPr>
        <a:xfrm>
          <a:off x="10388600" y="1332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133985</xdr:rowOff>
    </xdr:from>
    <xdr:ext cx="468630" cy="249555"/>
    <xdr:sp macro="" textlink="">
      <xdr:nvSpPr>
        <xdr:cNvPr id="252" name="【公営住宅】&#10;一人当たり面積平均値テキスト">
          <a:extLst>
            <a:ext uri="{FF2B5EF4-FFF2-40B4-BE49-F238E27FC236}">
              <a16:creationId xmlns:a16="http://schemas.microsoft.com/office/drawing/2014/main" id="{90D950A9-1845-4755-AF65-86ECBA55D7B2}"/>
            </a:ext>
          </a:extLst>
        </xdr:cNvPr>
        <xdr:cNvSpPr txBox="1"/>
      </xdr:nvSpPr>
      <xdr:spPr>
        <a:xfrm>
          <a:off x="10515600" y="1436433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111760</xdr:rowOff>
    </xdr:from>
    <xdr:to>
      <xdr:col>55</xdr:col>
      <xdr:colOff>50800</xdr:colOff>
      <xdr:row>85</xdr:row>
      <xdr:rowOff>44450</xdr:rowOff>
    </xdr:to>
    <xdr:sp macro="" textlink="">
      <xdr:nvSpPr>
        <xdr:cNvPr id="253" name="フローチャート: 判断 252">
          <a:extLst>
            <a:ext uri="{FF2B5EF4-FFF2-40B4-BE49-F238E27FC236}">
              <a16:creationId xmlns:a16="http://schemas.microsoft.com/office/drawing/2014/main" id="{6F230310-84B9-4BED-9D66-93E2A14E7119}"/>
            </a:ext>
          </a:extLst>
        </xdr:cNvPr>
        <xdr:cNvSpPr/>
      </xdr:nvSpPr>
      <xdr:spPr>
        <a:xfrm>
          <a:off x="10426700" y="145135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96520</xdr:rowOff>
    </xdr:from>
    <xdr:to>
      <xdr:col>50</xdr:col>
      <xdr:colOff>165100</xdr:colOff>
      <xdr:row>85</xdr:row>
      <xdr:rowOff>29210</xdr:rowOff>
    </xdr:to>
    <xdr:sp macro="" textlink="">
      <xdr:nvSpPr>
        <xdr:cNvPr id="254" name="フローチャート: 判断 253">
          <a:extLst>
            <a:ext uri="{FF2B5EF4-FFF2-40B4-BE49-F238E27FC236}">
              <a16:creationId xmlns:a16="http://schemas.microsoft.com/office/drawing/2014/main" id="{1727C581-33E6-438F-8180-2A33186F67E4}"/>
            </a:ext>
          </a:extLst>
        </xdr:cNvPr>
        <xdr:cNvSpPr/>
      </xdr:nvSpPr>
      <xdr:spPr>
        <a:xfrm>
          <a:off x="9588500" y="144983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98425</xdr:rowOff>
    </xdr:from>
    <xdr:to>
      <xdr:col>46</xdr:col>
      <xdr:colOff>38100</xdr:colOff>
      <xdr:row>85</xdr:row>
      <xdr:rowOff>31115</xdr:rowOff>
    </xdr:to>
    <xdr:sp macro="" textlink="">
      <xdr:nvSpPr>
        <xdr:cNvPr id="255" name="フローチャート: 判断 254">
          <a:extLst>
            <a:ext uri="{FF2B5EF4-FFF2-40B4-BE49-F238E27FC236}">
              <a16:creationId xmlns:a16="http://schemas.microsoft.com/office/drawing/2014/main" id="{74948A3B-3C5B-4F90-B06F-22237094F235}"/>
            </a:ext>
          </a:extLst>
        </xdr:cNvPr>
        <xdr:cNvSpPr/>
      </xdr:nvSpPr>
      <xdr:spPr>
        <a:xfrm>
          <a:off x="8699500" y="145002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107950</xdr:rowOff>
    </xdr:from>
    <xdr:to>
      <xdr:col>41</xdr:col>
      <xdr:colOff>101600</xdr:colOff>
      <xdr:row>85</xdr:row>
      <xdr:rowOff>40640</xdr:rowOff>
    </xdr:to>
    <xdr:sp macro="" textlink="">
      <xdr:nvSpPr>
        <xdr:cNvPr id="256" name="フローチャート: 判断 255">
          <a:extLst>
            <a:ext uri="{FF2B5EF4-FFF2-40B4-BE49-F238E27FC236}">
              <a16:creationId xmlns:a16="http://schemas.microsoft.com/office/drawing/2014/main" id="{2E499A24-C6D7-479C-9415-E997AABDCCD3}"/>
            </a:ext>
          </a:extLst>
        </xdr:cNvPr>
        <xdr:cNvSpPr/>
      </xdr:nvSpPr>
      <xdr:spPr>
        <a:xfrm>
          <a:off x="7810500" y="14509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112395</xdr:rowOff>
    </xdr:from>
    <xdr:to>
      <xdr:col>36</xdr:col>
      <xdr:colOff>165100</xdr:colOff>
      <xdr:row>85</xdr:row>
      <xdr:rowOff>45085</xdr:rowOff>
    </xdr:to>
    <xdr:sp macro="" textlink="">
      <xdr:nvSpPr>
        <xdr:cNvPr id="257" name="フローチャート: 判断 256">
          <a:extLst>
            <a:ext uri="{FF2B5EF4-FFF2-40B4-BE49-F238E27FC236}">
              <a16:creationId xmlns:a16="http://schemas.microsoft.com/office/drawing/2014/main" id="{A163E6B3-540D-4B38-A9BB-C02AC800FC6C}"/>
            </a:ext>
          </a:extLst>
        </xdr:cNvPr>
        <xdr:cNvSpPr/>
      </xdr:nvSpPr>
      <xdr:spPr>
        <a:xfrm>
          <a:off x="6921500" y="145141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258" name="テキスト ボックス 257">
          <a:extLst>
            <a:ext uri="{FF2B5EF4-FFF2-40B4-BE49-F238E27FC236}">
              <a16:creationId xmlns:a16="http://schemas.microsoft.com/office/drawing/2014/main" id="{41D4AC43-0B33-4306-A4A2-BB0421061C69}"/>
            </a:ext>
          </a:extLst>
        </xdr:cNvPr>
        <xdr:cNvSpPr txBox="1"/>
      </xdr:nvSpPr>
      <xdr:spPr>
        <a:xfrm>
          <a:off x="10287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259" name="テキスト ボックス 258">
          <a:extLst>
            <a:ext uri="{FF2B5EF4-FFF2-40B4-BE49-F238E27FC236}">
              <a16:creationId xmlns:a16="http://schemas.microsoft.com/office/drawing/2014/main" id="{EB02D61E-4D55-4C13-A04E-DC1BFAA29C59}"/>
            </a:ext>
          </a:extLst>
        </xdr:cNvPr>
        <xdr:cNvSpPr txBox="1"/>
      </xdr:nvSpPr>
      <xdr:spPr>
        <a:xfrm>
          <a:off x="9448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260" name="テキスト ボックス 259">
          <a:extLst>
            <a:ext uri="{FF2B5EF4-FFF2-40B4-BE49-F238E27FC236}">
              <a16:creationId xmlns:a16="http://schemas.microsoft.com/office/drawing/2014/main" id="{54986D79-67F2-4B23-AD56-232B2CF5A577}"/>
            </a:ext>
          </a:extLst>
        </xdr:cNvPr>
        <xdr:cNvSpPr txBox="1"/>
      </xdr:nvSpPr>
      <xdr:spPr>
        <a:xfrm>
          <a:off x="8556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261" name="テキスト ボックス 260">
          <a:extLst>
            <a:ext uri="{FF2B5EF4-FFF2-40B4-BE49-F238E27FC236}">
              <a16:creationId xmlns:a16="http://schemas.microsoft.com/office/drawing/2014/main" id="{D7E95D24-B9DC-48AC-AF46-4A3A0526FE71}"/>
            </a:ext>
          </a:extLst>
        </xdr:cNvPr>
        <xdr:cNvSpPr txBox="1"/>
      </xdr:nvSpPr>
      <xdr:spPr>
        <a:xfrm>
          <a:off x="7670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262" name="テキスト ボックス 261">
          <a:extLst>
            <a:ext uri="{FF2B5EF4-FFF2-40B4-BE49-F238E27FC236}">
              <a16:creationId xmlns:a16="http://schemas.microsoft.com/office/drawing/2014/main" id="{868A459C-402B-48D9-8485-C839DDCA42A8}"/>
            </a:ext>
          </a:extLst>
        </xdr:cNvPr>
        <xdr:cNvSpPr txBox="1"/>
      </xdr:nvSpPr>
      <xdr:spPr>
        <a:xfrm>
          <a:off x="6781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102870</xdr:rowOff>
    </xdr:from>
    <xdr:to>
      <xdr:col>55</xdr:col>
      <xdr:colOff>50800</xdr:colOff>
      <xdr:row>86</xdr:row>
      <xdr:rowOff>35560</xdr:rowOff>
    </xdr:to>
    <xdr:sp macro="" textlink="">
      <xdr:nvSpPr>
        <xdr:cNvPr id="263" name="楕円 262">
          <a:extLst>
            <a:ext uri="{FF2B5EF4-FFF2-40B4-BE49-F238E27FC236}">
              <a16:creationId xmlns:a16="http://schemas.microsoft.com/office/drawing/2014/main" id="{1EF0F7EB-3E9E-41DF-B097-1D9FBCE9937C}"/>
            </a:ext>
          </a:extLst>
        </xdr:cNvPr>
        <xdr:cNvSpPr/>
      </xdr:nvSpPr>
      <xdr:spPr>
        <a:xfrm>
          <a:off x="10426700" y="146761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20955</xdr:rowOff>
    </xdr:from>
    <xdr:ext cx="468630" cy="248285"/>
    <xdr:sp macro="" textlink="">
      <xdr:nvSpPr>
        <xdr:cNvPr id="264" name="【公営住宅】&#10;一人当たり面積該当値テキスト">
          <a:extLst>
            <a:ext uri="{FF2B5EF4-FFF2-40B4-BE49-F238E27FC236}">
              <a16:creationId xmlns:a16="http://schemas.microsoft.com/office/drawing/2014/main" id="{D2090C3B-A6BA-4AEE-B9F4-E1F90CA86E30}"/>
            </a:ext>
          </a:extLst>
        </xdr:cNvPr>
        <xdr:cNvSpPr txBox="1"/>
      </xdr:nvSpPr>
      <xdr:spPr>
        <a:xfrm>
          <a:off x="10515600" y="1459420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104775</xdr:rowOff>
    </xdr:from>
    <xdr:to>
      <xdr:col>50</xdr:col>
      <xdr:colOff>165100</xdr:colOff>
      <xdr:row>86</xdr:row>
      <xdr:rowOff>38100</xdr:rowOff>
    </xdr:to>
    <xdr:sp macro="" textlink="">
      <xdr:nvSpPr>
        <xdr:cNvPr id="265" name="楕円 264">
          <a:extLst>
            <a:ext uri="{FF2B5EF4-FFF2-40B4-BE49-F238E27FC236}">
              <a16:creationId xmlns:a16="http://schemas.microsoft.com/office/drawing/2014/main" id="{9AEBCC5F-A705-4B31-8836-B7AD48568D31}"/>
            </a:ext>
          </a:extLst>
        </xdr:cNvPr>
        <xdr:cNvSpPr/>
      </xdr:nvSpPr>
      <xdr:spPr>
        <a:xfrm>
          <a:off x="9588500" y="146780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151765</xdr:rowOff>
    </xdr:from>
    <xdr:to>
      <xdr:col>55</xdr:col>
      <xdr:colOff>0</xdr:colOff>
      <xdr:row>85</xdr:row>
      <xdr:rowOff>154305</xdr:rowOff>
    </xdr:to>
    <xdr:cxnSp macro="">
      <xdr:nvCxnSpPr>
        <xdr:cNvPr id="266" name="直線コネクタ 265">
          <a:extLst>
            <a:ext uri="{FF2B5EF4-FFF2-40B4-BE49-F238E27FC236}">
              <a16:creationId xmlns:a16="http://schemas.microsoft.com/office/drawing/2014/main" id="{70FD3002-32D7-4E74-A5D5-7121BEEA70F2}"/>
            </a:ext>
          </a:extLst>
        </xdr:cNvPr>
        <xdr:cNvCxnSpPr/>
      </xdr:nvCxnSpPr>
      <xdr:spPr>
        <a:xfrm flipV="1">
          <a:off x="9639300" y="147250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87630</xdr:rowOff>
    </xdr:from>
    <xdr:to>
      <xdr:col>46</xdr:col>
      <xdr:colOff>38100</xdr:colOff>
      <xdr:row>86</xdr:row>
      <xdr:rowOff>20320</xdr:rowOff>
    </xdr:to>
    <xdr:sp macro="" textlink="">
      <xdr:nvSpPr>
        <xdr:cNvPr id="267" name="楕円 266">
          <a:extLst>
            <a:ext uri="{FF2B5EF4-FFF2-40B4-BE49-F238E27FC236}">
              <a16:creationId xmlns:a16="http://schemas.microsoft.com/office/drawing/2014/main" id="{8AAAE4AC-5E26-432A-B334-A3546B66FAC3}"/>
            </a:ext>
          </a:extLst>
        </xdr:cNvPr>
        <xdr:cNvSpPr/>
      </xdr:nvSpPr>
      <xdr:spPr>
        <a:xfrm>
          <a:off x="8699500" y="146608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85</xdr:row>
      <xdr:rowOff>136525</xdr:rowOff>
    </xdr:from>
    <xdr:to>
      <xdr:col>50</xdr:col>
      <xdr:colOff>114300</xdr:colOff>
      <xdr:row>85</xdr:row>
      <xdr:rowOff>154305</xdr:rowOff>
    </xdr:to>
    <xdr:cxnSp macro="">
      <xdr:nvCxnSpPr>
        <xdr:cNvPr id="268" name="直線コネクタ 267">
          <a:extLst>
            <a:ext uri="{FF2B5EF4-FFF2-40B4-BE49-F238E27FC236}">
              <a16:creationId xmlns:a16="http://schemas.microsoft.com/office/drawing/2014/main" id="{09D890B9-926E-429C-93A3-896CCAEF0C5D}"/>
            </a:ext>
          </a:extLst>
        </xdr:cNvPr>
        <xdr:cNvCxnSpPr/>
      </xdr:nvCxnSpPr>
      <xdr:spPr>
        <a:xfrm>
          <a:off x="8747125" y="14709775"/>
          <a:ext cx="8921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90805</xdr:rowOff>
    </xdr:from>
    <xdr:to>
      <xdr:col>41</xdr:col>
      <xdr:colOff>101600</xdr:colOff>
      <xdr:row>86</xdr:row>
      <xdr:rowOff>23495</xdr:rowOff>
    </xdr:to>
    <xdr:sp macro="" textlink="">
      <xdr:nvSpPr>
        <xdr:cNvPr id="269" name="楕円 268">
          <a:extLst>
            <a:ext uri="{FF2B5EF4-FFF2-40B4-BE49-F238E27FC236}">
              <a16:creationId xmlns:a16="http://schemas.microsoft.com/office/drawing/2014/main" id="{2918C4AF-5D5A-43B5-B980-694820FD1A58}"/>
            </a:ext>
          </a:extLst>
        </xdr:cNvPr>
        <xdr:cNvSpPr/>
      </xdr:nvSpPr>
      <xdr:spPr>
        <a:xfrm>
          <a:off x="7810500" y="146640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136525</xdr:rowOff>
    </xdr:from>
    <xdr:to>
      <xdr:col>45</xdr:col>
      <xdr:colOff>174625</xdr:colOff>
      <xdr:row>85</xdr:row>
      <xdr:rowOff>139065</xdr:rowOff>
    </xdr:to>
    <xdr:cxnSp macro="">
      <xdr:nvCxnSpPr>
        <xdr:cNvPr id="270" name="直線コネクタ 269">
          <a:extLst>
            <a:ext uri="{FF2B5EF4-FFF2-40B4-BE49-F238E27FC236}">
              <a16:creationId xmlns:a16="http://schemas.microsoft.com/office/drawing/2014/main" id="{9EC428A4-2FF4-4302-91D0-B4ACD4DE4224}"/>
            </a:ext>
          </a:extLst>
        </xdr:cNvPr>
        <xdr:cNvCxnSpPr/>
      </xdr:nvCxnSpPr>
      <xdr:spPr>
        <a:xfrm flipV="1">
          <a:off x="7861300" y="14709775"/>
          <a:ext cx="885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93345</xdr:rowOff>
    </xdr:from>
    <xdr:to>
      <xdr:col>36</xdr:col>
      <xdr:colOff>165100</xdr:colOff>
      <xdr:row>86</xdr:row>
      <xdr:rowOff>26035</xdr:rowOff>
    </xdr:to>
    <xdr:sp macro="" textlink="">
      <xdr:nvSpPr>
        <xdr:cNvPr id="271" name="楕円 270">
          <a:extLst>
            <a:ext uri="{FF2B5EF4-FFF2-40B4-BE49-F238E27FC236}">
              <a16:creationId xmlns:a16="http://schemas.microsoft.com/office/drawing/2014/main" id="{BAA79A36-05AF-4FE7-868E-423B7490A0FC}"/>
            </a:ext>
          </a:extLst>
        </xdr:cNvPr>
        <xdr:cNvSpPr/>
      </xdr:nvSpPr>
      <xdr:spPr>
        <a:xfrm>
          <a:off x="6921500" y="146665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139065</xdr:rowOff>
    </xdr:from>
    <xdr:to>
      <xdr:col>41</xdr:col>
      <xdr:colOff>50800</xdr:colOff>
      <xdr:row>85</xdr:row>
      <xdr:rowOff>141605</xdr:rowOff>
    </xdr:to>
    <xdr:cxnSp macro="">
      <xdr:nvCxnSpPr>
        <xdr:cNvPr id="272" name="直線コネクタ 271">
          <a:extLst>
            <a:ext uri="{FF2B5EF4-FFF2-40B4-BE49-F238E27FC236}">
              <a16:creationId xmlns:a16="http://schemas.microsoft.com/office/drawing/2014/main" id="{A82B4239-447D-4829-A3D8-6DFC89B7F479}"/>
            </a:ext>
          </a:extLst>
        </xdr:cNvPr>
        <xdr:cNvCxnSpPr/>
      </xdr:nvCxnSpPr>
      <xdr:spPr>
        <a:xfrm flipV="1">
          <a:off x="6972300" y="14712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45085</xdr:rowOff>
    </xdr:from>
    <xdr:ext cx="469900" cy="249555"/>
    <xdr:sp macro="" textlink="">
      <xdr:nvSpPr>
        <xdr:cNvPr id="273" name="n_1aveValue【公営住宅】&#10;一人当たり面積">
          <a:extLst>
            <a:ext uri="{FF2B5EF4-FFF2-40B4-BE49-F238E27FC236}">
              <a16:creationId xmlns:a16="http://schemas.microsoft.com/office/drawing/2014/main" id="{C2DF5B91-15DD-4210-BCC9-E10FC8FD5F71}"/>
            </a:ext>
          </a:extLst>
        </xdr:cNvPr>
        <xdr:cNvSpPr txBox="1"/>
      </xdr:nvSpPr>
      <xdr:spPr>
        <a:xfrm>
          <a:off x="9391650" y="142754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46990</xdr:rowOff>
    </xdr:from>
    <xdr:ext cx="468630" cy="249555"/>
    <xdr:sp macro="" textlink="">
      <xdr:nvSpPr>
        <xdr:cNvPr id="274" name="n_2aveValue【公営住宅】&#10;一人当たり面積">
          <a:extLst>
            <a:ext uri="{FF2B5EF4-FFF2-40B4-BE49-F238E27FC236}">
              <a16:creationId xmlns:a16="http://schemas.microsoft.com/office/drawing/2014/main" id="{03B5D503-4B31-4CEF-9905-D02EA09EE2C8}"/>
            </a:ext>
          </a:extLst>
        </xdr:cNvPr>
        <xdr:cNvSpPr txBox="1"/>
      </xdr:nvSpPr>
      <xdr:spPr>
        <a:xfrm>
          <a:off x="8515350" y="142773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57150</xdr:rowOff>
    </xdr:from>
    <xdr:ext cx="468630" cy="248285"/>
    <xdr:sp macro="" textlink="">
      <xdr:nvSpPr>
        <xdr:cNvPr id="275" name="n_3aveValue【公営住宅】&#10;一人当たり面積">
          <a:extLst>
            <a:ext uri="{FF2B5EF4-FFF2-40B4-BE49-F238E27FC236}">
              <a16:creationId xmlns:a16="http://schemas.microsoft.com/office/drawing/2014/main" id="{7D70EBE4-A39A-4B60-A6F7-2CD1B1732B29}"/>
            </a:ext>
          </a:extLst>
        </xdr:cNvPr>
        <xdr:cNvSpPr txBox="1"/>
      </xdr:nvSpPr>
      <xdr:spPr>
        <a:xfrm>
          <a:off x="7626350" y="142875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60960</xdr:rowOff>
    </xdr:from>
    <xdr:ext cx="468630" cy="248285"/>
    <xdr:sp macro="" textlink="">
      <xdr:nvSpPr>
        <xdr:cNvPr id="276" name="n_4aveValue【公営住宅】&#10;一人当たり面積">
          <a:extLst>
            <a:ext uri="{FF2B5EF4-FFF2-40B4-BE49-F238E27FC236}">
              <a16:creationId xmlns:a16="http://schemas.microsoft.com/office/drawing/2014/main" id="{66A48C35-3D0F-430A-BF82-EC04F675ADFC}"/>
            </a:ext>
          </a:extLst>
        </xdr:cNvPr>
        <xdr:cNvSpPr txBox="1"/>
      </xdr:nvSpPr>
      <xdr:spPr>
        <a:xfrm>
          <a:off x="6737350" y="142913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29210</xdr:rowOff>
    </xdr:from>
    <xdr:ext cx="469900" cy="248285"/>
    <xdr:sp macro="" textlink="">
      <xdr:nvSpPr>
        <xdr:cNvPr id="277" name="n_1mainValue【公営住宅】&#10;一人当たり面積">
          <a:extLst>
            <a:ext uri="{FF2B5EF4-FFF2-40B4-BE49-F238E27FC236}">
              <a16:creationId xmlns:a16="http://schemas.microsoft.com/office/drawing/2014/main" id="{9220C7D2-A3B1-419D-8F85-42861D1570D2}"/>
            </a:ext>
          </a:extLst>
        </xdr:cNvPr>
        <xdr:cNvSpPr txBox="1"/>
      </xdr:nvSpPr>
      <xdr:spPr>
        <a:xfrm>
          <a:off x="9391650" y="147739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11430</xdr:rowOff>
    </xdr:from>
    <xdr:ext cx="468630" cy="249555"/>
    <xdr:sp macro="" textlink="">
      <xdr:nvSpPr>
        <xdr:cNvPr id="278" name="n_2mainValue【公営住宅】&#10;一人当たり面積">
          <a:extLst>
            <a:ext uri="{FF2B5EF4-FFF2-40B4-BE49-F238E27FC236}">
              <a16:creationId xmlns:a16="http://schemas.microsoft.com/office/drawing/2014/main" id="{861BA8E7-BFD8-4386-BE57-67B9AB9D68E3}"/>
            </a:ext>
          </a:extLst>
        </xdr:cNvPr>
        <xdr:cNvSpPr txBox="1"/>
      </xdr:nvSpPr>
      <xdr:spPr>
        <a:xfrm>
          <a:off x="8515350" y="147561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14605</xdr:rowOff>
    </xdr:from>
    <xdr:ext cx="468630" cy="249555"/>
    <xdr:sp macro="" textlink="">
      <xdr:nvSpPr>
        <xdr:cNvPr id="279" name="n_3mainValue【公営住宅】&#10;一人当たり面積">
          <a:extLst>
            <a:ext uri="{FF2B5EF4-FFF2-40B4-BE49-F238E27FC236}">
              <a16:creationId xmlns:a16="http://schemas.microsoft.com/office/drawing/2014/main" id="{C11BCD5E-B09B-4092-B72F-859C4D48D3A8}"/>
            </a:ext>
          </a:extLst>
        </xdr:cNvPr>
        <xdr:cNvSpPr txBox="1"/>
      </xdr:nvSpPr>
      <xdr:spPr>
        <a:xfrm>
          <a:off x="7626350" y="147593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17145</xdr:rowOff>
    </xdr:from>
    <xdr:ext cx="468630" cy="248285"/>
    <xdr:sp macro="" textlink="">
      <xdr:nvSpPr>
        <xdr:cNvPr id="280" name="n_4mainValue【公営住宅】&#10;一人当たり面積">
          <a:extLst>
            <a:ext uri="{FF2B5EF4-FFF2-40B4-BE49-F238E27FC236}">
              <a16:creationId xmlns:a16="http://schemas.microsoft.com/office/drawing/2014/main" id="{7B20449D-F1AA-47B7-B931-450788B23327}"/>
            </a:ext>
          </a:extLst>
        </xdr:cNvPr>
        <xdr:cNvSpPr txBox="1"/>
      </xdr:nvSpPr>
      <xdr:spPr>
        <a:xfrm>
          <a:off x="6737350" y="147618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F555D2A6-30A6-42FE-BFD8-0AAC3E45AD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D5FF282-B492-42A7-82C8-BB4A17055122}"/>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E027C15-3D3E-4CFD-842E-C10C31CF1F3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C0F3FDD0-6D4F-4F3C-81EE-EEFB8FB6267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CFFB099-CB26-49FD-8416-A12858D42FDA}"/>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78D5E1AD-2988-455B-8506-B26B8AD4CB91}"/>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A39AB070-1D96-4A67-BCBD-BC8370E8C9AD}"/>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A4C32E9-81E4-47CC-98A9-05CAE3B2253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FEF69F36-5E19-4F04-A695-6DC8B6C9C9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B7D2FD0E-FF4E-4EA0-9BC8-7E8AC0BA593C}"/>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F3EC0AF4-F093-421F-BE09-6475E6A6747F}"/>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7C1CF718-E6FA-43F8-98B4-CD28CDD585CF}"/>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A0150DDD-B4AF-4082-B0E7-64411E7EC052}"/>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E588B8BE-C9B5-4A57-9737-D87AFAAB146C}"/>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E3799E55-1955-48B5-AC57-534BF1BAB975}"/>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DF361A6B-4398-4DE8-B0D0-DE315F3015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297" name="正方形/長方形 296">
          <a:extLst>
            <a:ext uri="{FF2B5EF4-FFF2-40B4-BE49-F238E27FC236}">
              <a16:creationId xmlns:a16="http://schemas.microsoft.com/office/drawing/2014/main" id="{6BB1380D-D18A-4FC1-9F99-544F22F0E90B}"/>
            </a:ext>
          </a:extLst>
        </xdr:cNvPr>
        <xdr:cNvSpPr/>
      </xdr:nvSpPr>
      <xdr:spPr>
        <a:xfrm>
          <a:off x="12446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298" name="正方形/長方形 297">
          <a:extLst>
            <a:ext uri="{FF2B5EF4-FFF2-40B4-BE49-F238E27FC236}">
              <a16:creationId xmlns:a16="http://schemas.microsoft.com/office/drawing/2014/main" id="{860F7B67-01F2-4B60-8669-2FB177C38603}"/>
            </a:ext>
          </a:extLst>
        </xdr:cNvPr>
        <xdr:cNvSpPr/>
      </xdr:nvSpPr>
      <xdr:spPr>
        <a:xfrm>
          <a:off x="12573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299" name="正方形/長方形 298">
          <a:extLst>
            <a:ext uri="{FF2B5EF4-FFF2-40B4-BE49-F238E27FC236}">
              <a16:creationId xmlns:a16="http://schemas.microsoft.com/office/drawing/2014/main" id="{72ED8056-5A58-4CB7-B99F-1B92F97A8ACC}"/>
            </a:ext>
          </a:extLst>
        </xdr:cNvPr>
        <xdr:cNvSpPr/>
      </xdr:nvSpPr>
      <xdr:spPr>
        <a:xfrm>
          <a:off x="12573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00" name="正方形/長方形 299">
          <a:extLst>
            <a:ext uri="{FF2B5EF4-FFF2-40B4-BE49-F238E27FC236}">
              <a16:creationId xmlns:a16="http://schemas.microsoft.com/office/drawing/2014/main" id="{751C7DCC-B508-40F3-953D-689A82D6E19A}"/>
            </a:ext>
          </a:extLst>
        </xdr:cNvPr>
        <xdr:cNvSpPr/>
      </xdr:nvSpPr>
      <xdr:spPr>
        <a:xfrm>
          <a:off x="13589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01" name="正方形/長方形 300">
          <a:extLst>
            <a:ext uri="{FF2B5EF4-FFF2-40B4-BE49-F238E27FC236}">
              <a16:creationId xmlns:a16="http://schemas.microsoft.com/office/drawing/2014/main" id="{BFEB5BCB-FD97-4407-9161-8DE32E1B6010}"/>
            </a:ext>
          </a:extLst>
        </xdr:cNvPr>
        <xdr:cNvSpPr/>
      </xdr:nvSpPr>
      <xdr:spPr>
        <a:xfrm>
          <a:off x="13589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02" name="正方形/長方形 301">
          <a:extLst>
            <a:ext uri="{FF2B5EF4-FFF2-40B4-BE49-F238E27FC236}">
              <a16:creationId xmlns:a16="http://schemas.microsoft.com/office/drawing/2014/main" id="{EE05CB2B-42E3-4080-BBF5-F70E18BE7E94}"/>
            </a:ext>
          </a:extLst>
        </xdr:cNvPr>
        <xdr:cNvSpPr/>
      </xdr:nvSpPr>
      <xdr:spPr>
        <a:xfrm>
          <a:off x="14732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03" name="正方形/長方形 302">
          <a:extLst>
            <a:ext uri="{FF2B5EF4-FFF2-40B4-BE49-F238E27FC236}">
              <a16:creationId xmlns:a16="http://schemas.microsoft.com/office/drawing/2014/main" id="{36A9DB0B-3D02-46F7-8C6F-D4A988AAD9C1}"/>
            </a:ext>
          </a:extLst>
        </xdr:cNvPr>
        <xdr:cNvSpPr/>
      </xdr:nvSpPr>
      <xdr:spPr>
        <a:xfrm>
          <a:off x="14732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04" name="正方形/長方形 303">
          <a:extLst>
            <a:ext uri="{FF2B5EF4-FFF2-40B4-BE49-F238E27FC236}">
              <a16:creationId xmlns:a16="http://schemas.microsoft.com/office/drawing/2014/main" id="{D001E111-08ED-46BA-809E-54D7C244C1A7}"/>
            </a:ext>
          </a:extLst>
        </xdr:cNvPr>
        <xdr:cNvSpPr/>
      </xdr:nvSpPr>
      <xdr:spPr>
        <a:xfrm>
          <a:off x="12446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05" name="テキスト ボックス 304">
          <a:extLst>
            <a:ext uri="{FF2B5EF4-FFF2-40B4-BE49-F238E27FC236}">
              <a16:creationId xmlns:a16="http://schemas.microsoft.com/office/drawing/2014/main" id="{AF319435-E301-4849-ADF3-2E2359E56EC9}"/>
            </a:ext>
          </a:extLst>
        </xdr:cNvPr>
        <xdr:cNvSpPr txBox="1"/>
      </xdr:nvSpPr>
      <xdr:spPr>
        <a:xfrm>
          <a:off x="12407900" y="51435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06" name="直線コネクタ 305">
          <a:extLst>
            <a:ext uri="{FF2B5EF4-FFF2-40B4-BE49-F238E27FC236}">
              <a16:creationId xmlns:a16="http://schemas.microsoft.com/office/drawing/2014/main" id="{12C39893-B978-49AB-B560-D7FB1C909E54}"/>
            </a:ext>
          </a:extLst>
        </xdr:cNvPr>
        <xdr:cNvCxnSpPr/>
      </xdr:nvCxnSpPr>
      <xdr:spPr>
        <a:xfrm>
          <a:off x="12446000" y="7616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6090" cy="249555"/>
    <xdr:sp macro="" textlink="">
      <xdr:nvSpPr>
        <xdr:cNvPr id="307" name="テキスト ボックス 306">
          <a:extLst>
            <a:ext uri="{FF2B5EF4-FFF2-40B4-BE49-F238E27FC236}">
              <a16:creationId xmlns:a16="http://schemas.microsoft.com/office/drawing/2014/main" id="{E50703F1-1989-44BE-9302-4D7ECD1B2383}"/>
            </a:ext>
          </a:extLst>
        </xdr:cNvPr>
        <xdr:cNvSpPr txBox="1"/>
      </xdr:nvSpPr>
      <xdr:spPr>
        <a:xfrm>
          <a:off x="11978640" y="7473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36830</xdr:rowOff>
    </xdr:from>
    <xdr:to>
      <xdr:col>89</xdr:col>
      <xdr:colOff>174625</xdr:colOff>
      <xdr:row>42</xdr:row>
      <xdr:rowOff>36830</xdr:rowOff>
    </xdr:to>
    <xdr:cxnSp macro="">
      <xdr:nvCxnSpPr>
        <xdr:cNvPr id="308" name="直線コネクタ 307">
          <a:extLst>
            <a:ext uri="{FF2B5EF4-FFF2-40B4-BE49-F238E27FC236}">
              <a16:creationId xmlns:a16="http://schemas.microsoft.com/office/drawing/2014/main" id="{EF2D76DB-64B6-4466-BE23-F1C8D8027300}"/>
            </a:ext>
          </a:extLst>
        </xdr:cNvPr>
        <xdr:cNvCxnSpPr/>
      </xdr:nvCxnSpPr>
      <xdr:spPr>
        <a:xfrm>
          <a:off x="12446000" y="72377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64770</xdr:rowOff>
    </xdr:from>
    <xdr:ext cx="466090" cy="249555"/>
    <xdr:sp macro="" textlink="">
      <xdr:nvSpPr>
        <xdr:cNvPr id="309" name="テキスト ボックス 308">
          <a:extLst>
            <a:ext uri="{FF2B5EF4-FFF2-40B4-BE49-F238E27FC236}">
              <a16:creationId xmlns:a16="http://schemas.microsoft.com/office/drawing/2014/main" id="{F2C4B250-5335-4B11-9503-639C1BE2321F}"/>
            </a:ext>
          </a:extLst>
        </xdr:cNvPr>
        <xdr:cNvSpPr txBox="1"/>
      </xdr:nvSpPr>
      <xdr:spPr>
        <a:xfrm>
          <a:off x="1197864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310" name="直線コネクタ 309">
          <a:extLst>
            <a:ext uri="{FF2B5EF4-FFF2-40B4-BE49-F238E27FC236}">
              <a16:creationId xmlns:a16="http://schemas.microsoft.com/office/drawing/2014/main" id="{EDD6A383-1D37-4B31-B761-219AD3DA9304}"/>
            </a:ext>
          </a:extLst>
        </xdr:cNvPr>
        <xdr:cNvCxnSpPr/>
      </xdr:nvCxnSpPr>
      <xdr:spPr>
        <a:xfrm>
          <a:off x="12446000" y="685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27940</xdr:rowOff>
    </xdr:from>
    <xdr:ext cx="403225" cy="248285"/>
    <xdr:sp macro="" textlink="">
      <xdr:nvSpPr>
        <xdr:cNvPr id="311" name="テキスト ボックス 310">
          <a:extLst>
            <a:ext uri="{FF2B5EF4-FFF2-40B4-BE49-F238E27FC236}">
              <a16:creationId xmlns:a16="http://schemas.microsoft.com/office/drawing/2014/main" id="{73EF6554-DD50-43BE-83F5-6089D3063FB6}"/>
            </a:ext>
          </a:extLst>
        </xdr:cNvPr>
        <xdr:cNvSpPr txBox="1"/>
      </xdr:nvSpPr>
      <xdr:spPr>
        <a:xfrm>
          <a:off x="12042775" y="6714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128270</xdr:rowOff>
    </xdr:from>
    <xdr:to>
      <xdr:col>89</xdr:col>
      <xdr:colOff>174625</xdr:colOff>
      <xdr:row>37</xdr:row>
      <xdr:rowOff>128270</xdr:rowOff>
    </xdr:to>
    <xdr:cxnSp macro="">
      <xdr:nvCxnSpPr>
        <xdr:cNvPr id="312" name="直線コネクタ 311">
          <a:extLst>
            <a:ext uri="{FF2B5EF4-FFF2-40B4-BE49-F238E27FC236}">
              <a16:creationId xmlns:a16="http://schemas.microsoft.com/office/drawing/2014/main" id="{D8265533-A549-4FC1-84BD-10C1F78A4EED}"/>
            </a:ext>
          </a:extLst>
        </xdr:cNvPr>
        <xdr:cNvCxnSpPr/>
      </xdr:nvCxnSpPr>
      <xdr:spPr>
        <a:xfrm>
          <a:off x="12446000" y="6471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156845</xdr:rowOff>
    </xdr:from>
    <xdr:ext cx="403225" cy="248285"/>
    <xdr:sp macro="" textlink="">
      <xdr:nvSpPr>
        <xdr:cNvPr id="313" name="テキスト ボックス 312">
          <a:extLst>
            <a:ext uri="{FF2B5EF4-FFF2-40B4-BE49-F238E27FC236}">
              <a16:creationId xmlns:a16="http://schemas.microsoft.com/office/drawing/2014/main" id="{1FFEF7B8-B662-497F-BBDC-B3F9767057A5}"/>
            </a:ext>
          </a:extLst>
        </xdr:cNvPr>
        <xdr:cNvSpPr txBox="1"/>
      </xdr:nvSpPr>
      <xdr:spPr>
        <a:xfrm>
          <a:off x="12042775" y="6329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92075</xdr:rowOff>
    </xdr:from>
    <xdr:to>
      <xdr:col>89</xdr:col>
      <xdr:colOff>174625</xdr:colOff>
      <xdr:row>35</xdr:row>
      <xdr:rowOff>92075</xdr:rowOff>
    </xdr:to>
    <xdr:cxnSp macro="">
      <xdr:nvCxnSpPr>
        <xdr:cNvPr id="314" name="直線コネクタ 313">
          <a:extLst>
            <a:ext uri="{FF2B5EF4-FFF2-40B4-BE49-F238E27FC236}">
              <a16:creationId xmlns:a16="http://schemas.microsoft.com/office/drawing/2014/main" id="{865D2960-3712-4489-8CF6-E0866EA71D05}"/>
            </a:ext>
          </a:extLst>
        </xdr:cNvPr>
        <xdr:cNvCxnSpPr/>
      </xdr:nvCxnSpPr>
      <xdr:spPr>
        <a:xfrm>
          <a:off x="12446000" y="6092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120015</xdr:rowOff>
    </xdr:from>
    <xdr:ext cx="403225" cy="248285"/>
    <xdr:sp macro="" textlink="">
      <xdr:nvSpPr>
        <xdr:cNvPr id="315" name="テキスト ボックス 314">
          <a:extLst>
            <a:ext uri="{FF2B5EF4-FFF2-40B4-BE49-F238E27FC236}">
              <a16:creationId xmlns:a16="http://schemas.microsoft.com/office/drawing/2014/main" id="{D83AA88B-7389-4896-A9DE-75840582681C}"/>
            </a:ext>
          </a:extLst>
        </xdr:cNvPr>
        <xdr:cNvSpPr txBox="1"/>
      </xdr:nvSpPr>
      <xdr:spPr>
        <a:xfrm>
          <a:off x="12042775" y="594931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55245</xdr:rowOff>
    </xdr:from>
    <xdr:to>
      <xdr:col>89</xdr:col>
      <xdr:colOff>174625</xdr:colOff>
      <xdr:row>33</xdr:row>
      <xdr:rowOff>55245</xdr:rowOff>
    </xdr:to>
    <xdr:cxnSp macro="">
      <xdr:nvCxnSpPr>
        <xdr:cNvPr id="316" name="直線コネクタ 315">
          <a:extLst>
            <a:ext uri="{FF2B5EF4-FFF2-40B4-BE49-F238E27FC236}">
              <a16:creationId xmlns:a16="http://schemas.microsoft.com/office/drawing/2014/main" id="{EC7902D5-EEDF-46A5-9BA2-9EB63B7F3B7F}"/>
            </a:ext>
          </a:extLst>
        </xdr:cNvPr>
        <xdr:cNvCxnSpPr/>
      </xdr:nvCxnSpPr>
      <xdr:spPr>
        <a:xfrm>
          <a:off x="12446000" y="5713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83185</xdr:rowOff>
    </xdr:from>
    <xdr:ext cx="403225" cy="248285"/>
    <xdr:sp macro="" textlink="">
      <xdr:nvSpPr>
        <xdr:cNvPr id="317" name="テキスト ボックス 316">
          <a:extLst>
            <a:ext uri="{FF2B5EF4-FFF2-40B4-BE49-F238E27FC236}">
              <a16:creationId xmlns:a16="http://schemas.microsoft.com/office/drawing/2014/main" id="{A1292C1E-E9F5-48D2-9706-6CD543399A4B}"/>
            </a:ext>
          </a:extLst>
        </xdr:cNvPr>
        <xdr:cNvSpPr txBox="1"/>
      </xdr:nvSpPr>
      <xdr:spPr>
        <a:xfrm>
          <a:off x="12042775" y="55695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318" name="直線コネクタ 317">
          <a:extLst>
            <a:ext uri="{FF2B5EF4-FFF2-40B4-BE49-F238E27FC236}">
              <a16:creationId xmlns:a16="http://schemas.microsoft.com/office/drawing/2014/main" id="{A80C30A6-851A-4130-8409-9A7BC3175B5B}"/>
            </a:ext>
          </a:extLst>
        </xdr:cNvPr>
        <xdr:cNvCxnSpPr/>
      </xdr:nvCxnSpPr>
      <xdr:spPr>
        <a:xfrm>
          <a:off x="12446000" y="5333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46355</xdr:rowOff>
    </xdr:from>
    <xdr:ext cx="339090" cy="249555"/>
    <xdr:sp macro="" textlink="">
      <xdr:nvSpPr>
        <xdr:cNvPr id="319" name="テキスト ボックス 318">
          <a:extLst>
            <a:ext uri="{FF2B5EF4-FFF2-40B4-BE49-F238E27FC236}">
              <a16:creationId xmlns:a16="http://schemas.microsoft.com/office/drawing/2014/main" id="{388B5AEB-888D-42A0-B59A-879F152EEABC}"/>
            </a:ext>
          </a:extLst>
        </xdr:cNvPr>
        <xdr:cNvSpPr txBox="1"/>
      </xdr:nvSpPr>
      <xdr:spPr>
        <a:xfrm>
          <a:off x="12106910" y="518985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320" name="【認定こども園・幼稚園・保育所】&#10;有形固定資産減価償却率グラフ枠">
          <a:extLst>
            <a:ext uri="{FF2B5EF4-FFF2-40B4-BE49-F238E27FC236}">
              <a16:creationId xmlns:a16="http://schemas.microsoft.com/office/drawing/2014/main" id="{D7FF52B5-85B3-40B6-AB93-588741D7EE75}"/>
            </a:ext>
          </a:extLst>
        </xdr:cNvPr>
        <xdr:cNvSpPr/>
      </xdr:nvSpPr>
      <xdr:spPr>
        <a:xfrm>
          <a:off x="12446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51435</xdr:rowOff>
    </xdr:from>
    <xdr:to>
      <xdr:col>85</xdr:col>
      <xdr:colOff>126365</xdr:colOff>
      <xdr:row>42</xdr:row>
      <xdr:rowOff>36830</xdr:rowOff>
    </xdr:to>
    <xdr:cxnSp macro="">
      <xdr:nvCxnSpPr>
        <xdr:cNvPr id="321" name="直線コネクタ 320">
          <a:extLst>
            <a:ext uri="{FF2B5EF4-FFF2-40B4-BE49-F238E27FC236}">
              <a16:creationId xmlns:a16="http://schemas.microsoft.com/office/drawing/2014/main" id="{4D3E1607-F9DD-4C86-A94D-705BE18CA394}"/>
            </a:ext>
          </a:extLst>
        </xdr:cNvPr>
        <xdr:cNvCxnSpPr/>
      </xdr:nvCxnSpPr>
      <xdr:spPr>
        <a:xfrm flipV="1">
          <a:off x="16318865" y="570928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40005</xdr:rowOff>
    </xdr:from>
    <xdr:ext cx="468630" cy="249555"/>
    <xdr:sp macro="" textlink="">
      <xdr:nvSpPr>
        <xdr:cNvPr id="322" name="【認定こども園・幼稚園・保育所】&#10;有形固定資産減価償却率最小値テキスト">
          <a:extLst>
            <a:ext uri="{FF2B5EF4-FFF2-40B4-BE49-F238E27FC236}">
              <a16:creationId xmlns:a16="http://schemas.microsoft.com/office/drawing/2014/main" id="{FBE2C475-FD18-4F2F-B343-6356A97A2310}"/>
            </a:ext>
          </a:extLst>
        </xdr:cNvPr>
        <xdr:cNvSpPr txBox="1"/>
      </xdr:nvSpPr>
      <xdr:spPr>
        <a:xfrm>
          <a:off x="16357600" y="72409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36830</xdr:rowOff>
    </xdr:from>
    <xdr:to>
      <xdr:col>86</xdr:col>
      <xdr:colOff>25400</xdr:colOff>
      <xdr:row>42</xdr:row>
      <xdr:rowOff>36830</xdr:rowOff>
    </xdr:to>
    <xdr:cxnSp macro="">
      <xdr:nvCxnSpPr>
        <xdr:cNvPr id="323" name="直線コネクタ 322">
          <a:extLst>
            <a:ext uri="{FF2B5EF4-FFF2-40B4-BE49-F238E27FC236}">
              <a16:creationId xmlns:a16="http://schemas.microsoft.com/office/drawing/2014/main" id="{03702D4E-552D-4BE9-B893-523DACF9730E}"/>
            </a:ext>
          </a:extLst>
        </xdr:cNvPr>
        <xdr:cNvCxnSpPr/>
      </xdr:nvCxnSpPr>
      <xdr:spPr>
        <a:xfrm>
          <a:off x="16230600" y="723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3860" cy="249555"/>
    <xdr:sp macro="" textlink="">
      <xdr:nvSpPr>
        <xdr:cNvPr id="324" name="【認定こども園・幼稚園・保育所】&#10;有形固定資産減価償却率最大値テキスト">
          <a:extLst>
            <a:ext uri="{FF2B5EF4-FFF2-40B4-BE49-F238E27FC236}">
              <a16:creationId xmlns:a16="http://schemas.microsoft.com/office/drawing/2014/main" id="{E502E9FF-472A-4239-87D7-245C88D8EF64}"/>
            </a:ext>
          </a:extLst>
        </xdr:cNvPr>
        <xdr:cNvSpPr txBox="1"/>
      </xdr:nvSpPr>
      <xdr:spPr>
        <a:xfrm>
          <a:off x="16357600" y="548640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325" name="直線コネクタ 324">
          <a:extLst>
            <a:ext uri="{FF2B5EF4-FFF2-40B4-BE49-F238E27FC236}">
              <a16:creationId xmlns:a16="http://schemas.microsoft.com/office/drawing/2014/main" id="{1F649A85-719F-4288-B8B4-DD88EA223DC2}"/>
            </a:ext>
          </a:extLst>
        </xdr:cNvPr>
        <xdr:cNvCxnSpPr/>
      </xdr:nvCxnSpPr>
      <xdr:spPr>
        <a:xfrm>
          <a:off x="16230600" y="570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9525</xdr:rowOff>
    </xdr:from>
    <xdr:ext cx="403860" cy="249555"/>
    <xdr:sp macro="" textlink="">
      <xdr:nvSpPr>
        <xdr:cNvPr id="326" name="【認定こども園・幼稚園・保育所】&#10;有形固定資産減価償却率平均値テキスト">
          <a:extLst>
            <a:ext uri="{FF2B5EF4-FFF2-40B4-BE49-F238E27FC236}">
              <a16:creationId xmlns:a16="http://schemas.microsoft.com/office/drawing/2014/main" id="{2B34E24D-E208-4867-AA1C-E1AB2D3BCBE7}"/>
            </a:ext>
          </a:extLst>
        </xdr:cNvPr>
        <xdr:cNvSpPr txBox="1"/>
      </xdr:nvSpPr>
      <xdr:spPr>
        <a:xfrm>
          <a:off x="16357600" y="618172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153035</xdr:rowOff>
    </xdr:from>
    <xdr:to>
      <xdr:col>85</xdr:col>
      <xdr:colOff>174625</xdr:colOff>
      <xdr:row>37</xdr:row>
      <xdr:rowOff>85725</xdr:rowOff>
    </xdr:to>
    <xdr:sp macro="" textlink="">
      <xdr:nvSpPr>
        <xdr:cNvPr id="327" name="フローチャート: 判断 326">
          <a:extLst>
            <a:ext uri="{FF2B5EF4-FFF2-40B4-BE49-F238E27FC236}">
              <a16:creationId xmlns:a16="http://schemas.microsoft.com/office/drawing/2014/main" id="{747060D5-BF5F-455B-8495-36768D6AF4F7}"/>
            </a:ext>
          </a:extLst>
        </xdr:cNvPr>
        <xdr:cNvSpPr/>
      </xdr:nvSpPr>
      <xdr:spPr>
        <a:xfrm>
          <a:off x="16268700" y="6325235"/>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147320</xdr:rowOff>
    </xdr:from>
    <xdr:to>
      <xdr:col>81</xdr:col>
      <xdr:colOff>101600</xdr:colOff>
      <xdr:row>37</xdr:row>
      <xdr:rowOff>80010</xdr:rowOff>
    </xdr:to>
    <xdr:sp macro="" textlink="">
      <xdr:nvSpPr>
        <xdr:cNvPr id="328" name="フローチャート: 判断 327">
          <a:extLst>
            <a:ext uri="{FF2B5EF4-FFF2-40B4-BE49-F238E27FC236}">
              <a16:creationId xmlns:a16="http://schemas.microsoft.com/office/drawing/2014/main" id="{542ECDBE-938C-4767-90F2-B4447492A829}"/>
            </a:ext>
          </a:extLst>
        </xdr:cNvPr>
        <xdr:cNvSpPr/>
      </xdr:nvSpPr>
      <xdr:spPr>
        <a:xfrm>
          <a:off x="15430500" y="63195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118110</xdr:rowOff>
    </xdr:from>
    <xdr:to>
      <xdr:col>76</xdr:col>
      <xdr:colOff>165100</xdr:colOff>
      <xdr:row>37</xdr:row>
      <xdr:rowOff>50800</xdr:rowOff>
    </xdr:to>
    <xdr:sp macro="" textlink="">
      <xdr:nvSpPr>
        <xdr:cNvPr id="329" name="フローチャート: 判断 328">
          <a:extLst>
            <a:ext uri="{FF2B5EF4-FFF2-40B4-BE49-F238E27FC236}">
              <a16:creationId xmlns:a16="http://schemas.microsoft.com/office/drawing/2014/main" id="{E04A402D-DF53-473C-82BA-554E5BCFB616}"/>
            </a:ext>
          </a:extLst>
        </xdr:cNvPr>
        <xdr:cNvSpPr/>
      </xdr:nvSpPr>
      <xdr:spPr>
        <a:xfrm>
          <a:off x="14541500" y="62903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110490</xdr:rowOff>
    </xdr:from>
    <xdr:to>
      <xdr:col>72</xdr:col>
      <xdr:colOff>38100</xdr:colOff>
      <xdr:row>37</xdr:row>
      <xdr:rowOff>43180</xdr:rowOff>
    </xdr:to>
    <xdr:sp macro="" textlink="">
      <xdr:nvSpPr>
        <xdr:cNvPr id="330" name="フローチャート: 判断 329">
          <a:extLst>
            <a:ext uri="{FF2B5EF4-FFF2-40B4-BE49-F238E27FC236}">
              <a16:creationId xmlns:a16="http://schemas.microsoft.com/office/drawing/2014/main" id="{382E1233-6079-4B1D-BDEB-98B86FC62357}"/>
            </a:ext>
          </a:extLst>
        </xdr:cNvPr>
        <xdr:cNvSpPr/>
      </xdr:nvSpPr>
      <xdr:spPr>
        <a:xfrm>
          <a:off x="13652500" y="62826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97790</xdr:rowOff>
    </xdr:from>
    <xdr:to>
      <xdr:col>67</xdr:col>
      <xdr:colOff>101600</xdr:colOff>
      <xdr:row>37</xdr:row>
      <xdr:rowOff>30480</xdr:rowOff>
    </xdr:to>
    <xdr:sp macro="" textlink="">
      <xdr:nvSpPr>
        <xdr:cNvPr id="331" name="フローチャート: 判断 330">
          <a:extLst>
            <a:ext uri="{FF2B5EF4-FFF2-40B4-BE49-F238E27FC236}">
              <a16:creationId xmlns:a16="http://schemas.microsoft.com/office/drawing/2014/main" id="{E8F9FDA9-4C00-4595-B8F5-5DD867ACDD69}"/>
            </a:ext>
          </a:extLst>
        </xdr:cNvPr>
        <xdr:cNvSpPr/>
      </xdr:nvSpPr>
      <xdr:spPr>
        <a:xfrm>
          <a:off x="12763500" y="62699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332" name="テキスト ボックス 331">
          <a:extLst>
            <a:ext uri="{FF2B5EF4-FFF2-40B4-BE49-F238E27FC236}">
              <a16:creationId xmlns:a16="http://schemas.microsoft.com/office/drawing/2014/main" id="{DACEBBD5-135D-4151-B6B6-7CCB16BEE675}"/>
            </a:ext>
          </a:extLst>
        </xdr:cNvPr>
        <xdr:cNvSpPr txBox="1"/>
      </xdr:nvSpPr>
      <xdr:spPr>
        <a:xfrm>
          <a:off x="16129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333" name="テキスト ボックス 332">
          <a:extLst>
            <a:ext uri="{FF2B5EF4-FFF2-40B4-BE49-F238E27FC236}">
              <a16:creationId xmlns:a16="http://schemas.microsoft.com/office/drawing/2014/main" id="{47FD808F-90DE-4556-8845-BA57CED934F8}"/>
            </a:ext>
          </a:extLst>
        </xdr:cNvPr>
        <xdr:cNvSpPr txBox="1"/>
      </xdr:nvSpPr>
      <xdr:spPr>
        <a:xfrm>
          <a:off x="15290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334" name="テキスト ボックス 333">
          <a:extLst>
            <a:ext uri="{FF2B5EF4-FFF2-40B4-BE49-F238E27FC236}">
              <a16:creationId xmlns:a16="http://schemas.microsoft.com/office/drawing/2014/main" id="{0B0C04D0-DD06-40E6-A1F2-43B70F30F3CB}"/>
            </a:ext>
          </a:extLst>
        </xdr:cNvPr>
        <xdr:cNvSpPr txBox="1"/>
      </xdr:nvSpPr>
      <xdr:spPr>
        <a:xfrm>
          <a:off x="14401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335" name="テキスト ボックス 334">
          <a:extLst>
            <a:ext uri="{FF2B5EF4-FFF2-40B4-BE49-F238E27FC236}">
              <a16:creationId xmlns:a16="http://schemas.microsoft.com/office/drawing/2014/main" id="{76D2AE6A-0647-4DCB-B1ED-F0D428FAFB34}"/>
            </a:ext>
          </a:extLst>
        </xdr:cNvPr>
        <xdr:cNvSpPr txBox="1"/>
      </xdr:nvSpPr>
      <xdr:spPr>
        <a:xfrm>
          <a:off x="13509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336" name="テキスト ボックス 335">
          <a:extLst>
            <a:ext uri="{FF2B5EF4-FFF2-40B4-BE49-F238E27FC236}">
              <a16:creationId xmlns:a16="http://schemas.microsoft.com/office/drawing/2014/main" id="{98832F56-F18F-4BE5-8679-7E01F7B82202}"/>
            </a:ext>
          </a:extLst>
        </xdr:cNvPr>
        <xdr:cNvSpPr txBox="1"/>
      </xdr:nvSpPr>
      <xdr:spPr>
        <a:xfrm>
          <a:off x="12623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48260</xdr:rowOff>
    </xdr:from>
    <xdr:to>
      <xdr:col>85</xdr:col>
      <xdr:colOff>174625</xdr:colOff>
      <xdr:row>41</xdr:row>
      <xdr:rowOff>146050</xdr:rowOff>
    </xdr:to>
    <xdr:sp macro="" textlink="">
      <xdr:nvSpPr>
        <xdr:cNvPr id="337" name="楕円 336">
          <a:extLst>
            <a:ext uri="{FF2B5EF4-FFF2-40B4-BE49-F238E27FC236}">
              <a16:creationId xmlns:a16="http://schemas.microsoft.com/office/drawing/2014/main" id="{2B05693C-0F9F-41E1-BD09-17024BF1DB23}"/>
            </a:ext>
          </a:extLst>
        </xdr:cNvPr>
        <xdr:cNvSpPr/>
      </xdr:nvSpPr>
      <xdr:spPr>
        <a:xfrm>
          <a:off x="16268700" y="70777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131445</xdr:rowOff>
    </xdr:from>
    <xdr:ext cx="403860" cy="248920"/>
    <xdr:sp macro="" textlink="">
      <xdr:nvSpPr>
        <xdr:cNvPr id="338" name="【認定こども園・幼稚園・保育所】&#10;有形固定資産減価償却率該当値テキスト">
          <a:extLst>
            <a:ext uri="{FF2B5EF4-FFF2-40B4-BE49-F238E27FC236}">
              <a16:creationId xmlns:a16="http://schemas.microsoft.com/office/drawing/2014/main" id="{7A757AAC-5026-4A43-B65E-5A0EC7E97AA0}"/>
            </a:ext>
          </a:extLst>
        </xdr:cNvPr>
        <xdr:cNvSpPr txBox="1"/>
      </xdr:nvSpPr>
      <xdr:spPr>
        <a:xfrm>
          <a:off x="16357600" y="6989445"/>
          <a:ext cx="403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38735</xdr:rowOff>
    </xdr:from>
    <xdr:to>
      <xdr:col>81</xdr:col>
      <xdr:colOff>101600</xdr:colOff>
      <xdr:row>41</xdr:row>
      <xdr:rowOff>137160</xdr:rowOff>
    </xdr:to>
    <xdr:sp macro="" textlink="">
      <xdr:nvSpPr>
        <xdr:cNvPr id="339" name="楕円 338">
          <a:extLst>
            <a:ext uri="{FF2B5EF4-FFF2-40B4-BE49-F238E27FC236}">
              <a16:creationId xmlns:a16="http://schemas.microsoft.com/office/drawing/2014/main" id="{7EEC7AEA-E77C-47E4-82C5-3D481531B312}"/>
            </a:ext>
          </a:extLst>
        </xdr:cNvPr>
        <xdr:cNvSpPr/>
      </xdr:nvSpPr>
      <xdr:spPr>
        <a:xfrm>
          <a:off x="15430500" y="70681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88265</xdr:rowOff>
    </xdr:from>
    <xdr:to>
      <xdr:col>85</xdr:col>
      <xdr:colOff>127000</xdr:colOff>
      <xdr:row>41</xdr:row>
      <xdr:rowOff>97155</xdr:rowOff>
    </xdr:to>
    <xdr:cxnSp macro="">
      <xdr:nvCxnSpPr>
        <xdr:cNvPr id="340" name="直線コネクタ 339">
          <a:extLst>
            <a:ext uri="{FF2B5EF4-FFF2-40B4-BE49-F238E27FC236}">
              <a16:creationId xmlns:a16="http://schemas.microsoft.com/office/drawing/2014/main" id="{E59D6036-9264-4669-B732-CD3901832D29}"/>
            </a:ext>
          </a:extLst>
        </xdr:cNvPr>
        <xdr:cNvCxnSpPr/>
      </xdr:nvCxnSpPr>
      <xdr:spPr>
        <a:xfrm>
          <a:off x="15481300" y="71177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20955</xdr:rowOff>
    </xdr:from>
    <xdr:to>
      <xdr:col>76</xdr:col>
      <xdr:colOff>165100</xdr:colOff>
      <xdr:row>41</xdr:row>
      <xdr:rowOff>118745</xdr:rowOff>
    </xdr:to>
    <xdr:sp macro="" textlink="">
      <xdr:nvSpPr>
        <xdr:cNvPr id="341" name="楕円 340">
          <a:extLst>
            <a:ext uri="{FF2B5EF4-FFF2-40B4-BE49-F238E27FC236}">
              <a16:creationId xmlns:a16="http://schemas.microsoft.com/office/drawing/2014/main" id="{1DB7EC25-5945-40AD-B18C-C6B660CED2A8}"/>
            </a:ext>
          </a:extLst>
        </xdr:cNvPr>
        <xdr:cNvSpPr/>
      </xdr:nvSpPr>
      <xdr:spPr>
        <a:xfrm>
          <a:off x="14541500" y="705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69850</xdr:rowOff>
    </xdr:from>
    <xdr:to>
      <xdr:col>81</xdr:col>
      <xdr:colOff>50800</xdr:colOff>
      <xdr:row>41</xdr:row>
      <xdr:rowOff>88265</xdr:rowOff>
    </xdr:to>
    <xdr:cxnSp macro="">
      <xdr:nvCxnSpPr>
        <xdr:cNvPr id="342" name="直線コネクタ 341">
          <a:extLst>
            <a:ext uri="{FF2B5EF4-FFF2-40B4-BE49-F238E27FC236}">
              <a16:creationId xmlns:a16="http://schemas.microsoft.com/office/drawing/2014/main" id="{60B55134-7316-46D2-B9B3-A854229232A0}"/>
            </a:ext>
          </a:extLst>
        </xdr:cNvPr>
        <xdr:cNvCxnSpPr/>
      </xdr:nvCxnSpPr>
      <xdr:spPr>
        <a:xfrm>
          <a:off x="14592300" y="70993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20955</xdr:rowOff>
    </xdr:from>
    <xdr:to>
      <xdr:col>72</xdr:col>
      <xdr:colOff>38100</xdr:colOff>
      <xdr:row>41</xdr:row>
      <xdr:rowOff>118745</xdr:rowOff>
    </xdr:to>
    <xdr:sp macro="" textlink="">
      <xdr:nvSpPr>
        <xdr:cNvPr id="343" name="楕円 342">
          <a:extLst>
            <a:ext uri="{FF2B5EF4-FFF2-40B4-BE49-F238E27FC236}">
              <a16:creationId xmlns:a16="http://schemas.microsoft.com/office/drawing/2014/main" id="{54333D2F-69B6-4135-A2CF-3509A2E7EFC1}"/>
            </a:ext>
          </a:extLst>
        </xdr:cNvPr>
        <xdr:cNvSpPr/>
      </xdr:nvSpPr>
      <xdr:spPr>
        <a:xfrm>
          <a:off x="13652500" y="705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41</xdr:row>
      <xdr:rowOff>69850</xdr:rowOff>
    </xdr:from>
    <xdr:to>
      <xdr:col>76</xdr:col>
      <xdr:colOff>114300</xdr:colOff>
      <xdr:row>41</xdr:row>
      <xdr:rowOff>69850</xdr:rowOff>
    </xdr:to>
    <xdr:cxnSp macro="">
      <xdr:nvCxnSpPr>
        <xdr:cNvPr id="344" name="直線コネクタ 343">
          <a:extLst>
            <a:ext uri="{FF2B5EF4-FFF2-40B4-BE49-F238E27FC236}">
              <a16:creationId xmlns:a16="http://schemas.microsoft.com/office/drawing/2014/main" id="{B06E134F-C050-4B66-9F29-BEE10EA82CC7}"/>
            </a:ext>
          </a:extLst>
        </xdr:cNvPr>
        <xdr:cNvCxnSpPr/>
      </xdr:nvCxnSpPr>
      <xdr:spPr>
        <a:xfrm>
          <a:off x="13700125" y="70993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4445</xdr:rowOff>
    </xdr:from>
    <xdr:to>
      <xdr:col>67</xdr:col>
      <xdr:colOff>101600</xdr:colOff>
      <xdr:row>41</xdr:row>
      <xdr:rowOff>102235</xdr:rowOff>
    </xdr:to>
    <xdr:sp macro="" textlink="">
      <xdr:nvSpPr>
        <xdr:cNvPr id="345" name="楕円 344">
          <a:extLst>
            <a:ext uri="{FF2B5EF4-FFF2-40B4-BE49-F238E27FC236}">
              <a16:creationId xmlns:a16="http://schemas.microsoft.com/office/drawing/2014/main" id="{1B78C996-516B-40F0-8F8C-3A117FBE98B1}"/>
            </a:ext>
          </a:extLst>
        </xdr:cNvPr>
        <xdr:cNvSpPr/>
      </xdr:nvSpPr>
      <xdr:spPr>
        <a:xfrm>
          <a:off x="12763500" y="7033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53340</xdr:rowOff>
    </xdr:from>
    <xdr:to>
      <xdr:col>71</xdr:col>
      <xdr:colOff>174625</xdr:colOff>
      <xdr:row>41</xdr:row>
      <xdr:rowOff>69850</xdr:rowOff>
    </xdr:to>
    <xdr:cxnSp macro="">
      <xdr:nvCxnSpPr>
        <xdr:cNvPr id="346" name="直線コネクタ 345">
          <a:extLst>
            <a:ext uri="{FF2B5EF4-FFF2-40B4-BE49-F238E27FC236}">
              <a16:creationId xmlns:a16="http://schemas.microsoft.com/office/drawing/2014/main" id="{160F2D65-1895-4C70-B48C-4BAA3FCC56CB}"/>
            </a:ext>
          </a:extLst>
        </xdr:cNvPr>
        <xdr:cNvCxnSpPr/>
      </xdr:nvCxnSpPr>
      <xdr:spPr>
        <a:xfrm>
          <a:off x="12814300" y="7082790"/>
          <a:ext cx="885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95885</xdr:rowOff>
    </xdr:from>
    <xdr:ext cx="405130" cy="248285"/>
    <xdr:sp macro="" textlink="">
      <xdr:nvSpPr>
        <xdr:cNvPr id="347" name="n_1aveValue【認定こども園・幼稚園・保育所】&#10;有形固定資産減価償却率">
          <a:extLst>
            <a:ext uri="{FF2B5EF4-FFF2-40B4-BE49-F238E27FC236}">
              <a16:creationId xmlns:a16="http://schemas.microsoft.com/office/drawing/2014/main" id="{FA49FD31-5357-4073-A59B-FBE0839B23DC}"/>
            </a:ext>
          </a:extLst>
        </xdr:cNvPr>
        <xdr:cNvSpPr txBox="1"/>
      </xdr:nvSpPr>
      <xdr:spPr>
        <a:xfrm>
          <a:off x="15266035" y="60966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66675</xdr:rowOff>
    </xdr:from>
    <xdr:ext cx="405130" cy="249555"/>
    <xdr:sp macro="" textlink="">
      <xdr:nvSpPr>
        <xdr:cNvPr id="348" name="n_2aveValue【認定こども園・幼稚園・保育所】&#10;有形固定資産減価償却率">
          <a:extLst>
            <a:ext uri="{FF2B5EF4-FFF2-40B4-BE49-F238E27FC236}">
              <a16:creationId xmlns:a16="http://schemas.microsoft.com/office/drawing/2014/main" id="{5B638622-42EF-4805-A905-D708707C08FB}"/>
            </a:ext>
          </a:extLst>
        </xdr:cNvPr>
        <xdr:cNvSpPr txBox="1"/>
      </xdr:nvSpPr>
      <xdr:spPr>
        <a:xfrm>
          <a:off x="14389735" y="6067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59690</xdr:rowOff>
    </xdr:from>
    <xdr:ext cx="405130" cy="248285"/>
    <xdr:sp macro="" textlink="">
      <xdr:nvSpPr>
        <xdr:cNvPr id="349" name="n_3aveValue【認定こども園・幼稚園・保育所】&#10;有形固定資産減価償却率">
          <a:extLst>
            <a:ext uri="{FF2B5EF4-FFF2-40B4-BE49-F238E27FC236}">
              <a16:creationId xmlns:a16="http://schemas.microsoft.com/office/drawing/2014/main" id="{51C510A6-4E65-4FBE-9EEA-9216C8499FEB}"/>
            </a:ext>
          </a:extLst>
        </xdr:cNvPr>
        <xdr:cNvSpPr txBox="1"/>
      </xdr:nvSpPr>
      <xdr:spPr>
        <a:xfrm>
          <a:off x="13500735" y="60604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46355</xdr:rowOff>
    </xdr:from>
    <xdr:ext cx="405130" cy="249555"/>
    <xdr:sp macro="" textlink="">
      <xdr:nvSpPr>
        <xdr:cNvPr id="350" name="n_4aveValue【認定こども園・幼稚園・保育所】&#10;有形固定資産減価償却率">
          <a:extLst>
            <a:ext uri="{FF2B5EF4-FFF2-40B4-BE49-F238E27FC236}">
              <a16:creationId xmlns:a16="http://schemas.microsoft.com/office/drawing/2014/main" id="{8591A32C-1071-4E0D-B237-DBF65AB85BDB}"/>
            </a:ext>
          </a:extLst>
        </xdr:cNvPr>
        <xdr:cNvSpPr txBox="1"/>
      </xdr:nvSpPr>
      <xdr:spPr>
        <a:xfrm>
          <a:off x="12611735" y="60471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128270</xdr:rowOff>
    </xdr:from>
    <xdr:ext cx="405130" cy="248285"/>
    <xdr:sp macro="" textlink="">
      <xdr:nvSpPr>
        <xdr:cNvPr id="351" name="n_1mainValue【認定こども園・幼稚園・保育所】&#10;有形固定資産減価償却率">
          <a:extLst>
            <a:ext uri="{FF2B5EF4-FFF2-40B4-BE49-F238E27FC236}">
              <a16:creationId xmlns:a16="http://schemas.microsoft.com/office/drawing/2014/main" id="{BCD77FFE-44AA-4A13-8E82-E181A1715E55}"/>
            </a:ext>
          </a:extLst>
        </xdr:cNvPr>
        <xdr:cNvSpPr txBox="1"/>
      </xdr:nvSpPr>
      <xdr:spPr>
        <a:xfrm>
          <a:off x="15266035" y="71577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109855</xdr:rowOff>
    </xdr:from>
    <xdr:ext cx="405130" cy="249555"/>
    <xdr:sp macro="" textlink="">
      <xdr:nvSpPr>
        <xdr:cNvPr id="352" name="n_2mainValue【認定こども園・幼稚園・保育所】&#10;有形固定資産減価償却率">
          <a:extLst>
            <a:ext uri="{FF2B5EF4-FFF2-40B4-BE49-F238E27FC236}">
              <a16:creationId xmlns:a16="http://schemas.microsoft.com/office/drawing/2014/main" id="{EA8CFC17-2FE5-4B90-A8A3-23BB36571543}"/>
            </a:ext>
          </a:extLst>
        </xdr:cNvPr>
        <xdr:cNvSpPr txBox="1"/>
      </xdr:nvSpPr>
      <xdr:spPr>
        <a:xfrm>
          <a:off x="14389735" y="7139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109855</xdr:rowOff>
    </xdr:from>
    <xdr:ext cx="405130" cy="249555"/>
    <xdr:sp macro="" textlink="">
      <xdr:nvSpPr>
        <xdr:cNvPr id="353" name="n_3mainValue【認定こども園・幼稚園・保育所】&#10;有形固定資産減価償却率">
          <a:extLst>
            <a:ext uri="{FF2B5EF4-FFF2-40B4-BE49-F238E27FC236}">
              <a16:creationId xmlns:a16="http://schemas.microsoft.com/office/drawing/2014/main" id="{0B84CE66-4288-4FE4-AAB6-8958CBB68630}"/>
            </a:ext>
          </a:extLst>
        </xdr:cNvPr>
        <xdr:cNvSpPr txBox="1"/>
      </xdr:nvSpPr>
      <xdr:spPr>
        <a:xfrm>
          <a:off x="13500735" y="7139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93980</xdr:rowOff>
    </xdr:from>
    <xdr:ext cx="405130" cy="248285"/>
    <xdr:sp macro="" textlink="">
      <xdr:nvSpPr>
        <xdr:cNvPr id="354" name="n_4mainValue【認定こども園・幼稚園・保育所】&#10;有形固定資産減価償却率">
          <a:extLst>
            <a:ext uri="{FF2B5EF4-FFF2-40B4-BE49-F238E27FC236}">
              <a16:creationId xmlns:a16="http://schemas.microsoft.com/office/drawing/2014/main" id="{890D81A3-7E88-40BA-8A70-63E0B858928B}"/>
            </a:ext>
          </a:extLst>
        </xdr:cNvPr>
        <xdr:cNvSpPr txBox="1"/>
      </xdr:nvSpPr>
      <xdr:spPr>
        <a:xfrm>
          <a:off x="12611735" y="712343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355" name="正方形/長方形 354">
          <a:extLst>
            <a:ext uri="{FF2B5EF4-FFF2-40B4-BE49-F238E27FC236}">
              <a16:creationId xmlns:a16="http://schemas.microsoft.com/office/drawing/2014/main" id="{800CB881-AF6F-43EC-A756-0163D476CBCF}"/>
            </a:ext>
          </a:extLst>
        </xdr:cNvPr>
        <xdr:cNvSpPr/>
      </xdr:nvSpPr>
      <xdr:spPr>
        <a:xfrm>
          <a:off x="18288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356" name="正方形/長方形 355">
          <a:extLst>
            <a:ext uri="{FF2B5EF4-FFF2-40B4-BE49-F238E27FC236}">
              <a16:creationId xmlns:a16="http://schemas.microsoft.com/office/drawing/2014/main" id="{F79DD997-5A5D-4F23-A7B2-5464DC58168D}"/>
            </a:ext>
          </a:extLst>
        </xdr:cNvPr>
        <xdr:cNvSpPr/>
      </xdr:nvSpPr>
      <xdr:spPr>
        <a:xfrm>
          <a:off x="18415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357" name="正方形/長方形 356">
          <a:extLst>
            <a:ext uri="{FF2B5EF4-FFF2-40B4-BE49-F238E27FC236}">
              <a16:creationId xmlns:a16="http://schemas.microsoft.com/office/drawing/2014/main" id="{875084C5-6A0C-446E-B0A2-2E9EFA088E24}"/>
            </a:ext>
          </a:extLst>
        </xdr:cNvPr>
        <xdr:cNvSpPr/>
      </xdr:nvSpPr>
      <xdr:spPr>
        <a:xfrm>
          <a:off x="18415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358" name="正方形/長方形 357">
          <a:extLst>
            <a:ext uri="{FF2B5EF4-FFF2-40B4-BE49-F238E27FC236}">
              <a16:creationId xmlns:a16="http://schemas.microsoft.com/office/drawing/2014/main" id="{2ECC2591-6CF0-4692-8AF5-A520908367C9}"/>
            </a:ext>
          </a:extLst>
        </xdr:cNvPr>
        <xdr:cNvSpPr/>
      </xdr:nvSpPr>
      <xdr:spPr>
        <a:xfrm>
          <a:off x="19431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359" name="正方形/長方形 358">
          <a:extLst>
            <a:ext uri="{FF2B5EF4-FFF2-40B4-BE49-F238E27FC236}">
              <a16:creationId xmlns:a16="http://schemas.microsoft.com/office/drawing/2014/main" id="{035F8B16-163F-4815-84E9-DB8E35E532B5}"/>
            </a:ext>
          </a:extLst>
        </xdr:cNvPr>
        <xdr:cNvSpPr/>
      </xdr:nvSpPr>
      <xdr:spPr>
        <a:xfrm>
          <a:off x="19431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360" name="正方形/長方形 359">
          <a:extLst>
            <a:ext uri="{FF2B5EF4-FFF2-40B4-BE49-F238E27FC236}">
              <a16:creationId xmlns:a16="http://schemas.microsoft.com/office/drawing/2014/main" id="{1A861C18-33D9-4E57-BFAA-18B1229865D4}"/>
            </a:ext>
          </a:extLst>
        </xdr:cNvPr>
        <xdr:cNvSpPr/>
      </xdr:nvSpPr>
      <xdr:spPr>
        <a:xfrm>
          <a:off x="20574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361" name="正方形/長方形 360">
          <a:extLst>
            <a:ext uri="{FF2B5EF4-FFF2-40B4-BE49-F238E27FC236}">
              <a16:creationId xmlns:a16="http://schemas.microsoft.com/office/drawing/2014/main" id="{B34138FA-A5B5-4F2E-AC48-195207CE1C3A}"/>
            </a:ext>
          </a:extLst>
        </xdr:cNvPr>
        <xdr:cNvSpPr/>
      </xdr:nvSpPr>
      <xdr:spPr>
        <a:xfrm>
          <a:off x="20574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362" name="正方形/長方形 361">
          <a:extLst>
            <a:ext uri="{FF2B5EF4-FFF2-40B4-BE49-F238E27FC236}">
              <a16:creationId xmlns:a16="http://schemas.microsoft.com/office/drawing/2014/main" id="{DFAD988F-1055-4F29-A75B-1E79E40A72F2}"/>
            </a:ext>
          </a:extLst>
        </xdr:cNvPr>
        <xdr:cNvSpPr/>
      </xdr:nvSpPr>
      <xdr:spPr>
        <a:xfrm>
          <a:off x="18288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363" name="テキスト ボックス 362">
          <a:extLst>
            <a:ext uri="{FF2B5EF4-FFF2-40B4-BE49-F238E27FC236}">
              <a16:creationId xmlns:a16="http://schemas.microsoft.com/office/drawing/2014/main" id="{BFAAA6FD-789B-4934-AEB0-1A522CFB8385}"/>
            </a:ext>
          </a:extLst>
        </xdr:cNvPr>
        <xdr:cNvSpPr txBox="1"/>
      </xdr:nvSpPr>
      <xdr:spPr>
        <a:xfrm>
          <a:off x="18249900" y="514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364" name="直線コネクタ 363">
          <a:extLst>
            <a:ext uri="{FF2B5EF4-FFF2-40B4-BE49-F238E27FC236}">
              <a16:creationId xmlns:a16="http://schemas.microsoft.com/office/drawing/2014/main" id="{899F7022-6DC0-4AD7-9D00-D0B63FA35A1F}"/>
            </a:ext>
          </a:extLst>
        </xdr:cNvPr>
        <xdr:cNvCxnSpPr/>
      </xdr:nvCxnSpPr>
      <xdr:spPr>
        <a:xfrm>
          <a:off x="18288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365" name="直線コネクタ 364">
          <a:extLst>
            <a:ext uri="{FF2B5EF4-FFF2-40B4-BE49-F238E27FC236}">
              <a16:creationId xmlns:a16="http://schemas.microsoft.com/office/drawing/2014/main" id="{C91A38A6-D03C-4164-B413-26E75672FBBE}"/>
            </a:ext>
          </a:extLst>
        </xdr:cNvPr>
        <xdr:cNvCxnSpPr/>
      </xdr:nvCxnSpPr>
      <xdr:spPr>
        <a:xfrm>
          <a:off x="18288000" y="723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64770</xdr:rowOff>
    </xdr:from>
    <xdr:ext cx="466090" cy="249555"/>
    <xdr:sp macro="" textlink="">
      <xdr:nvSpPr>
        <xdr:cNvPr id="366" name="テキスト ボックス 365">
          <a:extLst>
            <a:ext uri="{FF2B5EF4-FFF2-40B4-BE49-F238E27FC236}">
              <a16:creationId xmlns:a16="http://schemas.microsoft.com/office/drawing/2014/main" id="{55C3C57B-E8F7-49DB-ADD4-821C84A07F55}"/>
            </a:ext>
          </a:extLst>
        </xdr:cNvPr>
        <xdr:cNvSpPr txBox="1"/>
      </xdr:nvSpPr>
      <xdr:spPr>
        <a:xfrm>
          <a:off x="1782064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529BE529-7683-493E-959B-092CB7E00733}"/>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27940</xdr:rowOff>
    </xdr:from>
    <xdr:ext cx="466090" cy="248285"/>
    <xdr:sp macro="" textlink="">
      <xdr:nvSpPr>
        <xdr:cNvPr id="368" name="テキスト ボックス 367">
          <a:extLst>
            <a:ext uri="{FF2B5EF4-FFF2-40B4-BE49-F238E27FC236}">
              <a16:creationId xmlns:a16="http://schemas.microsoft.com/office/drawing/2014/main" id="{091CE40D-F421-470D-9BD2-C335E9E528F3}"/>
            </a:ext>
          </a:extLst>
        </xdr:cNvPr>
        <xdr:cNvSpPr txBox="1"/>
      </xdr:nvSpPr>
      <xdr:spPr>
        <a:xfrm>
          <a:off x="17820640" y="67144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369" name="直線コネクタ 368">
          <a:extLst>
            <a:ext uri="{FF2B5EF4-FFF2-40B4-BE49-F238E27FC236}">
              <a16:creationId xmlns:a16="http://schemas.microsoft.com/office/drawing/2014/main" id="{F570A984-0B7F-42C5-9A3C-D2D8DB2610BE}"/>
            </a:ext>
          </a:extLst>
        </xdr:cNvPr>
        <xdr:cNvCxnSpPr/>
      </xdr:nvCxnSpPr>
      <xdr:spPr>
        <a:xfrm>
          <a:off x="18288000" y="6471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156845</xdr:rowOff>
    </xdr:from>
    <xdr:ext cx="466090" cy="248285"/>
    <xdr:sp macro="" textlink="">
      <xdr:nvSpPr>
        <xdr:cNvPr id="370" name="テキスト ボックス 369">
          <a:extLst>
            <a:ext uri="{FF2B5EF4-FFF2-40B4-BE49-F238E27FC236}">
              <a16:creationId xmlns:a16="http://schemas.microsoft.com/office/drawing/2014/main" id="{50ACB0C0-E8C2-41DB-9F69-6ECF5145F800}"/>
            </a:ext>
          </a:extLst>
        </xdr:cNvPr>
        <xdr:cNvSpPr txBox="1"/>
      </xdr:nvSpPr>
      <xdr:spPr>
        <a:xfrm>
          <a:off x="17820640" y="632904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371" name="直線コネクタ 370">
          <a:extLst>
            <a:ext uri="{FF2B5EF4-FFF2-40B4-BE49-F238E27FC236}">
              <a16:creationId xmlns:a16="http://schemas.microsoft.com/office/drawing/2014/main" id="{D7216520-2E54-46E3-BBFC-CB06106297B6}"/>
            </a:ext>
          </a:extLst>
        </xdr:cNvPr>
        <xdr:cNvCxnSpPr/>
      </xdr:nvCxnSpPr>
      <xdr:spPr>
        <a:xfrm>
          <a:off x="18288000" y="609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120015</xdr:rowOff>
    </xdr:from>
    <xdr:ext cx="466090" cy="248285"/>
    <xdr:sp macro="" textlink="">
      <xdr:nvSpPr>
        <xdr:cNvPr id="372" name="テキスト ボックス 371">
          <a:extLst>
            <a:ext uri="{FF2B5EF4-FFF2-40B4-BE49-F238E27FC236}">
              <a16:creationId xmlns:a16="http://schemas.microsoft.com/office/drawing/2014/main" id="{237C3CD4-2B34-433A-9A2B-268F87E01EC6}"/>
            </a:ext>
          </a:extLst>
        </xdr:cNvPr>
        <xdr:cNvSpPr txBox="1"/>
      </xdr:nvSpPr>
      <xdr:spPr>
        <a:xfrm>
          <a:off x="17820640" y="5949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373" name="直線コネクタ 372">
          <a:extLst>
            <a:ext uri="{FF2B5EF4-FFF2-40B4-BE49-F238E27FC236}">
              <a16:creationId xmlns:a16="http://schemas.microsoft.com/office/drawing/2014/main" id="{8C5E3DF7-41DB-40F2-B106-5786A7FB4FAD}"/>
            </a:ext>
          </a:extLst>
        </xdr:cNvPr>
        <xdr:cNvCxnSpPr/>
      </xdr:nvCxnSpPr>
      <xdr:spPr>
        <a:xfrm>
          <a:off x="18288000" y="571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83185</xdr:rowOff>
    </xdr:from>
    <xdr:ext cx="466090" cy="248285"/>
    <xdr:sp macro="" textlink="">
      <xdr:nvSpPr>
        <xdr:cNvPr id="374" name="テキスト ボックス 373">
          <a:extLst>
            <a:ext uri="{FF2B5EF4-FFF2-40B4-BE49-F238E27FC236}">
              <a16:creationId xmlns:a16="http://schemas.microsoft.com/office/drawing/2014/main" id="{5CA0FA7B-AF47-42A8-89CB-F9338D40C396}"/>
            </a:ext>
          </a:extLst>
        </xdr:cNvPr>
        <xdr:cNvSpPr txBox="1"/>
      </xdr:nvSpPr>
      <xdr:spPr>
        <a:xfrm>
          <a:off x="17820640" y="55695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5" name="直線コネクタ 374">
          <a:extLst>
            <a:ext uri="{FF2B5EF4-FFF2-40B4-BE49-F238E27FC236}">
              <a16:creationId xmlns:a16="http://schemas.microsoft.com/office/drawing/2014/main" id="{20014690-07E1-4479-BD79-060ABC4EC0E2}"/>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6090" cy="249555"/>
    <xdr:sp macro="" textlink="">
      <xdr:nvSpPr>
        <xdr:cNvPr id="376" name="テキスト ボックス 375">
          <a:extLst>
            <a:ext uri="{FF2B5EF4-FFF2-40B4-BE49-F238E27FC236}">
              <a16:creationId xmlns:a16="http://schemas.microsoft.com/office/drawing/2014/main" id="{3AFFAF9E-B0D1-436E-9F15-25D1F3C34636}"/>
            </a:ext>
          </a:extLst>
        </xdr:cNvPr>
        <xdr:cNvSpPr txBox="1"/>
      </xdr:nvSpPr>
      <xdr:spPr>
        <a:xfrm>
          <a:off x="17820640" y="51898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377" name="【認定こども園・幼稚園・保育所】&#10;一人当たり面積グラフ枠">
          <a:extLst>
            <a:ext uri="{FF2B5EF4-FFF2-40B4-BE49-F238E27FC236}">
              <a16:creationId xmlns:a16="http://schemas.microsoft.com/office/drawing/2014/main" id="{EE4300C7-B72C-47BA-A070-BB0EA3F68B6B}"/>
            </a:ext>
          </a:extLst>
        </xdr:cNvPr>
        <xdr:cNvSpPr/>
      </xdr:nvSpPr>
      <xdr:spPr>
        <a:xfrm>
          <a:off x="18288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132080</xdr:rowOff>
    </xdr:from>
    <xdr:to>
      <xdr:col>116</xdr:col>
      <xdr:colOff>62865</xdr:colOff>
      <xdr:row>42</xdr:row>
      <xdr:rowOff>12700</xdr:rowOff>
    </xdr:to>
    <xdr:cxnSp macro="">
      <xdr:nvCxnSpPr>
        <xdr:cNvPr id="378" name="直線コネクタ 377">
          <a:extLst>
            <a:ext uri="{FF2B5EF4-FFF2-40B4-BE49-F238E27FC236}">
              <a16:creationId xmlns:a16="http://schemas.microsoft.com/office/drawing/2014/main" id="{65B5AA09-F863-4763-9D5F-749010B08456}"/>
            </a:ext>
          </a:extLst>
        </xdr:cNvPr>
        <xdr:cNvCxnSpPr/>
      </xdr:nvCxnSpPr>
      <xdr:spPr>
        <a:xfrm flipV="1">
          <a:off x="22160865" y="596138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17145</xdr:rowOff>
    </xdr:from>
    <xdr:ext cx="468630" cy="248285"/>
    <xdr:sp macro="" textlink="">
      <xdr:nvSpPr>
        <xdr:cNvPr id="379" name="【認定こども園・幼稚園・保育所】&#10;一人当たり面積最小値テキスト">
          <a:extLst>
            <a:ext uri="{FF2B5EF4-FFF2-40B4-BE49-F238E27FC236}">
              <a16:creationId xmlns:a16="http://schemas.microsoft.com/office/drawing/2014/main" id="{83462C53-2CBB-4B62-9246-4D7971E94900}"/>
            </a:ext>
          </a:extLst>
        </xdr:cNvPr>
        <xdr:cNvSpPr txBox="1"/>
      </xdr:nvSpPr>
      <xdr:spPr>
        <a:xfrm>
          <a:off x="22199600" y="72180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12700</xdr:rowOff>
    </xdr:from>
    <xdr:to>
      <xdr:col>116</xdr:col>
      <xdr:colOff>152400</xdr:colOff>
      <xdr:row>42</xdr:row>
      <xdr:rowOff>12700</xdr:rowOff>
    </xdr:to>
    <xdr:cxnSp macro="">
      <xdr:nvCxnSpPr>
        <xdr:cNvPr id="380" name="直線コネクタ 379">
          <a:extLst>
            <a:ext uri="{FF2B5EF4-FFF2-40B4-BE49-F238E27FC236}">
              <a16:creationId xmlns:a16="http://schemas.microsoft.com/office/drawing/2014/main" id="{22B964E6-B42D-4E86-8AED-B163B1214180}"/>
            </a:ext>
          </a:extLst>
        </xdr:cNvPr>
        <xdr:cNvCxnSpPr/>
      </xdr:nvCxnSpPr>
      <xdr:spPr>
        <a:xfrm>
          <a:off x="22072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80645</xdr:rowOff>
    </xdr:from>
    <xdr:ext cx="468630" cy="249555"/>
    <xdr:sp macro="" textlink="">
      <xdr:nvSpPr>
        <xdr:cNvPr id="381" name="【認定こども園・幼稚園・保育所】&#10;一人当たり面積最大値テキスト">
          <a:extLst>
            <a:ext uri="{FF2B5EF4-FFF2-40B4-BE49-F238E27FC236}">
              <a16:creationId xmlns:a16="http://schemas.microsoft.com/office/drawing/2014/main" id="{3D2D9930-4D99-4AE4-8F90-C23C4C9C29A9}"/>
            </a:ext>
          </a:extLst>
        </xdr:cNvPr>
        <xdr:cNvSpPr txBox="1"/>
      </xdr:nvSpPr>
      <xdr:spPr>
        <a:xfrm>
          <a:off x="22199600" y="57384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132080</xdr:rowOff>
    </xdr:from>
    <xdr:to>
      <xdr:col>116</xdr:col>
      <xdr:colOff>152400</xdr:colOff>
      <xdr:row>34</xdr:row>
      <xdr:rowOff>132080</xdr:rowOff>
    </xdr:to>
    <xdr:cxnSp macro="">
      <xdr:nvCxnSpPr>
        <xdr:cNvPr id="382" name="直線コネクタ 381">
          <a:extLst>
            <a:ext uri="{FF2B5EF4-FFF2-40B4-BE49-F238E27FC236}">
              <a16:creationId xmlns:a16="http://schemas.microsoft.com/office/drawing/2014/main" id="{92C2F381-5168-4761-A38C-D3899695FB43}"/>
            </a:ext>
          </a:extLst>
        </xdr:cNvPr>
        <xdr:cNvCxnSpPr/>
      </xdr:nvCxnSpPr>
      <xdr:spPr>
        <a:xfrm>
          <a:off x="220726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149225</xdr:rowOff>
    </xdr:from>
    <xdr:ext cx="468630" cy="248285"/>
    <xdr:sp macro="" textlink="">
      <xdr:nvSpPr>
        <xdr:cNvPr id="383" name="【認定こども園・幼稚園・保育所】&#10;一人当たり面積平均値テキスト">
          <a:extLst>
            <a:ext uri="{FF2B5EF4-FFF2-40B4-BE49-F238E27FC236}">
              <a16:creationId xmlns:a16="http://schemas.microsoft.com/office/drawing/2014/main" id="{07E6096C-EEDB-4887-87B2-A192C52925C0}"/>
            </a:ext>
          </a:extLst>
        </xdr:cNvPr>
        <xdr:cNvSpPr txBox="1"/>
      </xdr:nvSpPr>
      <xdr:spPr>
        <a:xfrm>
          <a:off x="22199600" y="666432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127000</xdr:rowOff>
    </xdr:from>
    <xdr:to>
      <xdr:col>116</xdr:col>
      <xdr:colOff>114300</xdr:colOff>
      <xdr:row>40</xdr:row>
      <xdr:rowOff>60325</xdr:rowOff>
    </xdr:to>
    <xdr:sp macro="" textlink="">
      <xdr:nvSpPr>
        <xdr:cNvPr id="384" name="フローチャート: 判断 383">
          <a:extLst>
            <a:ext uri="{FF2B5EF4-FFF2-40B4-BE49-F238E27FC236}">
              <a16:creationId xmlns:a16="http://schemas.microsoft.com/office/drawing/2014/main" id="{96ED13DE-9698-44F1-854B-2C020E9465CB}"/>
            </a:ext>
          </a:extLst>
        </xdr:cNvPr>
        <xdr:cNvSpPr/>
      </xdr:nvSpPr>
      <xdr:spPr>
        <a:xfrm>
          <a:off x="22110700" y="68135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123825</xdr:rowOff>
    </xdr:from>
    <xdr:to>
      <xdr:col>112</xdr:col>
      <xdr:colOff>38100</xdr:colOff>
      <xdr:row>40</xdr:row>
      <xdr:rowOff>56515</xdr:rowOff>
    </xdr:to>
    <xdr:sp macro="" textlink="">
      <xdr:nvSpPr>
        <xdr:cNvPr id="385" name="フローチャート: 判断 384">
          <a:extLst>
            <a:ext uri="{FF2B5EF4-FFF2-40B4-BE49-F238E27FC236}">
              <a16:creationId xmlns:a16="http://schemas.microsoft.com/office/drawing/2014/main" id="{434A3F94-2494-4C50-BFF5-08EECC6B8AAD}"/>
            </a:ext>
          </a:extLst>
        </xdr:cNvPr>
        <xdr:cNvSpPr/>
      </xdr:nvSpPr>
      <xdr:spPr>
        <a:xfrm>
          <a:off x="21272500" y="68103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125730</xdr:rowOff>
    </xdr:from>
    <xdr:to>
      <xdr:col>107</xdr:col>
      <xdr:colOff>101600</xdr:colOff>
      <xdr:row>40</xdr:row>
      <xdr:rowOff>58420</xdr:rowOff>
    </xdr:to>
    <xdr:sp macro="" textlink="">
      <xdr:nvSpPr>
        <xdr:cNvPr id="386" name="フローチャート: 判断 385">
          <a:extLst>
            <a:ext uri="{FF2B5EF4-FFF2-40B4-BE49-F238E27FC236}">
              <a16:creationId xmlns:a16="http://schemas.microsoft.com/office/drawing/2014/main" id="{78624F94-BFDB-49EE-88A2-06B9148A8700}"/>
            </a:ext>
          </a:extLst>
        </xdr:cNvPr>
        <xdr:cNvSpPr/>
      </xdr:nvSpPr>
      <xdr:spPr>
        <a:xfrm>
          <a:off x="20383500" y="68122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141605</xdr:rowOff>
    </xdr:from>
    <xdr:to>
      <xdr:col>102</xdr:col>
      <xdr:colOff>165100</xdr:colOff>
      <xdr:row>40</xdr:row>
      <xdr:rowOff>74295</xdr:rowOff>
    </xdr:to>
    <xdr:sp macro="" textlink="">
      <xdr:nvSpPr>
        <xdr:cNvPr id="387" name="フローチャート: 判断 386">
          <a:extLst>
            <a:ext uri="{FF2B5EF4-FFF2-40B4-BE49-F238E27FC236}">
              <a16:creationId xmlns:a16="http://schemas.microsoft.com/office/drawing/2014/main" id="{6DC1158B-53F0-4211-BD42-CD73FDA956CD}"/>
            </a:ext>
          </a:extLst>
        </xdr:cNvPr>
        <xdr:cNvSpPr/>
      </xdr:nvSpPr>
      <xdr:spPr>
        <a:xfrm>
          <a:off x="19494500" y="68281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149225</xdr:rowOff>
    </xdr:from>
    <xdr:to>
      <xdr:col>98</xdr:col>
      <xdr:colOff>38100</xdr:colOff>
      <xdr:row>40</xdr:row>
      <xdr:rowOff>81915</xdr:rowOff>
    </xdr:to>
    <xdr:sp macro="" textlink="">
      <xdr:nvSpPr>
        <xdr:cNvPr id="388" name="フローチャート: 判断 387">
          <a:extLst>
            <a:ext uri="{FF2B5EF4-FFF2-40B4-BE49-F238E27FC236}">
              <a16:creationId xmlns:a16="http://schemas.microsoft.com/office/drawing/2014/main" id="{039EA815-24F4-4A05-8375-B1D3888C1288}"/>
            </a:ext>
          </a:extLst>
        </xdr:cNvPr>
        <xdr:cNvSpPr/>
      </xdr:nvSpPr>
      <xdr:spPr>
        <a:xfrm>
          <a:off x="18605500" y="68357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389" name="テキスト ボックス 388">
          <a:extLst>
            <a:ext uri="{FF2B5EF4-FFF2-40B4-BE49-F238E27FC236}">
              <a16:creationId xmlns:a16="http://schemas.microsoft.com/office/drawing/2014/main" id="{CDAF6F5A-1F3E-4E23-A41E-730981C3BCD9}"/>
            </a:ext>
          </a:extLst>
        </xdr:cNvPr>
        <xdr:cNvSpPr txBox="1"/>
      </xdr:nvSpPr>
      <xdr:spPr>
        <a:xfrm>
          <a:off x="21971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390" name="テキスト ボックス 389">
          <a:extLst>
            <a:ext uri="{FF2B5EF4-FFF2-40B4-BE49-F238E27FC236}">
              <a16:creationId xmlns:a16="http://schemas.microsoft.com/office/drawing/2014/main" id="{6827162E-3473-4BE2-ABDB-6759AEF66BD5}"/>
            </a:ext>
          </a:extLst>
        </xdr:cNvPr>
        <xdr:cNvSpPr txBox="1"/>
      </xdr:nvSpPr>
      <xdr:spPr>
        <a:xfrm>
          <a:off x="21129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391" name="テキスト ボックス 390">
          <a:extLst>
            <a:ext uri="{FF2B5EF4-FFF2-40B4-BE49-F238E27FC236}">
              <a16:creationId xmlns:a16="http://schemas.microsoft.com/office/drawing/2014/main" id="{157F0840-954C-465A-A96A-F76F6BB44982}"/>
            </a:ext>
          </a:extLst>
        </xdr:cNvPr>
        <xdr:cNvSpPr txBox="1"/>
      </xdr:nvSpPr>
      <xdr:spPr>
        <a:xfrm>
          <a:off x="20243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392" name="テキスト ボックス 391">
          <a:extLst>
            <a:ext uri="{FF2B5EF4-FFF2-40B4-BE49-F238E27FC236}">
              <a16:creationId xmlns:a16="http://schemas.microsoft.com/office/drawing/2014/main" id="{EB7485B1-4F9F-4503-88DF-454F56E83BC3}"/>
            </a:ext>
          </a:extLst>
        </xdr:cNvPr>
        <xdr:cNvSpPr txBox="1"/>
      </xdr:nvSpPr>
      <xdr:spPr>
        <a:xfrm>
          <a:off x="19354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393" name="テキスト ボックス 392">
          <a:extLst>
            <a:ext uri="{FF2B5EF4-FFF2-40B4-BE49-F238E27FC236}">
              <a16:creationId xmlns:a16="http://schemas.microsoft.com/office/drawing/2014/main" id="{0226C3CD-5813-4C46-BC62-83A576963996}"/>
            </a:ext>
          </a:extLst>
        </xdr:cNvPr>
        <xdr:cNvSpPr txBox="1"/>
      </xdr:nvSpPr>
      <xdr:spPr>
        <a:xfrm>
          <a:off x="18462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132715</xdr:rowOff>
    </xdr:from>
    <xdr:to>
      <xdr:col>116</xdr:col>
      <xdr:colOff>114300</xdr:colOff>
      <xdr:row>41</xdr:row>
      <xdr:rowOff>65405</xdr:rowOff>
    </xdr:to>
    <xdr:sp macro="" textlink="">
      <xdr:nvSpPr>
        <xdr:cNvPr id="394" name="楕円 393">
          <a:extLst>
            <a:ext uri="{FF2B5EF4-FFF2-40B4-BE49-F238E27FC236}">
              <a16:creationId xmlns:a16="http://schemas.microsoft.com/office/drawing/2014/main" id="{5323C87A-1A24-49E7-B848-62248A856E71}"/>
            </a:ext>
          </a:extLst>
        </xdr:cNvPr>
        <xdr:cNvSpPr/>
      </xdr:nvSpPr>
      <xdr:spPr>
        <a:xfrm>
          <a:off x="22110700" y="69907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111760</xdr:rowOff>
    </xdr:from>
    <xdr:ext cx="468630" cy="249555"/>
    <xdr:sp macro="" textlink="">
      <xdr:nvSpPr>
        <xdr:cNvPr id="395" name="【認定こども園・幼稚園・保育所】&#10;一人当たり面積該当値テキスト">
          <a:extLst>
            <a:ext uri="{FF2B5EF4-FFF2-40B4-BE49-F238E27FC236}">
              <a16:creationId xmlns:a16="http://schemas.microsoft.com/office/drawing/2014/main" id="{A993B4F4-4002-4ED6-B78E-8B86DE748946}"/>
            </a:ext>
          </a:extLst>
        </xdr:cNvPr>
        <xdr:cNvSpPr txBox="1"/>
      </xdr:nvSpPr>
      <xdr:spPr>
        <a:xfrm>
          <a:off x="22199600" y="69697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136525</xdr:rowOff>
    </xdr:from>
    <xdr:to>
      <xdr:col>112</xdr:col>
      <xdr:colOff>38100</xdr:colOff>
      <xdr:row>41</xdr:row>
      <xdr:rowOff>69215</xdr:rowOff>
    </xdr:to>
    <xdr:sp macro="" textlink="">
      <xdr:nvSpPr>
        <xdr:cNvPr id="396" name="楕円 395">
          <a:extLst>
            <a:ext uri="{FF2B5EF4-FFF2-40B4-BE49-F238E27FC236}">
              <a16:creationId xmlns:a16="http://schemas.microsoft.com/office/drawing/2014/main" id="{E6047FE3-84AF-4945-9DA5-AF9F9E7BF10C}"/>
            </a:ext>
          </a:extLst>
        </xdr:cNvPr>
        <xdr:cNvSpPr/>
      </xdr:nvSpPr>
      <xdr:spPr>
        <a:xfrm>
          <a:off x="21272500" y="69945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17145</xdr:rowOff>
    </xdr:from>
    <xdr:to>
      <xdr:col>116</xdr:col>
      <xdr:colOff>63500</xdr:colOff>
      <xdr:row>41</xdr:row>
      <xdr:rowOff>20320</xdr:rowOff>
    </xdr:to>
    <xdr:cxnSp macro="">
      <xdr:nvCxnSpPr>
        <xdr:cNvPr id="397" name="直線コネクタ 396">
          <a:extLst>
            <a:ext uri="{FF2B5EF4-FFF2-40B4-BE49-F238E27FC236}">
              <a16:creationId xmlns:a16="http://schemas.microsoft.com/office/drawing/2014/main" id="{C3656B56-6483-404B-9351-CD370174A256}"/>
            </a:ext>
          </a:extLst>
        </xdr:cNvPr>
        <xdr:cNvCxnSpPr/>
      </xdr:nvCxnSpPr>
      <xdr:spPr>
        <a:xfrm flipV="1">
          <a:off x="21320125" y="7046595"/>
          <a:ext cx="8413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72390</xdr:rowOff>
    </xdr:to>
    <xdr:sp macro="" textlink="">
      <xdr:nvSpPr>
        <xdr:cNvPr id="398" name="楕円 397">
          <a:extLst>
            <a:ext uri="{FF2B5EF4-FFF2-40B4-BE49-F238E27FC236}">
              <a16:creationId xmlns:a16="http://schemas.microsoft.com/office/drawing/2014/main" id="{0B5D7BCF-FCA3-47DA-9559-F03F0340023F}"/>
            </a:ext>
          </a:extLst>
        </xdr:cNvPr>
        <xdr:cNvSpPr/>
      </xdr:nvSpPr>
      <xdr:spPr>
        <a:xfrm>
          <a:off x="20383500" y="6997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20320</xdr:rowOff>
    </xdr:from>
    <xdr:to>
      <xdr:col>111</xdr:col>
      <xdr:colOff>174625</xdr:colOff>
      <xdr:row>41</xdr:row>
      <xdr:rowOff>24130</xdr:rowOff>
    </xdr:to>
    <xdr:cxnSp macro="">
      <xdr:nvCxnSpPr>
        <xdr:cNvPr id="399" name="直線コネクタ 398">
          <a:extLst>
            <a:ext uri="{FF2B5EF4-FFF2-40B4-BE49-F238E27FC236}">
              <a16:creationId xmlns:a16="http://schemas.microsoft.com/office/drawing/2014/main" id="{A0058D6D-62F8-4B43-829A-F16712F0AA46}"/>
            </a:ext>
          </a:extLst>
        </xdr:cNvPr>
        <xdr:cNvCxnSpPr/>
      </xdr:nvCxnSpPr>
      <xdr:spPr>
        <a:xfrm flipV="1">
          <a:off x="20434300" y="704977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76200</xdr:rowOff>
    </xdr:to>
    <xdr:sp macro="" textlink="">
      <xdr:nvSpPr>
        <xdr:cNvPr id="400" name="楕円 399">
          <a:extLst>
            <a:ext uri="{FF2B5EF4-FFF2-40B4-BE49-F238E27FC236}">
              <a16:creationId xmlns:a16="http://schemas.microsoft.com/office/drawing/2014/main" id="{EC9FA0EF-C8C9-4441-9C75-578035F61DF4}"/>
            </a:ext>
          </a:extLst>
        </xdr:cNvPr>
        <xdr:cNvSpPr/>
      </xdr:nvSpPr>
      <xdr:spPr>
        <a:xfrm>
          <a:off x="19494500" y="70015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24130</xdr:rowOff>
    </xdr:from>
    <xdr:to>
      <xdr:col>107</xdr:col>
      <xdr:colOff>50800</xdr:colOff>
      <xdr:row>41</xdr:row>
      <xdr:rowOff>27940</xdr:rowOff>
    </xdr:to>
    <xdr:cxnSp macro="">
      <xdr:nvCxnSpPr>
        <xdr:cNvPr id="401" name="直線コネクタ 400">
          <a:extLst>
            <a:ext uri="{FF2B5EF4-FFF2-40B4-BE49-F238E27FC236}">
              <a16:creationId xmlns:a16="http://schemas.microsoft.com/office/drawing/2014/main" id="{2F7CF633-0DB6-4B28-AC6B-69B035558D56}"/>
            </a:ext>
          </a:extLst>
        </xdr:cNvPr>
        <xdr:cNvCxnSpPr/>
      </xdr:nvCxnSpPr>
      <xdr:spPr>
        <a:xfrm flipV="1">
          <a:off x="19545300" y="7053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80010</xdr:rowOff>
    </xdr:to>
    <xdr:sp macro="" textlink="">
      <xdr:nvSpPr>
        <xdr:cNvPr id="402" name="楕円 401">
          <a:extLst>
            <a:ext uri="{FF2B5EF4-FFF2-40B4-BE49-F238E27FC236}">
              <a16:creationId xmlns:a16="http://schemas.microsoft.com/office/drawing/2014/main" id="{B688F4F6-65DB-4927-8842-3FE3C89D91F7}"/>
            </a:ext>
          </a:extLst>
        </xdr:cNvPr>
        <xdr:cNvSpPr/>
      </xdr:nvSpPr>
      <xdr:spPr>
        <a:xfrm>
          <a:off x="18605500" y="70053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27940</xdr:rowOff>
    </xdr:from>
    <xdr:to>
      <xdr:col>102</xdr:col>
      <xdr:colOff>114300</xdr:colOff>
      <xdr:row>41</xdr:row>
      <xdr:rowOff>31115</xdr:rowOff>
    </xdr:to>
    <xdr:cxnSp macro="">
      <xdr:nvCxnSpPr>
        <xdr:cNvPr id="403" name="直線コネクタ 402">
          <a:extLst>
            <a:ext uri="{FF2B5EF4-FFF2-40B4-BE49-F238E27FC236}">
              <a16:creationId xmlns:a16="http://schemas.microsoft.com/office/drawing/2014/main" id="{11D275F8-8191-4C13-A5B5-08507AB559DF}"/>
            </a:ext>
          </a:extLst>
        </xdr:cNvPr>
        <xdr:cNvCxnSpPr/>
      </xdr:nvCxnSpPr>
      <xdr:spPr>
        <a:xfrm flipV="1">
          <a:off x="18653125" y="7057390"/>
          <a:ext cx="8921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71755</xdr:rowOff>
    </xdr:from>
    <xdr:ext cx="469900" cy="249555"/>
    <xdr:sp macro="" textlink="">
      <xdr:nvSpPr>
        <xdr:cNvPr id="404" name="n_1aveValue【認定こども園・幼稚園・保育所】&#10;一人当たり面積">
          <a:extLst>
            <a:ext uri="{FF2B5EF4-FFF2-40B4-BE49-F238E27FC236}">
              <a16:creationId xmlns:a16="http://schemas.microsoft.com/office/drawing/2014/main" id="{2693CF1F-4524-4704-885E-315D9FC7DE62}"/>
            </a:ext>
          </a:extLst>
        </xdr:cNvPr>
        <xdr:cNvSpPr txBox="1"/>
      </xdr:nvSpPr>
      <xdr:spPr>
        <a:xfrm>
          <a:off x="21075650" y="65868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73660</xdr:rowOff>
    </xdr:from>
    <xdr:ext cx="468630" cy="249555"/>
    <xdr:sp macro="" textlink="">
      <xdr:nvSpPr>
        <xdr:cNvPr id="405" name="n_2aveValue【認定こども園・幼稚園・保育所】&#10;一人当たり面積">
          <a:extLst>
            <a:ext uri="{FF2B5EF4-FFF2-40B4-BE49-F238E27FC236}">
              <a16:creationId xmlns:a16="http://schemas.microsoft.com/office/drawing/2014/main" id="{4706316E-B99A-4FC2-AEDA-AFD0A9F028CE}"/>
            </a:ext>
          </a:extLst>
        </xdr:cNvPr>
        <xdr:cNvSpPr txBox="1"/>
      </xdr:nvSpPr>
      <xdr:spPr>
        <a:xfrm>
          <a:off x="20199350" y="65887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90805</xdr:rowOff>
    </xdr:from>
    <xdr:ext cx="468630" cy="248285"/>
    <xdr:sp macro="" textlink="">
      <xdr:nvSpPr>
        <xdr:cNvPr id="406" name="n_3aveValue【認定こども園・幼稚園・保育所】&#10;一人当たり面積">
          <a:extLst>
            <a:ext uri="{FF2B5EF4-FFF2-40B4-BE49-F238E27FC236}">
              <a16:creationId xmlns:a16="http://schemas.microsoft.com/office/drawing/2014/main" id="{97585AF2-67AF-4D1E-BBC8-1CA556DAF543}"/>
            </a:ext>
          </a:extLst>
        </xdr:cNvPr>
        <xdr:cNvSpPr txBox="1"/>
      </xdr:nvSpPr>
      <xdr:spPr>
        <a:xfrm>
          <a:off x="19310350" y="660590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97790</xdr:rowOff>
    </xdr:from>
    <xdr:ext cx="468630" cy="249555"/>
    <xdr:sp macro="" textlink="">
      <xdr:nvSpPr>
        <xdr:cNvPr id="407" name="n_4aveValue【認定こども園・幼稚園・保育所】&#10;一人当たり面積">
          <a:extLst>
            <a:ext uri="{FF2B5EF4-FFF2-40B4-BE49-F238E27FC236}">
              <a16:creationId xmlns:a16="http://schemas.microsoft.com/office/drawing/2014/main" id="{FDF77965-743F-4A48-9E98-3692C7C429AA}"/>
            </a:ext>
          </a:extLst>
        </xdr:cNvPr>
        <xdr:cNvSpPr txBox="1"/>
      </xdr:nvSpPr>
      <xdr:spPr>
        <a:xfrm>
          <a:off x="18421350" y="661289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60960</xdr:rowOff>
    </xdr:from>
    <xdr:ext cx="469900" cy="248285"/>
    <xdr:sp macro="" textlink="">
      <xdr:nvSpPr>
        <xdr:cNvPr id="408" name="n_1mainValue【認定こども園・幼稚園・保育所】&#10;一人当たり面積">
          <a:extLst>
            <a:ext uri="{FF2B5EF4-FFF2-40B4-BE49-F238E27FC236}">
              <a16:creationId xmlns:a16="http://schemas.microsoft.com/office/drawing/2014/main" id="{12D04609-5C9B-414C-9299-498E814D2D16}"/>
            </a:ext>
          </a:extLst>
        </xdr:cNvPr>
        <xdr:cNvSpPr txBox="1"/>
      </xdr:nvSpPr>
      <xdr:spPr>
        <a:xfrm>
          <a:off x="21075650" y="70904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64135</xdr:rowOff>
    </xdr:from>
    <xdr:ext cx="468630" cy="248285"/>
    <xdr:sp macro="" textlink="">
      <xdr:nvSpPr>
        <xdr:cNvPr id="409" name="n_2mainValue【認定こども園・幼稚園・保育所】&#10;一人当たり面積">
          <a:extLst>
            <a:ext uri="{FF2B5EF4-FFF2-40B4-BE49-F238E27FC236}">
              <a16:creationId xmlns:a16="http://schemas.microsoft.com/office/drawing/2014/main" id="{0508BECD-9FE1-4DB1-A63F-F6B0996D7928}"/>
            </a:ext>
          </a:extLst>
        </xdr:cNvPr>
        <xdr:cNvSpPr txBox="1"/>
      </xdr:nvSpPr>
      <xdr:spPr>
        <a:xfrm>
          <a:off x="20199350" y="70935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67945</xdr:rowOff>
    </xdr:from>
    <xdr:ext cx="468630" cy="249555"/>
    <xdr:sp macro="" textlink="">
      <xdr:nvSpPr>
        <xdr:cNvPr id="410" name="n_3mainValue【認定こども園・幼稚園・保育所】&#10;一人当たり面積">
          <a:extLst>
            <a:ext uri="{FF2B5EF4-FFF2-40B4-BE49-F238E27FC236}">
              <a16:creationId xmlns:a16="http://schemas.microsoft.com/office/drawing/2014/main" id="{0C79DDB0-82B4-46C5-B5B9-6C5CE01A76D0}"/>
            </a:ext>
          </a:extLst>
        </xdr:cNvPr>
        <xdr:cNvSpPr txBox="1"/>
      </xdr:nvSpPr>
      <xdr:spPr>
        <a:xfrm>
          <a:off x="19310350" y="70973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71755</xdr:rowOff>
    </xdr:from>
    <xdr:ext cx="468630" cy="249555"/>
    <xdr:sp macro="" textlink="">
      <xdr:nvSpPr>
        <xdr:cNvPr id="411" name="n_4mainValue【認定こども園・幼稚園・保育所】&#10;一人当たり面積">
          <a:extLst>
            <a:ext uri="{FF2B5EF4-FFF2-40B4-BE49-F238E27FC236}">
              <a16:creationId xmlns:a16="http://schemas.microsoft.com/office/drawing/2014/main" id="{07A51AB2-7C65-4990-9EFF-4E4634C922B4}"/>
            </a:ext>
          </a:extLst>
        </xdr:cNvPr>
        <xdr:cNvSpPr txBox="1"/>
      </xdr:nvSpPr>
      <xdr:spPr>
        <a:xfrm>
          <a:off x="18421350" y="71012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412" name="正方形/長方形 411">
          <a:extLst>
            <a:ext uri="{FF2B5EF4-FFF2-40B4-BE49-F238E27FC236}">
              <a16:creationId xmlns:a16="http://schemas.microsoft.com/office/drawing/2014/main" id="{A1DA32A0-06A5-4A9E-91ED-AC85B8FD32F3}"/>
            </a:ext>
          </a:extLst>
        </xdr:cNvPr>
        <xdr:cNvSpPr/>
      </xdr:nvSpPr>
      <xdr:spPr>
        <a:xfrm>
          <a:off x="12446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C07438C0-6DC2-49A5-BCE2-38F2EF4BA703}"/>
            </a:ext>
          </a:extLst>
        </xdr:cNvPr>
        <xdr:cNvSpPr/>
      </xdr:nvSpPr>
      <xdr:spPr>
        <a:xfrm>
          <a:off x="12573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414" name="正方形/長方形 413">
          <a:extLst>
            <a:ext uri="{FF2B5EF4-FFF2-40B4-BE49-F238E27FC236}">
              <a16:creationId xmlns:a16="http://schemas.microsoft.com/office/drawing/2014/main" id="{4AF8C569-7150-493A-A9D4-DABD830CA707}"/>
            </a:ext>
          </a:extLst>
        </xdr:cNvPr>
        <xdr:cNvSpPr/>
      </xdr:nvSpPr>
      <xdr:spPr>
        <a:xfrm>
          <a:off x="12573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E3D6ACBD-F540-4501-92CD-4C7E8AB84533}"/>
            </a:ext>
          </a:extLst>
        </xdr:cNvPr>
        <xdr:cNvSpPr/>
      </xdr:nvSpPr>
      <xdr:spPr>
        <a:xfrm>
          <a:off x="13589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416" name="正方形/長方形 415">
          <a:extLst>
            <a:ext uri="{FF2B5EF4-FFF2-40B4-BE49-F238E27FC236}">
              <a16:creationId xmlns:a16="http://schemas.microsoft.com/office/drawing/2014/main" id="{BF221AE1-D03E-4621-A7FB-ABE109FFEFBB}"/>
            </a:ext>
          </a:extLst>
        </xdr:cNvPr>
        <xdr:cNvSpPr/>
      </xdr:nvSpPr>
      <xdr:spPr>
        <a:xfrm>
          <a:off x="13589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26F6A277-715D-4E36-A3B7-BECCF78EEE92}"/>
            </a:ext>
          </a:extLst>
        </xdr:cNvPr>
        <xdr:cNvSpPr/>
      </xdr:nvSpPr>
      <xdr:spPr>
        <a:xfrm>
          <a:off x="14732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418" name="正方形/長方形 417">
          <a:extLst>
            <a:ext uri="{FF2B5EF4-FFF2-40B4-BE49-F238E27FC236}">
              <a16:creationId xmlns:a16="http://schemas.microsoft.com/office/drawing/2014/main" id="{A1D3F37D-A118-4ED6-8FEC-015ACAA90295}"/>
            </a:ext>
          </a:extLst>
        </xdr:cNvPr>
        <xdr:cNvSpPr/>
      </xdr:nvSpPr>
      <xdr:spPr>
        <a:xfrm>
          <a:off x="14732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419" name="正方形/長方形 418">
          <a:extLst>
            <a:ext uri="{FF2B5EF4-FFF2-40B4-BE49-F238E27FC236}">
              <a16:creationId xmlns:a16="http://schemas.microsoft.com/office/drawing/2014/main" id="{E7624980-E56A-4466-8696-F04CB06110D5}"/>
            </a:ext>
          </a:extLst>
        </xdr:cNvPr>
        <xdr:cNvSpPr/>
      </xdr:nvSpPr>
      <xdr:spPr>
        <a:xfrm>
          <a:off x="12446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420" name="テキスト ボックス 419">
          <a:extLst>
            <a:ext uri="{FF2B5EF4-FFF2-40B4-BE49-F238E27FC236}">
              <a16:creationId xmlns:a16="http://schemas.microsoft.com/office/drawing/2014/main" id="{ECC1283E-90AF-4348-AE37-45B67B16DF4D}"/>
            </a:ext>
          </a:extLst>
        </xdr:cNvPr>
        <xdr:cNvSpPr txBox="1"/>
      </xdr:nvSpPr>
      <xdr:spPr>
        <a:xfrm>
          <a:off x="12407900" y="895223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421" name="直線コネクタ 420">
          <a:extLst>
            <a:ext uri="{FF2B5EF4-FFF2-40B4-BE49-F238E27FC236}">
              <a16:creationId xmlns:a16="http://schemas.microsoft.com/office/drawing/2014/main" id="{98F69F67-32B7-4A5D-BD5C-B58CE25B180C}"/>
            </a:ext>
          </a:extLst>
        </xdr:cNvPr>
        <xdr:cNvCxnSpPr/>
      </xdr:nvCxnSpPr>
      <xdr:spPr>
        <a:xfrm>
          <a:off x="12446000" y="114255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6090" cy="249555"/>
    <xdr:sp macro="" textlink="">
      <xdr:nvSpPr>
        <xdr:cNvPr id="422" name="テキスト ボックス 421">
          <a:extLst>
            <a:ext uri="{FF2B5EF4-FFF2-40B4-BE49-F238E27FC236}">
              <a16:creationId xmlns:a16="http://schemas.microsoft.com/office/drawing/2014/main" id="{172023B6-9063-444B-A795-CDAE1A6134D1}"/>
            </a:ext>
          </a:extLst>
        </xdr:cNvPr>
        <xdr:cNvSpPr txBox="1"/>
      </xdr:nvSpPr>
      <xdr:spPr>
        <a:xfrm>
          <a:off x="11978640" y="11282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174625</xdr:colOff>
      <xdr:row>64</xdr:row>
      <xdr:rowOff>0</xdr:rowOff>
    </xdr:to>
    <xdr:cxnSp macro="">
      <xdr:nvCxnSpPr>
        <xdr:cNvPr id="423" name="直線コネクタ 422">
          <a:extLst>
            <a:ext uri="{FF2B5EF4-FFF2-40B4-BE49-F238E27FC236}">
              <a16:creationId xmlns:a16="http://schemas.microsoft.com/office/drawing/2014/main" id="{22141B01-B1DD-412B-AFD9-277B99882101}"/>
            </a:ext>
          </a:extLst>
        </xdr:cNvPr>
        <xdr:cNvCxnSpPr/>
      </xdr:nvCxnSpPr>
      <xdr:spPr>
        <a:xfrm>
          <a:off x="12446000" y="109728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27940</xdr:rowOff>
    </xdr:from>
    <xdr:ext cx="466090" cy="248285"/>
    <xdr:sp macro="" textlink="">
      <xdr:nvSpPr>
        <xdr:cNvPr id="424" name="テキスト ボックス 423">
          <a:extLst>
            <a:ext uri="{FF2B5EF4-FFF2-40B4-BE49-F238E27FC236}">
              <a16:creationId xmlns:a16="http://schemas.microsoft.com/office/drawing/2014/main" id="{1683DA48-42DA-4F34-8FA0-DCE456273040}"/>
            </a:ext>
          </a:extLst>
        </xdr:cNvPr>
        <xdr:cNvSpPr txBox="1"/>
      </xdr:nvSpPr>
      <xdr:spPr>
        <a:xfrm>
          <a:off x="11978640" y="108292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55245</xdr:rowOff>
    </xdr:from>
    <xdr:to>
      <xdr:col>89</xdr:col>
      <xdr:colOff>174625</xdr:colOff>
      <xdr:row>61</xdr:row>
      <xdr:rowOff>55245</xdr:rowOff>
    </xdr:to>
    <xdr:cxnSp macro="">
      <xdr:nvCxnSpPr>
        <xdr:cNvPr id="425" name="直線コネクタ 424">
          <a:extLst>
            <a:ext uri="{FF2B5EF4-FFF2-40B4-BE49-F238E27FC236}">
              <a16:creationId xmlns:a16="http://schemas.microsoft.com/office/drawing/2014/main" id="{64410D2E-C26F-4E11-9BF0-F1B495B792E5}"/>
            </a:ext>
          </a:extLst>
        </xdr:cNvPr>
        <xdr:cNvCxnSpPr/>
      </xdr:nvCxnSpPr>
      <xdr:spPr>
        <a:xfrm>
          <a:off x="12446000" y="105136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83185</xdr:rowOff>
    </xdr:from>
    <xdr:ext cx="403225" cy="248285"/>
    <xdr:sp macro="" textlink="">
      <xdr:nvSpPr>
        <xdr:cNvPr id="426" name="テキスト ボックス 425">
          <a:extLst>
            <a:ext uri="{FF2B5EF4-FFF2-40B4-BE49-F238E27FC236}">
              <a16:creationId xmlns:a16="http://schemas.microsoft.com/office/drawing/2014/main" id="{D416C941-60F5-4BA5-BA54-233D2E53A80D}"/>
            </a:ext>
          </a:extLst>
        </xdr:cNvPr>
        <xdr:cNvSpPr txBox="1"/>
      </xdr:nvSpPr>
      <xdr:spPr>
        <a:xfrm>
          <a:off x="12042775" y="103701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109855</xdr:rowOff>
    </xdr:from>
    <xdr:to>
      <xdr:col>89</xdr:col>
      <xdr:colOff>174625</xdr:colOff>
      <xdr:row>58</xdr:row>
      <xdr:rowOff>109855</xdr:rowOff>
    </xdr:to>
    <xdr:cxnSp macro="">
      <xdr:nvCxnSpPr>
        <xdr:cNvPr id="427" name="直線コネクタ 426">
          <a:extLst>
            <a:ext uri="{FF2B5EF4-FFF2-40B4-BE49-F238E27FC236}">
              <a16:creationId xmlns:a16="http://schemas.microsoft.com/office/drawing/2014/main" id="{A558E79D-14EC-4F60-8B6E-3712220828D1}"/>
            </a:ext>
          </a:extLst>
        </xdr:cNvPr>
        <xdr:cNvCxnSpPr/>
      </xdr:nvCxnSpPr>
      <xdr:spPr>
        <a:xfrm>
          <a:off x="12446000" y="100539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137795</xdr:rowOff>
    </xdr:from>
    <xdr:ext cx="403225" cy="249555"/>
    <xdr:sp macro="" textlink="">
      <xdr:nvSpPr>
        <xdr:cNvPr id="428" name="テキスト ボックス 427">
          <a:extLst>
            <a:ext uri="{FF2B5EF4-FFF2-40B4-BE49-F238E27FC236}">
              <a16:creationId xmlns:a16="http://schemas.microsoft.com/office/drawing/2014/main" id="{9340AE4A-A973-4175-BCD4-A86226091189}"/>
            </a:ext>
          </a:extLst>
        </xdr:cNvPr>
        <xdr:cNvSpPr txBox="1"/>
      </xdr:nvSpPr>
      <xdr:spPr>
        <a:xfrm>
          <a:off x="12042775" y="99104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174625</xdr:colOff>
      <xdr:row>56</xdr:row>
      <xdr:rowOff>0</xdr:rowOff>
    </xdr:to>
    <xdr:cxnSp macro="">
      <xdr:nvCxnSpPr>
        <xdr:cNvPr id="429" name="直線コネクタ 428">
          <a:extLst>
            <a:ext uri="{FF2B5EF4-FFF2-40B4-BE49-F238E27FC236}">
              <a16:creationId xmlns:a16="http://schemas.microsoft.com/office/drawing/2014/main" id="{B442D997-064C-430D-B56F-37B3BA885D2E}"/>
            </a:ext>
          </a:extLst>
        </xdr:cNvPr>
        <xdr:cNvCxnSpPr/>
      </xdr:nvCxnSpPr>
      <xdr:spPr>
        <a:xfrm>
          <a:off x="12446000" y="96012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27940</xdr:rowOff>
    </xdr:from>
    <xdr:ext cx="403225" cy="248285"/>
    <xdr:sp macro="" textlink="">
      <xdr:nvSpPr>
        <xdr:cNvPr id="430" name="テキスト ボックス 429">
          <a:extLst>
            <a:ext uri="{FF2B5EF4-FFF2-40B4-BE49-F238E27FC236}">
              <a16:creationId xmlns:a16="http://schemas.microsoft.com/office/drawing/2014/main" id="{E03B7A64-C906-4888-9AC9-ABDC0872AB57}"/>
            </a:ext>
          </a:extLst>
        </xdr:cNvPr>
        <xdr:cNvSpPr txBox="1"/>
      </xdr:nvSpPr>
      <xdr:spPr>
        <a:xfrm>
          <a:off x="12042775" y="94576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431" name="直線コネクタ 430">
          <a:extLst>
            <a:ext uri="{FF2B5EF4-FFF2-40B4-BE49-F238E27FC236}">
              <a16:creationId xmlns:a16="http://schemas.microsoft.com/office/drawing/2014/main" id="{E7D2E07F-7D73-4674-A465-336266C47E05}"/>
            </a:ext>
          </a:extLst>
        </xdr:cNvPr>
        <xdr:cNvCxnSpPr/>
      </xdr:nvCxnSpPr>
      <xdr:spPr>
        <a:xfrm>
          <a:off x="12446000" y="9142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8285"/>
    <xdr:sp macro="" textlink="">
      <xdr:nvSpPr>
        <xdr:cNvPr id="432" name="テキスト ボックス 431">
          <a:extLst>
            <a:ext uri="{FF2B5EF4-FFF2-40B4-BE49-F238E27FC236}">
              <a16:creationId xmlns:a16="http://schemas.microsoft.com/office/drawing/2014/main" id="{45A03C0B-FE24-44FB-B741-132D46CB6F89}"/>
            </a:ext>
          </a:extLst>
        </xdr:cNvPr>
        <xdr:cNvSpPr txBox="1"/>
      </xdr:nvSpPr>
      <xdr:spPr>
        <a:xfrm>
          <a:off x="12042775" y="89985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433" name="【学校施設】&#10;有形固定資産減価償却率グラフ枠">
          <a:extLst>
            <a:ext uri="{FF2B5EF4-FFF2-40B4-BE49-F238E27FC236}">
              <a16:creationId xmlns:a16="http://schemas.microsoft.com/office/drawing/2014/main" id="{37BF9579-1A63-40B3-9169-304DD661C2BD}"/>
            </a:ext>
          </a:extLst>
        </xdr:cNvPr>
        <xdr:cNvSpPr/>
      </xdr:nvSpPr>
      <xdr:spPr>
        <a:xfrm>
          <a:off x="12446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96520</xdr:rowOff>
    </xdr:from>
    <xdr:to>
      <xdr:col>85</xdr:col>
      <xdr:colOff>126365</xdr:colOff>
      <xdr:row>62</xdr:row>
      <xdr:rowOff>57785</xdr:rowOff>
    </xdr:to>
    <xdr:cxnSp macro="">
      <xdr:nvCxnSpPr>
        <xdr:cNvPr id="434" name="直線コネクタ 433">
          <a:extLst>
            <a:ext uri="{FF2B5EF4-FFF2-40B4-BE49-F238E27FC236}">
              <a16:creationId xmlns:a16="http://schemas.microsoft.com/office/drawing/2014/main" id="{C22CACA0-CFD9-420C-9799-E5E8EB50D053}"/>
            </a:ext>
          </a:extLst>
        </xdr:cNvPr>
        <xdr:cNvCxnSpPr/>
      </xdr:nvCxnSpPr>
      <xdr:spPr>
        <a:xfrm flipV="1">
          <a:off x="16318865" y="9526270"/>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60960</xdr:rowOff>
    </xdr:from>
    <xdr:ext cx="403860" cy="248285"/>
    <xdr:sp macro="" textlink="">
      <xdr:nvSpPr>
        <xdr:cNvPr id="435" name="【学校施設】&#10;有形固定資産減価償却率最小値テキスト">
          <a:extLst>
            <a:ext uri="{FF2B5EF4-FFF2-40B4-BE49-F238E27FC236}">
              <a16:creationId xmlns:a16="http://schemas.microsoft.com/office/drawing/2014/main" id="{BC8AF687-2362-4AEF-B6F9-152818190515}"/>
            </a:ext>
          </a:extLst>
        </xdr:cNvPr>
        <xdr:cNvSpPr txBox="1"/>
      </xdr:nvSpPr>
      <xdr:spPr>
        <a:xfrm>
          <a:off x="16357600" y="1069086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57785</xdr:rowOff>
    </xdr:from>
    <xdr:to>
      <xdr:col>86</xdr:col>
      <xdr:colOff>25400</xdr:colOff>
      <xdr:row>62</xdr:row>
      <xdr:rowOff>57785</xdr:rowOff>
    </xdr:to>
    <xdr:cxnSp macro="">
      <xdr:nvCxnSpPr>
        <xdr:cNvPr id="436" name="直線コネクタ 435">
          <a:extLst>
            <a:ext uri="{FF2B5EF4-FFF2-40B4-BE49-F238E27FC236}">
              <a16:creationId xmlns:a16="http://schemas.microsoft.com/office/drawing/2014/main" id="{7A11EE13-F382-4B13-B864-DC410F88743D}"/>
            </a:ext>
          </a:extLst>
        </xdr:cNvPr>
        <xdr:cNvCxnSpPr/>
      </xdr:nvCxnSpPr>
      <xdr:spPr>
        <a:xfrm>
          <a:off x="16230600" y="1068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45085</xdr:rowOff>
    </xdr:from>
    <xdr:ext cx="403860" cy="249555"/>
    <xdr:sp macro="" textlink="">
      <xdr:nvSpPr>
        <xdr:cNvPr id="437" name="【学校施設】&#10;有形固定資産減価償却率最大値テキスト">
          <a:extLst>
            <a:ext uri="{FF2B5EF4-FFF2-40B4-BE49-F238E27FC236}">
              <a16:creationId xmlns:a16="http://schemas.microsoft.com/office/drawing/2014/main" id="{5B0407A9-ED04-4DFB-849E-13234854304B}"/>
            </a:ext>
          </a:extLst>
        </xdr:cNvPr>
        <xdr:cNvSpPr txBox="1"/>
      </xdr:nvSpPr>
      <xdr:spPr>
        <a:xfrm>
          <a:off x="16357600" y="93033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96520</xdr:rowOff>
    </xdr:from>
    <xdr:to>
      <xdr:col>86</xdr:col>
      <xdr:colOff>25400</xdr:colOff>
      <xdr:row>55</xdr:row>
      <xdr:rowOff>96520</xdr:rowOff>
    </xdr:to>
    <xdr:cxnSp macro="">
      <xdr:nvCxnSpPr>
        <xdr:cNvPr id="438" name="直線コネクタ 437">
          <a:extLst>
            <a:ext uri="{FF2B5EF4-FFF2-40B4-BE49-F238E27FC236}">
              <a16:creationId xmlns:a16="http://schemas.microsoft.com/office/drawing/2014/main" id="{E9861971-7A8A-44A2-B666-4EC76789080A}"/>
            </a:ext>
          </a:extLst>
        </xdr:cNvPr>
        <xdr:cNvCxnSpPr/>
      </xdr:nvCxnSpPr>
      <xdr:spPr>
        <a:xfrm>
          <a:off x="16230600" y="952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54610</xdr:rowOff>
    </xdr:from>
    <xdr:ext cx="403860" cy="247650"/>
    <xdr:sp macro="" textlink="">
      <xdr:nvSpPr>
        <xdr:cNvPr id="439" name="【学校施設】&#10;有形固定資産減価償却率平均値テキスト">
          <a:extLst>
            <a:ext uri="{FF2B5EF4-FFF2-40B4-BE49-F238E27FC236}">
              <a16:creationId xmlns:a16="http://schemas.microsoft.com/office/drawing/2014/main" id="{3CAA7EE6-3CA4-423D-8649-732F78F314C7}"/>
            </a:ext>
          </a:extLst>
        </xdr:cNvPr>
        <xdr:cNvSpPr txBox="1"/>
      </xdr:nvSpPr>
      <xdr:spPr>
        <a:xfrm>
          <a:off x="16357600" y="9998710"/>
          <a:ext cx="4038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32385</xdr:rowOff>
    </xdr:from>
    <xdr:to>
      <xdr:col>85</xdr:col>
      <xdr:colOff>174625</xdr:colOff>
      <xdr:row>59</xdr:row>
      <xdr:rowOff>130175</xdr:rowOff>
    </xdr:to>
    <xdr:sp macro="" textlink="">
      <xdr:nvSpPr>
        <xdr:cNvPr id="440" name="フローチャート: 判断 439">
          <a:extLst>
            <a:ext uri="{FF2B5EF4-FFF2-40B4-BE49-F238E27FC236}">
              <a16:creationId xmlns:a16="http://schemas.microsoft.com/office/drawing/2014/main" id="{52119046-89B9-4647-A6D8-570154FEA30E}"/>
            </a:ext>
          </a:extLst>
        </xdr:cNvPr>
        <xdr:cNvSpPr/>
      </xdr:nvSpPr>
      <xdr:spPr>
        <a:xfrm>
          <a:off x="16268700" y="101479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17145</xdr:rowOff>
    </xdr:from>
    <xdr:to>
      <xdr:col>81</xdr:col>
      <xdr:colOff>101600</xdr:colOff>
      <xdr:row>59</xdr:row>
      <xdr:rowOff>114935</xdr:rowOff>
    </xdr:to>
    <xdr:sp macro="" textlink="">
      <xdr:nvSpPr>
        <xdr:cNvPr id="441" name="フローチャート: 判断 440">
          <a:extLst>
            <a:ext uri="{FF2B5EF4-FFF2-40B4-BE49-F238E27FC236}">
              <a16:creationId xmlns:a16="http://schemas.microsoft.com/office/drawing/2014/main" id="{EA77E84B-CB8E-43F3-AA0B-20833ADDF616}"/>
            </a:ext>
          </a:extLst>
        </xdr:cNvPr>
        <xdr:cNvSpPr/>
      </xdr:nvSpPr>
      <xdr:spPr>
        <a:xfrm>
          <a:off x="15430500" y="1013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129540</xdr:rowOff>
    </xdr:from>
    <xdr:to>
      <xdr:col>76</xdr:col>
      <xdr:colOff>165100</xdr:colOff>
      <xdr:row>59</xdr:row>
      <xdr:rowOff>62230</xdr:rowOff>
    </xdr:to>
    <xdr:sp macro="" textlink="">
      <xdr:nvSpPr>
        <xdr:cNvPr id="442" name="フローチャート: 判断 441">
          <a:extLst>
            <a:ext uri="{FF2B5EF4-FFF2-40B4-BE49-F238E27FC236}">
              <a16:creationId xmlns:a16="http://schemas.microsoft.com/office/drawing/2014/main" id="{DCCBF77B-89D6-4F13-8D8D-7B8D58976210}"/>
            </a:ext>
          </a:extLst>
        </xdr:cNvPr>
        <xdr:cNvSpPr/>
      </xdr:nvSpPr>
      <xdr:spPr>
        <a:xfrm>
          <a:off x="14541500" y="100736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113665</xdr:rowOff>
    </xdr:from>
    <xdr:to>
      <xdr:col>72</xdr:col>
      <xdr:colOff>38100</xdr:colOff>
      <xdr:row>59</xdr:row>
      <xdr:rowOff>46355</xdr:rowOff>
    </xdr:to>
    <xdr:sp macro="" textlink="">
      <xdr:nvSpPr>
        <xdr:cNvPr id="443" name="フローチャート: 判断 442">
          <a:extLst>
            <a:ext uri="{FF2B5EF4-FFF2-40B4-BE49-F238E27FC236}">
              <a16:creationId xmlns:a16="http://schemas.microsoft.com/office/drawing/2014/main" id="{27F9CDB0-B8D6-4AF0-BF4C-4C7F653E0DD0}"/>
            </a:ext>
          </a:extLst>
        </xdr:cNvPr>
        <xdr:cNvSpPr/>
      </xdr:nvSpPr>
      <xdr:spPr>
        <a:xfrm>
          <a:off x="13652500" y="100577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40005</xdr:rowOff>
    </xdr:to>
    <xdr:sp macro="" textlink="">
      <xdr:nvSpPr>
        <xdr:cNvPr id="444" name="フローチャート: 判断 443">
          <a:extLst>
            <a:ext uri="{FF2B5EF4-FFF2-40B4-BE49-F238E27FC236}">
              <a16:creationId xmlns:a16="http://schemas.microsoft.com/office/drawing/2014/main" id="{A16D6232-9ED1-4F33-A8DD-144930DA9172}"/>
            </a:ext>
          </a:extLst>
        </xdr:cNvPr>
        <xdr:cNvSpPr/>
      </xdr:nvSpPr>
      <xdr:spPr>
        <a:xfrm>
          <a:off x="12763500" y="100514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445" name="テキスト ボックス 444">
          <a:extLst>
            <a:ext uri="{FF2B5EF4-FFF2-40B4-BE49-F238E27FC236}">
              <a16:creationId xmlns:a16="http://schemas.microsoft.com/office/drawing/2014/main" id="{DF911C0F-F499-418E-BAD4-A008601335F9}"/>
            </a:ext>
          </a:extLst>
        </xdr:cNvPr>
        <xdr:cNvSpPr txBox="1"/>
      </xdr:nvSpPr>
      <xdr:spPr>
        <a:xfrm>
          <a:off x="16129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446" name="テキスト ボックス 445">
          <a:extLst>
            <a:ext uri="{FF2B5EF4-FFF2-40B4-BE49-F238E27FC236}">
              <a16:creationId xmlns:a16="http://schemas.microsoft.com/office/drawing/2014/main" id="{DAB9727E-4BA4-45A6-8BEE-1592253CF2DF}"/>
            </a:ext>
          </a:extLst>
        </xdr:cNvPr>
        <xdr:cNvSpPr txBox="1"/>
      </xdr:nvSpPr>
      <xdr:spPr>
        <a:xfrm>
          <a:off x="15290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447" name="テキスト ボックス 446">
          <a:extLst>
            <a:ext uri="{FF2B5EF4-FFF2-40B4-BE49-F238E27FC236}">
              <a16:creationId xmlns:a16="http://schemas.microsoft.com/office/drawing/2014/main" id="{D5F9A17B-890B-4A6A-B612-19D2ABE2B431}"/>
            </a:ext>
          </a:extLst>
        </xdr:cNvPr>
        <xdr:cNvSpPr txBox="1"/>
      </xdr:nvSpPr>
      <xdr:spPr>
        <a:xfrm>
          <a:off x="14401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448" name="テキスト ボックス 447">
          <a:extLst>
            <a:ext uri="{FF2B5EF4-FFF2-40B4-BE49-F238E27FC236}">
              <a16:creationId xmlns:a16="http://schemas.microsoft.com/office/drawing/2014/main" id="{61C955F4-1955-478C-90B2-58472C56B793}"/>
            </a:ext>
          </a:extLst>
        </xdr:cNvPr>
        <xdr:cNvSpPr txBox="1"/>
      </xdr:nvSpPr>
      <xdr:spPr>
        <a:xfrm>
          <a:off x="13509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449" name="テキスト ボックス 448">
          <a:extLst>
            <a:ext uri="{FF2B5EF4-FFF2-40B4-BE49-F238E27FC236}">
              <a16:creationId xmlns:a16="http://schemas.microsoft.com/office/drawing/2014/main" id="{25FF7744-7C0C-4C6C-94CD-118C05A8A631}"/>
            </a:ext>
          </a:extLst>
        </xdr:cNvPr>
        <xdr:cNvSpPr txBox="1"/>
      </xdr:nvSpPr>
      <xdr:spPr>
        <a:xfrm>
          <a:off x="12623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83185</xdr:rowOff>
    </xdr:from>
    <xdr:to>
      <xdr:col>85</xdr:col>
      <xdr:colOff>174625</xdr:colOff>
      <xdr:row>60</xdr:row>
      <xdr:rowOff>15875</xdr:rowOff>
    </xdr:to>
    <xdr:sp macro="" textlink="">
      <xdr:nvSpPr>
        <xdr:cNvPr id="450" name="楕円 449">
          <a:extLst>
            <a:ext uri="{FF2B5EF4-FFF2-40B4-BE49-F238E27FC236}">
              <a16:creationId xmlns:a16="http://schemas.microsoft.com/office/drawing/2014/main" id="{A48DE908-1D6D-4C3F-8C61-5ACB6EE0CEC1}"/>
            </a:ext>
          </a:extLst>
        </xdr:cNvPr>
        <xdr:cNvSpPr/>
      </xdr:nvSpPr>
      <xdr:spPr>
        <a:xfrm>
          <a:off x="16268700" y="1019873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62230</xdr:rowOff>
    </xdr:from>
    <xdr:ext cx="403860" cy="248285"/>
    <xdr:sp macro="" textlink="">
      <xdr:nvSpPr>
        <xdr:cNvPr id="451" name="【学校施設】&#10;有形固定資産減価償却率該当値テキスト">
          <a:extLst>
            <a:ext uri="{FF2B5EF4-FFF2-40B4-BE49-F238E27FC236}">
              <a16:creationId xmlns:a16="http://schemas.microsoft.com/office/drawing/2014/main" id="{DE7CF619-D424-49ED-8C0F-CF96D90BCDCD}"/>
            </a:ext>
          </a:extLst>
        </xdr:cNvPr>
        <xdr:cNvSpPr txBox="1"/>
      </xdr:nvSpPr>
      <xdr:spPr>
        <a:xfrm>
          <a:off x="16357600" y="1017778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24130</xdr:rowOff>
    </xdr:from>
    <xdr:to>
      <xdr:col>81</xdr:col>
      <xdr:colOff>101600</xdr:colOff>
      <xdr:row>59</xdr:row>
      <xdr:rowOff>121920</xdr:rowOff>
    </xdr:to>
    <xdr:sp macro="" textlink="">
      <xdr:nvSpPr>
        <xdr:cNvPr id="452" name="楕円 451">
          <a:extLst>
            <a:ext uri="{FF2B5EF4-FFF2-40B4-BE49-F238E27FC236}">
              <a16:creationId xmlns:a16="http://schemas.microsoft.com/office/drawing/2014/main" id="{092BC566-1DDF-427E-9921-93F371D803AE}"/>
            </a:ext>
          </a:extLst>
        </xdr:cNvPr>
        <xdr:cNvSpPr/>
      </xdr:nvSpPr>
      <xdr:spPr>
        <a:xfrm>
          <a:off x="15430500" y="10139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132080</xdr:rowOff>
    </xdr:to>
    <xdr:cxnSp macro="">
      <xdr:nvCxnSpPr>
        <xdr:cNvPr id="453" name="直線コネクタ 452">
          <a:extLst>
            <a:ext uri="{FF2B5EF4-FFF2-40B4-BE49-F238E27FC236}">
              <a16:creationId xmlns:a16="http://schemas.microsoft.com/office/drawing/2014/main" id="{DAEAFB3F-4F05-437D-BAA0-254A719D6D0A}"/>
            </a:ext>
          </a:extLst>
        </xdr:cNvPr>
        <xdr:cNvCxnSpPr/>
      </xdr:nvCxnSpPr>
      <xdr:spPr>
        <a:xfrm>
          <a:off x="15481300" y="1018794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71120</xdr:rowOff>
    </xdr:to>
    <xdr:sp macro="" textlink="">
      <xdr:nvSpPr>
        <xdr:cNvPr id="454" name="楕円 453">
          <a:extLst>
            <a:ext uri="{FF2B5EF4-FFF2-40B4-BE49-F238E27FC236}">
              <a16:creationId xmlns:a16="http://schemas.microsoft.com/office/drawing/2014/main" id="{00A78B41-ECF4-4929-B55D-497B22A92AFE}"/>
            </a:ext>
          </a:extLst>
        </xdr:cNvPr>
        <xdr:cNvSpPr/>
      </xdr:nvSpPr>
      <xdr:spPr>
        <a:xfrm>
          <a:off x="14541500" y="100818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22225</xdr:rowOff>
    </xdr:from>
    <xdr:to>
      <xdr:col>81</xdr:col>
      <xdr:colOff>50800</xdr:colOff>
      <xdr:row>59</xdr:row>
      <xdr:rowOff>72390</xdr:rowOff>
    </xdr:to>
    <xdr:cxnSp macro="">
      <xdr:nvCxnSpPr>
        <xdr:cNvPr id="455" name="直線コネクタ 454">
          <a:extLst>
            <a:ext uri="{FF2B5EF4-FFF2-40B4-BE49-F238E27FC236}">
              <a16:creationId xmlns:a16="http://schemas.microsoft.com/office/drawing/2014/main" id="{BC228E66-3417-4BAA-8478-B16EE52B6C1C}"/>
            </a:ext>
          </a:extLst>
        </xdr:cNvPr>
        <xdr:cNvCxnSpPr/>
      </xdr:nvCxnSpPr>
      <xdr:spPr>
        <a:xfrm>
          <a:off x="14592300" y="101377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87630</xdr:rowOff>
    </xdr:from>
    <xdr:to>
      <xdr:col>72</xdr:col>
      <xdr:colOff>38100</xdr:colOff>
      <xdr:row>59</xdr:row>
      <xdr:rowOff>20320</xdr:rowOff>
    </xdr:to>
    <xdr:sp macro="" textlink="">
      <xdr:nvSpPr>
        <xdr:cNvPr id="456" name="楕円 455">
          <a:extLst>
            <a:ext uri="{FF2B5EF4-FFF2-40B4-BE49-F238E27FC236}">
              <a16:creationId xmlns:a16="http://schemas.microsoft.com/office/drawing/2014/main" id="{8C7DACFC-240F-4DF7-921A-A067FB024A15}"/>
            </a:ext>
          </a:extLst>
        </xdr:cNvPr>
        <xdr:cNvSpPr/>
      </xdr:nvSpPr>
      <xdr:spPr>
        <a:xfrm>
          <a:off x="13652500" y="100317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136525</xdr:rowOff>
    </xdr:from>
    <xdr:to>
      <xdr:col>76</xdr:col>
      <xdr:colOff>114300</xdr:colOff>
      <xdr:row>59</xdr:row>
      <xdr:rowOff>22225</xdr:rowOff>
    </xdr:to>
    <xdr:cxnSp macro="">
      <xdr:nvCxnSpPr>
        <xdr:cNvPr id="457" name="直線コネクタ 456">
          <a:extLst>
            <a:ext uri="{FF2B5EF4-FFF2-40B4-BE49-F238E27FC236}">
              <a16:creationId xmlns:a16="http://schemas.microsoft.com/office/drawing/2014/main" id="{9C208760-0AC9-4A5E-BC98-1BFA7973C51B}"/>
            </a:ext>
          </a:extLst>
        </xdr:cNvPr>
        <xdr:cNvCxnSpPr/>
      </xdr:nvCxnSpPr>
      <xdr:spPr>
        <a:xfrm>
          <a:off x="13700125" y="10080625"/>
          <a:ext cx="8921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65405</xdr:rowOff>
    </xdr:from>
    <xdr:to>
      <xdr:col>67</xdr:col>
      <xdr:colOff>101600</xdr:colOff>
      <xdr:row>58</xdr:row>
      <xdr:rowOff>163195</xdr:rowOff>
    </xdr:to>
    <xdr:sp macro="" textlink="">
      <xdr:nvSpPr>
        <xdr:cNvPr id="458" name="楕円 457">
          <a:extLst>
            <a:ext uri="{FF2B5EF4-FFF2-40B4-BE49-F238E27FC236}">
              <a16:creationId xmlns:a16="http://schemas.microsoft.com/office/drawing/2014/main" id="{19FD1D33-8B29-404F-85C1-1A1C4327FB43}"/>
            </a:ext>
          </a:extLst>
        </xdr:cNvPr>
        <xdr:cNvSpPr/>
      </xdr:nvSpPr>
      <xdr:spPr>
        <a:xfrm>
          <a:off x="12763500" y="1000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174625</xdr:colOff>
      <xdr:row>58</xdr:row>
      <xdr:rowOff>136525</xdr:rowOff>
    </xdr:to>
    <xdr:cxnSp macro="">
      <xdr:nvCxnSpPr>
        <xdr:cNvPr id="459" name="直線コネクタ 458">
          <a:extLst>
            <a:ext uri="{FF2B5EF4-FFF2-40B4-BE49-F238E27FC236}">
              <a16:creationId xmlns:a16="http://schemas.microsoft.com/office/drawing/2014/main" id="{2E4CB6FF-9C90-41F3-BD1C-C0FC273AB65E}"/>
            </a:ext>
          </a:extLst>
        </xdr:cNvPr>
        <xdr:cNvCxnSpPr/>
      </xdr:nvCxnSpPr>
      <xdr:spPr>
        <a:xfrm>
          <a:off x="12814300" y="10058400"/>
          <a:ext cx="8858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130810</xdr:rowOff>
    </xdr:from>
    <xdr:ext cx="405130" cy="249555"/>
    <xdr:sp macro="" textlink="">
      <xdr:nvSpPr>
        <xdr:cNvPr id="460" name="n_1aveValue【学校施設】&#10;有形固定資産減価償却率">
          <a:extLst>
            <a:ext uri="{FF2B5EF4-FFF2-40B4-BE49-F238E27FC236}">
              <a16:creationId xmlns:a16="http://schemas.microsoft.com/office/drawing/2014/main" id="{A8147FF5-6FD1-4F92-A02A-1D99D98B71CF}"/>
            </a:ext>
          </a:extLst>
        </xdr:cNvPr>
        <xdr:cNvSpPr txBox="1"/>
      </xdr:nvSpPr>
      <xdr:spPr>
        <a:xfrm>
          <a:off x="15266035" y="9903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78105</xdr:rowOff>
    </xdr:from>
    <xdr:ext cx="405130" cy="249555"/>
    <xdr:sp macro="" textlink="">
      <xdr:nvSpPr>
        <xdr:cNvPr id="461" name="n_2aveValue【学校施設】&#10;有形固定資産減価償却率">
          <a:extLst>
            <a:ext uri="{FF2B5EF4-FFF2-40B4-BE49-F238E27FC236}">
              <a16:creationId xmlns:a16="http://schemas.microsoft.com/office/drawing/2014/main" id="{5BFE0228-8560-4F03-BA91-9BA0648847C1}"/>
            </a:ext>
          </a:extLst>
        </xdr:cNvPr>
        <xdr:cNvSpPr txBox="1"/>
      </xdr:nvSpPr>
      <xdr:spPr>
        <a:xfrm>
          <a:off x="14389735" y="98507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38100</xdr:rowOff>
    </xdr:from>
    <xdr:ext cx="405130" cy="249555"/>
    <xdr:sp macro="" textlink="">
      <xdr:nvSpPr>
        <xdr:cNvPr id="462" name="n_3aveValue【学校施設】&#10;有形固定資産減価償却率">
          <a:extLst>
            <a:ext uri="{FF2B5EF4-FFF2-40B4-BE49-F238E27FC236}">
              <a16:creationId xmlns:a16="http://schemas.microsoft.com/office/drawing/2014/main" id="{A786AC5D-25B4-42EF-9A33-FE752ECA27B2}"/>
            </a:ext>
          </a:extLst>
        </xdr:cNvPr>
        <xdr:cNvSpPr txBox="1"/>
      </xdr:nvSpPr>
      <xdr:spPr>
        <a:xfrm>
          <a:off x="13500735" y="101536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31750</xdr:rowOff>
    </xdr:from>
    <xdr:ext cx="405130" cy="249555"/>
    <xdr:sp macro="" textlink="">
      <xdr:nvSpPr>
        <xdr:cNvPr id="463" name="n_4aveValue【学校施設】&#10;有形固定資産減価償却率">
          <a:extLst>
            <a:ext uri="{FF2B5EF4-FFF2-40B4-BE49-F238E27FC236}">
              <a16:creationId xmlns:a16="http://schemas.microsoft.com/office/drawing/2014/main" id="{10E8F532-0497-4CCB-9880-EB45788476E7}"/>
            </a:ext>
          </a:extLst>
        </xdr:cNvPr>
        <xdr:cNvSpPr txBox="1"/>
      </xdr:nvSpPr>
      <xdr:spPr>
        <a:xfrm>
          <a:off x="12611735" y="101473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113030</xdr:rowOff>
    </xdr:from>
    <xdr:ext cx="405130" cy="249555"/>
    <xdr:sp macro="" textlink="">
      <xdr:nvSpPr>
        <xdr:cNvPr id="464" name="n_1mainValue【学校施設】&#10;有形固定資産減価償却率">
          <a:extLst>
            <a:ext uri="{FF2B5EF4-FFF2-40B4-BE49-F238E27FC236}">
              <a16:creationId xmlns:a16="http://schemas.microsoft.com/office/drawing/2014/main" id="{FF4386D6-8228-49F6-B20C-E93932D5EEEC}"/>
            </a:ext>
          </a:extLst>
        </xdr:cNvPr>
        <xdr:cNvSpPr txBox="1"/>
      </xdr:nvSpPr>
      <xdr:spPr>
        <a:xfrm>
          <a:off x="15266035" y="102285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62230</xdr:rowOff>
    </xdr:from>
    <xdr:ext cx="405130" cy="248285"/>
    <xdr:sp macro="" textlink="">
      <xdr:nvSpPr>
        <xdr:cNvPr id="465" name="n_2mainValue【学校施設】&#10;有形固定資産減価償却率">
          <a:extLst>
            <a:ext uri="{FF2B5EF4-FFF2-40B4-BE49-F238E27FC236}">
              <a16:creationId xmlns:a16="http://schemas.microsoft.com/office/drawing/2014/main" id="{65C57783-9AB9-46C8-86FA-3B7B533F2848}"/>
            </a:ext>
          </a:extLst>
        </xdr:cNvPr>
        <xdr:cNvSpPr txBox="1"/>
      </xdr:nvSpPr>
      <xdr:spPr>
        <a:xfrm>
          <a:off x="14389735" y="101777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36195</xdr:rowOff>
    </xdr:from>
    <xdr:ext cx="405130" cy="249555"/>
    <xdr:sp macro="" textlink="">
      <xdr:nvSpPr>
        <xdr:cNvPr id="466" name="n_3mainValue【学校施設】&#10;有形固定資産減価償却率">
          <a:extLst>
            <a:ext uri="{FF2B5EF4-FFF2-40B4-BE49-F238E27FC236}">
              <a16:creationId xmlns:a16="http://schemas.microsoft.com/office/drawing/2014/main" id="{CE89A01E-6A6C-4E77-9D8C-53F3624C7418}"/>
            </a:ext>
          </a:extLst>
        </xdr:cNvPr>
        <xdr:cNvSpPr txBox="1"/>
      </xdr:nvSpPr>
      <xdr:spPr>
        <a:xfrm>
          <a:off x="13500735" y="98088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13970</xdr:rowOff>
    </xdr:from>
    <xdr:ext cx="405130" cy="249555"/>
    <xdr:sp macro="" textlink="">
      <xdr:nvSpPr>
        <xdr:cNvPr id="467" name="n_4mainValue【学校施設】&#10;有形固定資産減価償却率">
          <a:extLst>
            <a:ext uri="{FF2B5EF4-FFF2-40B4-BE49-F238E27FC236}">
              <a16:creationId xmlns:a16="http://schemas.microsoft.com/office/drawing/2014/main" id="{01AC8EA4-97E0-49F8-BF97-3BC4B7209F36}"/>
            </a:ext>
          </a:extLst>
        </xdr:cNvPr>
        <xdr:cNvSpPr txBox="1"/>
      </xdr:nvSpPr>
      <xdr:spPr>
        <a:xfrm>
          <a:off x="12611735" y="9786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468" name="正方形/長方形 467">
          <a:extLst>
            <a:ext uri="{FF2B5EF4-FFF2-40B4-BE49-F238E27FC236}">
              <a16:creationId xmlns:a16="http://schemas.microsoft.com/office/drawing/2014/main" id="{4E555F9C-3BBA-48FE-B40B-8DBA92512B10}"/>
            </a:ext>
          </a:extLst>
        </xdr:cNvPr>
        <xdr:cNvSpPr/>
      </xdr:nvSpPr>
      <xdr:spPr>
        <a:xfrm>
          <a:off x="18288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DD6FBEA3-C49C-4D1C-8DC8-EDC9F59C562A}"/>
            </a:ext>
          </a:extLst>
        </xdr:cNvPr>
        <xdr:cNvSpPr/>
      </xdr:nvSpPr>
      <xdr:spPr>
        <a:xfrm>
          <a:off x="18415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470" name="正方形/長方形 469">
          <a:extLst>
            <a:ext uri="{FF2B5EF4-FFF2-40B4-BE49-F238E27FC236}">
              <a16:creationId xmlns:a16="http://schemas.microsoft.com/office/drawing/2014/main" id="{7A98FE0E-DAC1-4EE4-A84E-DE878F681ED1}"/>
            </a:ext>
          </a:extLst>
        </xdr:cNvPr>
        <xdr:cNvSpPr/>
      </xdr:nvSpPr>
      <xdr:spPr>
        <a:xfrm>
          <a:off x="18415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FD2B3C82-0DDF-4308-8D4E-C51C2173AD44}"/>
            </a:ext>
          </a:extLst>
        </xdr:cNvPr>
        <xdr:cNvSpPr/>
      </xdr:nvSpPr>
      <xdr:spPr>
        <a:xfrm>
          <a:off x="19431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472" name="正方形/長方形 471">
          <a:extLst>
            <a:ext uri="{FF2B5EF4-FFF2-40B4-BE49-F238E27FC236}">
              <a16:creationId xmlns:a16="http://schemas.microsoft.com/office/drawing/2014/main" id="{47AA2EB0-AEA5-4894-8979-574DC0991BA4}"/>
            </a:ext>
          </a:extLst>
        </xdr:cNvPr>
        <xdr:cNvSpPr/>
      </xdr:nvSpPr>
      <xdr:spPr>
        <a:xfrm>
          <a:off x="19431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2083C0C7-6938-420A-A1C2-3492B7CF31CC}"/>
            </a:ext>
          </a:extLst>
        </xdr:cNvPr>
        <xdr:cNvSpPr/>
      </xdr:nvSpPr>
      <xdr:spPr>
        <a:xfrm>
          <a:off x="20574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474" name="正方形/長方形 473">
          <a:extLst>
            <a:ext uri="{FF2B5EF4-FFF2-40B4-BE49-F238E27FC236}">
              <a16:creationId xmlns:a16="http://schemas.microsoft.com/office/drawing/2014/main" id="{E26F33C9-94E1-4D1D-8C3F-3AA86089DD50}"/>
            </a:ext>
          </a:extLst>
        </xdr:cNvPr>
        <xdr:cNvSpPr/>
      </xdr:nvSpPr>
      <xdr:spPr>
        <a:xfrm>
          <a:off x="20574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475" name="正方形/長方形 474">
          <a:extLst>
            <a:ext uri="{FF2B5EF4-FFF2-40B4-BE49-F238E27FC236}">
              <a16:creationId xmlns:a16="http://schemas.microsoft.com/office/drawing/2014/main" id="{E9BF2F5F-CC69-4559-857B-E53460641D9B}"/>
            </a:ext>
          </a:extLst>
        </xdr:cNvPr>
        <xdr:cNvSpPr/>
      </xdr:nvSpPr>
      <xdr:spPr>
        <a:xfrm>
          <a:off x="18288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476" name="テキスト ボックス 475">
          <a:extLst>
            <a:ext uri="{FF2B5EF4-FFF2-40B4-BE49-F238E27FC236}">
              <a16:creationId xmlns:a16="http://schemas.microsoft.com/office/drawing/2014/main" id="{A4270705-55BC-4687-87CE-3E58F5133834}"/>
            </a:ext>
          </a:extLst>
        </xdr:cNvPr>
        <xdr:cNvSpPr txBox="1"/>
      </xdr:nvSpPr>
      <xdr:spPr>
        <a:xfrm>
          <a:off x="18249900" y="895223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477" name="直線コネクタ 476">
          <a:extLst>
            <a:ext uri="{FF2B5EF4-FFF2-40B4-BE49-F238E27FC236}">
              <a16:creationId xmlns:a16="http://schemas.microsoft.com/office/drawing/2014/main" id="{84AFC9F1-B099-4D38-8EB5-D2A2A752FC3B}"/>
            </a:ext>
          </a:extLst>
        </xdr:cNvPr>
        <xdr:cNvCxnSpPr/>
      </xdr:nvCxnSpPr>
      <xdr:spPr>
        <a:xfrm>
          <a:off x="18288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137795</xdr:rowOff>
    </xdr:from>
    <xdr:ext cx="466090" cy="249555"/>
    <xdr:sp macro="" textlink="">
      <xdr:nvSpPr>
        <xdr:cNvPr id="478" name="テキスト ボックス 477">
          <a:extLst>
            <a:ext uri="{FF2B5EF4-FFF2-40B4-BE49-F238E27FC236}">
              <a16:creationId xmlns:a16="http://schemas.microsoft.com/office/drawing/2014/main" id="{D05A2BDB-D84E-4978-BD0A-193402DF8EFE}"/>
            </a:ext>
          </a:extLst>
        </xdr:cNvPr>
        <xdr:cNvSpPr txBox="1"/>
      </xdr:nvSpPr>
      <xdr:spPr>
        <a:xfrm>
          <a:off x="17820640" y="11282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449F0358-6D2D-4624-AF87-DBF298F03FAE}"/>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6090" cy="248285"/>
    <xdr:sp macro="" textlink="">
      <xdr:nvSpPr>
        <xdr:cNvPr id="480" name="テキスト ボックス 479">
          <a:extLst>
            <a:ext uri="{FF2B5EF4-FFF2-40B4-BE49-F238E27FC236}">
              <a16:creationId xmlns:a16="http://schemas.microsoft.com/office/drawing/2014/main" id="{E487E29C-6147-4132-8BFE-A20457A26CC6}"/>
            </a:ext>
          </a:extLst>
        </xdr:cNvPr>
        <xdr:cNvSpPr txBox="1"/>
      </xdr:nvSpPr>
      <xdr:spPr>
        <a:xfrm>
          <a:off x="17820640" y="108292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481" name="直線コネクタ 480">
          <a:extLst>
            <a:ext uri="{FF2B5EF4-FFF2-40B4-BE49-F238E27FC236}">
              <a16:creationId xmlns:a16="http://schemas.microsoft.com/office/drawing/2014/main" id="{A1A9392E-3B82-4413-AE08-5CA5790A529A}"/>
            </a:ext>
          </a:extLst>
        </xdr:cNvPr>
        <xdr:cNvCxnSpPr/>
      </xdr:nvCxnSpPr>
      <xdr:spPr>
        <a:xfrm>
          <a:off x="18288000" y="1051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6090" cy="248285"/>
    <xdr:sp macro="" textlink="">
      <xdr:nvSpPr>
        <xdr:cNvPr id="482" name="テキスト ボックス 481">
          <a:extLst>
            <a:ext uri="{FF2B5EF4-FFF2-40B4-BE49-F238E27FC236}">
              <a16:creationId xmlns:a16="http://schemas.microsoft.com/office/drawing/2014/main" id="{FD729307-6A3A-455F-89FB-0DD4590E7E8B}"/>
            </a:ext>
          </a:extLst>
        </xdr:cNvPr>
        <xdr:cNvSpPr txBox="1"/>
      </xdr:nvSpPr>
      <xdr:spPr>
        <a:xfrm>
          <a:off x="17820640" y="103701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483" name="直線コネクタ 482">
          <a:extLst>
            <a:ext uri="{FF2B5EF4-FFF2-40B4-BE49-F238E27FC236}">
              <a16:creationId xmlns:a16="http://schemas.microsoft.com/office/drawing/2014/main" id="{A3384A17-9609-4C76-9FFA-9EDD2B5F9C60}"/>
            </a:ext>
          </a:extLst>
        </xdr:cNvPr>
        <xdr:cNvCxnSpPr/>
      </xdr:nvCxnSpPr>
      <xdr:spPr>
        <a:xfrm>
          <a:off x="18288000" y="10053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6090" cy="249555"/>
    <xdr:sp macro="" textlink="">
      <xdr:nvSpPr>
        <xdr:cNvPr id="484" name="テキスト ボックス 483">
          <a:extLst>
            <a:ext uri="{FF2B5EF4-FFF2-40B4-BE49-F238E27FC236}">
              <a16:creationId xmlns:a16="http://schemas.microsoft.com/office/drawing/2014/main" id="{D95FCE4C-ACFD-4F77-9C99-2BB9B57FFA20}"/>
            </a:ext>
          </a:extLst>
        </xdr:cNvPr>
        <xdr:cNvSpPr txBox="1"/>
      </xdr:nvSpPr>
      <xdr:spPr>
        <a:xfrm>
          <a:off x="17820640" y="99104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450C0DD9-361E-43F8-8E0F-FF93110AD511}"/>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6090" cy="248285"/>
    <xdr:sp macro="" textlink="">
      <xdr:nvSpPr>
        <xdr:cNvPr id="486" name="テキスト ボックス 485">
          <a:extLst>
            <a:ext uri="{FF2B5EF4-FFF2-40B4-BE49-F238E27FC236}">
              <a16:creationId xmlns:a16="http://schemas.microsoft.com/office/drawing/2014/main" id="{1BABB3AD-15D7-4358-A908-C230DF825745}"/>
            </a:ext>
          </a:extLst>
        </xdr:cNvPr>
        <xdr:cNvSpPr txBox="1"/>
      </xdr:nvSpPr>
      <xdr:spPr>
        <a:xfrm>
          <a:off x="17820640" y="94576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487" name="直線コネクタ 486">
          <a:extLst>
            <a:ext uri="{FF2B5EF4-FFF2-40B4-BE49-F238E27FC236}">
              <a16:creationId xmlns:a16="http://schemas.microsoft.com/office/drawing/2014/main" id="{52EB5DFE-20C6-4D94-A575-3C4905C3F9EF}"/>
            </a:ext>
          </a:extLst>
        </xdr:cNvPr>
        <xdr:cNvCxnSpPr/>
      </xdr:nvCxnSpPr>
      <xdr:spPr>
        <a:xfrm>
          <a:off x="18288000" y="914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6090" cy="248285"/>
    <xdr:sp macro="" textlink="">
      <xdr:nvSpPr>
        <xdr:cNvPr id="488" name="テキスト ボックス 487">
          <a:extLst>
            <a:ext uri="{FF2B5EF4-FFF2-40B4-BE49-F238E27FC236}">
              <a16:creationId xmlns:a16="http://schemas.microsoft.com/office/drawing/2014/main" id="{71123F6C-B8FA-44BA-A1B0-7B20678B46CB}"/>
            </a:ext>
          </a:extLst>
        </xdr:cNvPr>
        <xdr:cNvSpPr txBox="1"/>
      </xdr:nvSpPr>
      <xdr:spPr>
        <a:xfrm>
          <a:off x="17820640" y="89985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489" name="【学校施設】&#10;一人当たり面積グラフ枠">
          <a:extLst>
            <a:ext uri="{FF2B5EF4-FFF2-40B4-BE49-F238E27FC236}">
              <a16:creationId xmlns:a16="http://schemas.microsoft.com/office/drawing/2014/main" id="{B56E76AE-A33E-414D-A598-FB8F94360225}"/>
            </a:ext>
          </a:extLst>
        </xdr:cNvPr>
        <xdr:cNvSpPr/>
      </xdr:nvSpPr>
      <xdr:spPr>
        <a:xfrm>
          <a:off x="18288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110490</xdr:rowOff>
    </xdr:from>
    <xdr:to>
      <xdr:col>116</xdr:col>
      <xdr:colOff>62865</xdr:colOff>
      <xdr:row>63</xdr:row>
      <xdr:rowOff>113030</xdr:rowOff>
    </xdr:to>
    <xdr:cxnSp macro="">
      <xdr:nvCxnSpPr>
        <xdr:cNvPr id="490" name="直線コネクタ 489">
          <a:extLst>
            <a:ext uri="{FF2B5EF4-FFF2-40B4-BE49-F238E27FC236}">
              <a16:creationId xmlns:a16="http://schemas.microsoft.com/office/drawing/2014/main" id="{F59A1D18-5DD1-405B-ACC4-C0CEDA2C8775}"/>
            </a:ext>
          </a:extLst>
        </xdr:cNvPr>
        <xdr:cNvCxnSpPr/>
      </xdr:nvCxnSpPr>
      <xdr:spPr>
        <a:xfrm flipV="1">
          <a:off x="22160865" y="9883140"/>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116840</xdr:rowOff>
    </xdr:from>
    <xdr:ext cx="468630" cy="248285"/>
    <xdr:sp macro="" textlink="">
      <xdr:nvSpPr>
        <xdr:cNvPr id="491" name="【学校施設】&#10;一人当たり面積最小値テキスト">
          <a:extLst>
            <a:ext uri="{FF2B5EF4-FFF2-40B4-BE49-F238E27FC236}">
              <a16:creationId xmlns:a16="http://schemas.microsoft.com/office/drawing/2014/main" id="{E8E12989-3029-4352-9FE8-4491DFB3EBC9}"/>
            </a:ext>
          </a:extLst>
        </xdr:cNvPr>
        <xdr:cNvSpPr txBox="1"/>
      </xdr:nvSpPr>
      <xdr:spPr>
        <a:xfrm>
          <a:off x="22199600" y="109181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113030</xdr:rowOff>
    </xdr:from>
    <xdr:to>
      <xdr:col>116</xdr:col>
      <xdr:colOff>152400</xdr:colOff>
      <xdr:row>63</xdr:row>
      <xdr:rowOff>113030</xdr:rowOff>
    </xdr:to>
    <xdr:cxnSp macro="">
      <xdr:nvCxnSpPr>
        <xdr:cNvPr id="492" name="直線コネクタ 491">
          <a:extLst>
            <a:ext uri="{FF2B5EF4-FFF2-40B4-BE49-F238E27FC236}">
              <a16:creationId xmlns:a16="http://schemas.microsoft.com/office/drawing/2014/main" id="{0D674744-F308-464B-AB8F-A9F089C23405}"/>
            </a:ext>
          </a:extLst>
        </xdr:cNvPr>
        <xdr:cNvCxnSpPr/>
      </xdr:nvCxnSpPr>
      <xdr:spPr>
        <a:xfrm>
          <a:off x="22072600" y="1091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59690</xdr:rowOff>
    </xdr:from>
    <xdr:ext cx="468630" cy="248285"/>
    <xdr:sp macro="" textlink="">
      <xdr:nvSpPr>
        <xdr:cNvPr id="493" name="【学校施設】&#10;一人当たり面積最大値テキスト">
          <a:extLst>
            <a:ext uri="{FF2B5EF4-FFF2-40B4-BE49-F238E27FC236}">
              <a16:creationId xmlns:a16="http://schemas.microsoft.com/office/drawing/2014/main" id="{0E5718AB-D321-40F0-A790-CD7C76FCAE35}"/>
            </a:ext>
          </a:extLst>
        </xdr:cNvPr>
        <xdr:cNvSpPr txBox="1"/>
      </xdr:nvSpPr>
      <xdr:spPr>
        <a:xfrm>
          <a:off x="22199600" y="96608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110490</xdr:rowOff>
    </xdr:from>
    <xdr:to>
      <xdr:col>116</xdr:col>
      <xdr:colOff>152400</xdr:colOff>
      <xdr:row>57</xdr:row>
      <xdr:rowOff>110490</xdr:rowOff>
    </xdr:to>
    <xdr:cxnSp macro="">
      <xdr:nvCxnSpPr>
        <xdr:cNvPr id="494" name="直線コネクタ 493">
          <a:extLst>
            <a:ext uri="{FF2B5EF4-FFF2-40B4-BE49-F238E27FC236}">
              <a16:creationId xmlns:a16="http://schemas.microsoft.com/office/drawing/2014/main" id="{2BED1C4F-7B1D-4718-B0C6-26F9756772DF}"/>
            </a:ext>
          </a:extLst>
        </xdr:cNvPr>
        <xdr:cNvCxnSpPr/>
      </xdr:nvCxnSpPr>
      <xdr:spPr>
        <a:xfrm>
          <a:off x="22072600" y="988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133350</xdr:rowOff>
    </xdr:from>
    <xdr:ext cx="468630" cy="249555"/>
    <xdr:sp macro="" textlink="">
      <xdr:nvSpPr>
        <xdr:cNvPr id="495" name="【学校施設】&#10;一人当たり面積平均値テキスト">
          <a:extLst>
            <a:ext uri="{FF2B5EF4-FFF2-40B4-BE49-F238E27FC236}">
              <a16:creationId xmlns:a16="http://schemas.microsoft.com/office/drawing/2014/main" id="{B097F0AC-103F-4C3C-9FD8-3FF687B18763}"/>
            </a:ext>
          </a:extLst>
        </xdr:cNvPr>
        <xdr:cNvSpPr txBox="1"/>
      </xdr:nvSpPr>
      <xdr:spPr>
        <a:xfrm>
          <a:off x="22199600" y="10420350"/>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154305</xdr:rowOff>
    </xdr:from>
    <xdr:to>
      <xdr:col>116</xdr:col>
      <xdr:colOff>114300</xdr:colOff>
      <xdr:row>61</xdr:row>
      <xdr:rowOff>86995</xdr:rowOff>
    </xdr:to>
    <xdr:sp macro="" textlink="">
      <xdr:nvSpPr>
        <xdr:cNvPr id="496" name="フローチャート: 判断 495">
          <a:extLst>
            <a:ext uri="{FF2B5EF4-FFF2-40B4-BE49-F238E27FC236}">
              <a16:creationId xmlns:a16="http://schemas.microsoft.com/office/drawing/2014/main" id="{0C8F591B-8456-49EF-9E37-5B3D00C1CD36}"/>
            </a:ext>
          </a:extLst>
        </xdr:cNvPr>
        <xdr:cNvSpPr/>
      </xdr:nvSpPr>
      <xdr:spPr>
        <a:xfrm>
          <a:off x="22110700" y="104413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156210</xdr:rowOff>
    </xdr:from>
    <xdr:to>
      <xdr:col>112</xdr:col>
      <xdr:colOff>38100</xdr:colOff>
      <xdr:row>61</xdr:row>
      <xdr:rowOff>88900</xdr:rowOff>
    </xdr:to>
    <xdr:sp macro="" textlink="">
      <xdr:nvSpPr>
        <xdr:cNvPr id="497" name="フローチャート: 判断 496">
          <a:extLst>
            <a:ext uri="{FF2B5EF4-FFF2-40B4-BE49-F238E27FC236}">
              <a16:creationId xmlns:a16="http://schemas.microsoft.com/office/drawing/2014/main" id="{8A661A9B-608C-4FF3-9659-C37DBEDC7AA1}"/>
            </a:ext>
          </a:extLst>
        </xdr:cNvPr>
        <xdr:cNvSpPr/>
      </xdr:nvSpPr>
      <xdr:spPr>
        <a:xfrm>
          <a:off x="21272500" y="10443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163195</xdr:rowOff>
    </xdr:from>
    <xdr:to>
      <xdr:col>107</xdr:col>
      <xdr:colOff>101600</xdr:colOff>
      <xdr:row>61</xdr:row>
      <xdr:rowOff>95885</xdr:rowOff>
    </xdr:to>
    <xdr:sp macro="" textlink="">
      <xdr:nvSpPr>
        <xdr:cNvPr id="498" name="フローチャート: 判断 497">
          <a:extLst>
            <a:ext uri="{FF2B5EF4-FFF2-40B4-BE49-F238E27FC236}">
              <a16:creationId xmlns:a16="http://schemas.microsoft.com/office/drawing/2014/main" id="{7A20DF4E-7460-4A4B-AB2D-73D7E577832C}"/>
            </a:ext>
          </a:extLst>
        </xdr:cNvPr>
        <xdr:cNvSpPr/>
      </xdr:nvSpPr>
      <xdr:spPr>
        <a:xfrm>
          <a:off x="20383500" y="104501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23495</xdr:rowOff>
    </xdr:from>
    <xdr:to>
      <xdr:col>102</xdr:col>
      <xdr:colOff>165100</xdr:colOff>
      <xdr:row>61</xdr:row>
      <xdr:rowOff>121285</xdr:rowOff>
    </xdr:to>
    <xdr:sp macro="" textlink="">
      <xdr:nvSpPr>
        <xdr:cNvPr id="499" name="フローチャート: 判断 498">
          <a:extLst>
            <a:ext uri="{FF2B5EF4-FFF2-40B4-BE49-F238E27FC236}">
              <a16:creationId xmlns:a16="http://schemas.microsoft.com/office/drawing/2014/main" id="{64340E1D-11E5-4903-86F8-57AFA1E8D938}"/>
            </a:ext>
          </a:extLst>
        </xdr:cNvPr>
        <xdr:cNvSpPr/>
      </xdr:nvSpPr>
      <xdr:spPr>
        <a:xfrm>
          <a:off x="19494500" y="10481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38735</xdr:rowOff>
    </xdr:from>
    <xdr:to>
      <xdr:col>98</xdr:col>
      <xdr:colOff>38100</xdr:colOff>
      <xdr:row>61</xdr:row>
      <xdr:rowOff>136525</xdr:rowOff>
    </xdr:to>
    <xdr:sp macro="" textlink="">
      <xdr:nvSpPr>
        <xdr:cNvPr id="500" name="フローチャート: 判断 499">
          <a:extLst>
            <a:ext uri="{FF2B5EF4-FFF2-40B4-BE49-F238E27FC236}">
              <a16:creationId xmlns:a16="http://schemas.microsoft.com/office/drawing/2014/main" id="{1A8F4309-6C20-459B-A8BA-87C95304BB80}"/>
            </a:ext>
          </a:extLst>
        </xdr:cNvPr>
        <xdr:cNvSpPr/>
      </xdr:nvSpPr>
      <xdr:spPr>
        <a:xfrm>
          <a:off x="18605500" y="10497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501" name="テキスト ボックス 500">
          <a:extLst>
            <a:ext uri="{FF2B5EF4-FFF2-40B4-BE49-F238E27FC236}">
              <a16:creationId xmlns:a16="http://schemas.microsoft.com/office/drawing/2014/main" id="{66366D3C-E6DF-44E2-8C38-DABB447360CB}"/>
            </a:ext>
          </a:extLst>
        </xdr:cNvPr>
        <xdr:cNvSpPr txBox="1"/>
      </xdr:nvSpPr>
      <xdr:spPr>
        <a:xfrm>
          <a:off x="21971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502" name="テキスト ボックス 501">
          <a:extLst>
            <a:ext uri="{FF2B5EF4-FFF2-40B4-BE49-F238E27FC236}">
              <a16:creationId xmlns:a16="http://schemas.microsoft.com/office/drawing/2014/main" id="{F1EDD843-48C5-4C0B-B9AE-E27C10B0E68F}"/>
            </a:ext>
          </a:extLst>
        </xdr:cNvPr>
        <xdr:cNvSpPr txBox="1"/>
      </xdr:nvSpPr>
      <xdr:spPr>
        <a:xfrm>
          <a:off x="21129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503" name="テキスト ボックス 502">
          <a:extLst>
            <a:ext uri="{FF2B5EF4-FFF2-40B4-BE49-F238E27FC236}">
              <a16:creationId xmlns:a16="http://schemas.microsoft.com/office/drawing/2014/main" id="{CBD3CA1D-4621-41A2-87C3-702320B1A53A}"/>
            </a:ext>
          </a:extLst>
        </xdr:cNvPr>
        <xdr:cNvSpPr txBox="1"/>
      </xdr:nvSpPr>
      <xdr:spPr>
        <a:xfrm>
          <a:off x="20243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504" name="テキスト ボックス 503">
          <a:extLst>
            <a:ext uri="{FF2B5EF4-FFF2-40B4-BE49-F238E27FC236}">
              <a16:creationId xmlns:a16="http://schemas.microsoft.com/office/drawing/2014/main" id="{87D0C5DC-1604-4F9C-9BF1-B649C7D05F51}"/>
            </a:ext>
          </a:extLst>
        </xdr:cNvPr>
        <xdr:cNvSpPr txBox="1"/>
      </xdr:nvSpPr>
      <xdr:spPr>
        <a:xfrm>
          <a:off x="19354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505" name="テキスト ボックス 504">
          <a:extLst>
            <a:ext uri="{FF2B5EF4-FFF2-40B4-BE49-F238E27FC236}">
              <a16:creationId xmlns:a16="http://schemas.microsoft.com/office/drawing/2014/main" id="{D976E7D0-6A4A-404C-ADAD-3049757BBDDF}"/>
            </a:ext>
          </a:extLst>
        </xdr:cNvPr>
        <xdr:cNvSpPr txBox="1"/>
      </xdr:nvSpPr>
      <xdr:spPr>
        <a:xfrm>
          <a:off x="18462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121920</xdr:rowOff>
    </xdr:from>
    <xdr:to>
      <xdr:col>116</xdr:col>
      <xdr:colOff>114300</xdr:colOff>
      <xdr:row>60</xdr:row>
      <xdr:rowOff>54610</xdr:rowOff>
    </xdr:to>
    <xdr:sp macro="" textlink="">
      <xdr:nvSpPr>
        <xdr:cNvPr id="506" name="楕円 505">
          <a:extLst>
            <a:ext uri="{FF2B5EF4-FFF2-40B4-BE49-F238E27FC236}">
              <a16:creationId xmlns:a16="http://schemas.microsoft.com/office/drawing/2014/main" id="{ECFDF706-E834-4022-839B-1F5B6D2D32F0}"/>
            </a:ext>
          </a:extLst>
        </xdr:cNvPr>
        <xdr:cNvSpPr/>
      </xdr:nvSpPr>
      <xdr:spPr>
        <a:xfrm>
          <a:off x="22110700" y="102374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143510</xdr:rowOff>
    </xdr:from>
    <xdr:ext cx="468630" cy="249555"/>
    <xdr:sp macro="" textlink="">
      <xdr:nvSpPr>
        <xdr:cNvPr id="507" name="【学校施設】&#10;一人当たり面積該当値テキスト">
          <a:extLst>
            <a:ext uri="{FF2B5EF4-FFF2-40B4-BE49-F238E27FC236}">
              <a16:creationId xmlns:a16="http://schemas.microsoft.com/office/drawing/2014/main" id="{D7BD11E1-7619-495A-84D6-AE5155D3BA76}"/>
            </a:ext>
          </a:extLst>
        </xdr:cNvPr>
        <xdr:cNvSpPr txBox="1"/>
      </xdr:nvSpPr>
      <xdr:spPr>
        <a:xfrm>
          <a:off x="22199600" y="100876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138430</xdr:rowOff>
    </xdr:from>
    <xdr:to>
      <xdr:col>112</xdr:col>
      <xdr:colOff>38100</xdr:colOff>
      <xdr:row>60</xdr:row>
      <xdr:rowOff>71755</xdr:rowOff>
    </xdr:to>
    <xdr:sp macro="" textlink="">
      <xdr:nvSpPr>
        <xdr:cNvPr id="508" name="楕円 507">
          <a:extLst>
            <a:ext uri="{FF2B5EF4-FFF2-40B4-BE49-F238E27FC236}">
              <a16:creationId xmlns:a16="http://schemas.microsoft.com/office/drawing/2014/main" id="{D0AC2533-F5F8-45FD-A495-101E49046F30}"/>
            </a:ext>
          </a:extLst>
        </xdr:cNvPr>
        <xdr:cNvSpPr/>
      </xdr:nvSpPr>
      <xdr:spPr>
        <a:xfrm>
          <a:off x="21272500" y="102539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60</xdr:row>
      <xdr:rowOff>5715</xdr:rowOff>
    </xdr:from>
    <xdr:to>
      <xdr:col>116</xdr:col>
      <xdr:colOff>63500</xdr:colOff>
      <xdr:row>60</xdr:row>
      <xdr:rowOff>22860</xdr:rowOff>
    </xdr:to>
    <xdr:cxnSp macro="">
      <xdr:nvCxnSpPr>
        <xdr:cNvPr id="509" name="直線コネクタ 508">
          <a:extLst>
            <a:ext uri="{FF2B5EF4-FFF2-40B4-BE49-F238E27FC236}">
              <a16:creationId xmlns:a16="http://schemas.microsoft.com/office/drawing/2014/main" id="{90EDE524-D6C6-426A-B6AB-0FFE55759F61}"/>
            </a:ext>
          </a:extLst>
        </xdr:cNvPr>
        <xdr:cNvCxnSpPr/>
      </xdr:nvCxnSpPr>
      <xdr:spPr>
        <a:xfrm flipV="1">
          <a:off x="21320125" y="10292715"/>
          <a:ext cx="8413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161290</xdr:rowOff>
    </xdr:from>
    <xdr:to>
      <xdr:col>107</xdr:col>
      <xdr:colOff>101600</xdr:colOff>
      <xdr:row>60</xdr:row>
      <xdr:rowOff>93980</xdr:rowOff>
    </xdr:to>
    <xdr:sp macro="" textlink="">
      <xdr:nvSpPr>
        <xdr:cNvPr id="510" name="楕円 509">
          <a:extLst>
            <a:ext uri="{FF2B5EF4-FFF2-40B4-BE49-F238E27FC236}">
              <a16:creationId xmlns:a16="http://schemas.microsoft.com/office/drawing/2014/main" id="{C9E70D88-3249-4303-9F9A-F91C4AFB9DC0}"/>
            </a:ext>
          </a:extLst>
        </xdr:cNvPr>
        <xdr:cNvSpPr/>
      </xdr:nvSpPr>
      <xdr:spPr>
        <a:xfrm>
          <a:off x="20383500" y="102768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22860</xdr:rowOff>
    </xdr:from>
    <xdr:to>
      <xdr:col>111</xdr:col>
      <xdr:colOff>174625</xdr:colOff>
      <xdr:row>60</xdr:row>
      <xdr:rowOff>45085</xdr:rowOff>
    </xdr:to>
    <xdr:cxnSp macro="">
      <xdr:nvCxnSpPr>
        <xdr:cNvPr id="511" name="直線コネクタ 510">
          <a:extLst>
            <a:ext uri="{FF2B5EF4-FFF2-40B4-BE49-F238E27FC236}">
              <a16:creationId xmlns:a16="http://schemas.microsoft.com/office/drawing/2014/main" id="{694F0422-F56D-4B14-A5F9-4ABD58D7614B}"/>
            </a:ext>
          </a:extLst>
        </xdr:cNvPr>
        <xdr:cNvCxnSpPr/>
      </xdr:nvCxnSpPr>
      <xdr:spPr>
        <a:xfrm flipV="1">
          <a:off x="20434300" y="10309860"/>
          <a:ext cx="8858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19685</xdr:rowOff>
    </xdr:from>
    <xdr:to>
      <xdr:col>102</xdr:col>
      <xdr:colOff>165100</xdr:colOff>
      <xdr:row>60</xdr:row>
      <xdr:rowOff>117475</xdr:rowOff>
    </xdr:to>
    <xdr:sp macro="" textlink="">
      <xdr:nvSpPr>
        <xdr:cNvPr id="512" name="楕円 511">
          <a:extLst>
            <a:ext uri="{FF2B5EF4-FFF2-40B4-BE49-F238E27FC236}">
              <a16:creationId xmlns:a16="http://schemas.microsoft.com/office/drawing/2014/main" id="{0796CE77-1951-4807-895C-31ADA2552B4E}"/>
            </a:ext>
          </a:extLst>
        </xdr:cNvPr>
        <xdr:cNvSpPr/>
      </xdr:nvSpPr>
      <xdr:spPr>
        <a:xfrm>
          <a:off x="194945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45085</xdr:rowOff>
    </xdr:from>
    <xdr:to>
      <xdr:col>107</xdr:col>
      <xdr:colOff>50800</xdr:colOff>
      <xdr:row>60</xdr:row>
      <xdr:rowOff>68580</xdr:rowOff>
    </xdr:to>
    <xdr:cxnSp macro="">
      <xdr:nvCxnSpPr>
        <xdr:cNvPr id="513" name="直線コネクタ 512">
          <a:extLst>
            <a:ext uri="{FF2B5EF4-FFF2-40B4-BE49-F238E27FC236}">
              <a16:creationId xmlns:a16="http://schemas.microsoft.com/office/drawing/2014/main" id="{B1BFD449-0755-43E8-9F15-B4C0D30D16AD}"/>
            </a:ext>
          </a:extLst>
        </xdr:cNvPr>
        <xdr:cNvCxnSpPr/>
      </xdr:nvCxnSpPr>
      <xdr:spPr>
        <a:xfrm flipV="1">
          <a:off x="19545300" y="103320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37465</xdr:rowOff>
    </xdr:from>
    <xdr:to>
      <xdr:col>98</xdr:col>
      <xdr:colOff>38100</xdr:colOff>
      <xdr:row>60</xdr:row>
      <xdr:rowOff>135255</xdr:rowOff>
    </xdr:to>
    <xdr:sp macro="" textlink="">
      <xdr:nvSpPr>
        <xdr:cNvPr id="514" name="楕円 513">
          <a:extLst>
            <a:ext uri="{FF2B5EF4-FFF2-40B4-BE49-F238E27FC236}">
              <a16:creationId xmlns:a16="http://schemas.microsoft.com/office/drawing/2014/main" id="{16DC8959-B53F-425E-B778-1E514626FF1A}"/>
            </a:ext>
          </a:extLst>
        </xdr:cNvPr>
        <xdr:cNvSpPr/>
      </xdr:nvSpPr>
      <xdr:spPr>
        <a:xfrm>
          <a:off x="18605500" y="1032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60</xdr:row>
      <xdr:rowOff>68580</xdr:rowOff>
    </xdr:from>
    <xdr:to>
      <xdr:col>102</xdr:col>
      <xdr:colOff>114300</xdr:colOff>
      <xdr:row>60</xdr:row>
      <xdr:rowOff>86360</xdr:rowOff>
    </xdr:to>
    <xdr:cxnSp macro="">
      <xdr:nvCxnSpPr>
        <xdr:cNvPr id="515" name="直線コネクタ 514">
          <a:extLst>
            <a:ext uri="{FF2B5EF4-FFF2-40B4-BE49-F238E27FC236}">
              <a16:creationId xmlns:a16="http://schemas.microsoft.com/office/drawing/2014/main" id="{DE4A48B1-3A86-4FB5-B9ED-CD51F1DB45C4}"/>
            </a:ext>
          </a:extLst>
        </xdr:cNvPr>
        <xdr:cNvCxnSpPr/>
      </xdr:nvCxnSpPr>
      <xdr:spPr>
        <a:xfrm flipV="1">
          <a:off x="18653125" y="10355580"/>
          <a:ext cx="8921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80010</xdr:rowOff>
    </xdr:from>
    <xdr:ext cx="469900" cy="249555"/>
    <xdr:sp macro="" textlink="">
      <xdr:nvSpPr>
        <xdr:cNvPr id="516" name="n_1aveValue【学校施設】&#10;一人当たり面積">
          <a:extLst>
            <a:ext uri="{FF2B5EF4-FFF2-40B4-BE49-F238E27FC236}">
              <a16:creationId xmlns:a16="http://schemas.microsoft.com/office/drawing/2014/main" id="{3DDFF4DA-BA17-438E-89C9-A6B3ED1E782D}"/>
            </a:ext>
          </a:extLst>
        </xdr:cNvPr>
        <xdr:cNvSpPr txBox="1"/>
      </xdr:nvSpPr>
      <xdr:spPr>
        <a:xfrm>
          <a:off x="21075650" y="105384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87630</xdr:rowOff>
    </xdr:from>
    <xdr:ext cx="468630" cy="247650"/>
    <xdr:sp macro="" textlink="">
      <xdr:nvSpPr>
        <xdr:cNvPr id="517" name="n_2aveValue【学校施設】&#10;一人当たり面積">
          <a:extLst>
            <a:ext uri="{FF2B5EF4-FFF2-40B4-BE49-F238E27FC236}">
              <a16:creationId xmlns:a16="http://schemas.microsoft.com/office/drawing/2014/main" id="{22A7567B-0765-4F54-A47E-3E28D6155AC6}"/>
            </a:ext>
          </a:extLst>
        </xdr:cNvPr>
        <xdr:cNvSpPr txBox="1"/>
      </xdr:nvSpPr>
      <xdr:spPr>
        <a:xfrm>
          <a:off x="20199350" y="10546080"/>
          <a:ext cx="468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112395</xdr:rowOff>
    </xdr:from>
    <xdr:ext cx="468630" cy="249555"/>
    <xdr:sp macro="" textlink="">
      <xdr:nvSpPr>
        <xdr:cNvPr id="518" name="n_3aveValue【学校施設】&#10;一人当たり面積">
          <a:extLst>
            <a:ext uri="{FF2B5EF4-FFF2-40B4-BE49-F238E27FC236}">
              <a16:creationId xmlns:a16="http://schemas.microsoft.com/office/drawing/2014/main" id="{77E04ED9-BA9C-4B87-9CD9-19218D304971}"/>
            </a:ext>
          </a:extLst>
        </xdr:cNvPr>
        <xdr:cNvSpPr txBox="1"/>
      </xdr:nvSpPr>
      <xdr:spPr>
        <a:xfrm>
          <a:off x="19310350" y="105708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127635</xdr:rowOff>
    </xdr:from>
    <xdr:ext cx="468630" cy="248285"/>
    <xdr:sp macro="" textlink="">
      <xdr:nvSpPr>
        <xdr:cNvPr id="519" name="n_4aveValue【学校施設】&#10;一人当たり面積">
          <a:extLst>
            <a:ext uri="{FF2B5EF4-FFF2-40B4-BE49-F238E27FC236}">
              <a16:creationId xmlns:a16="http://schemas.microsoft.com/office/drawing/2014/main" id="{813575C2-2374-4882-B7C7-D616EAF76410}"/>
            </a:ext>
          </a:extLst>
        </xdr:cNvPr>
        <xdr:cNvSpPr txBox="1"/>
      </xdr:nvSpPr>
      <xdr:spPr>
        <a:xfrm>
          <a:off x="18421350" y="105860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87630</xdr:rowOff>
    </xdr:from>
    <xdr:ext cx="469900" cy="247650"/>
    <xdr:sp macro="" textlink="">
      <xdr:nvSpPr>
        <xdr:cNvPr id="520" name="n_1mainValue【学校施設】&#10;一人当たり面積">
          <a:extLst>
            <a:ext uri="{FF2B5EF4-FFF2-40B4-BE49-F238E27FC236}">
              <a16:creationId xmlns:a16="http://schemas.microsoft.com/office/drawing/2014/main" id="{D5B6E665-83C3-4891-AA67-891EEBED599B}"/>
            </a:ext>
          </a:extLst>
        </xdr:cNvPr>
        <xdr:cNvSpPr txBox="1"/>
      </xdr:nvSpPr>
      <xdr:spPr>
        <a:xfrm>
          <a:off x="21075650" y="100317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109855</xdr:rowOff>
    </xdr:from>
    <xdr:ext cx="468630" cy="249555"/>
    <xdr:sp macro="" textlink="">
      <xdr:nvSpPr>
        <xdr:cNvPr id="521" name="n_2mainValue【学校施設】&#10;一人当たり面積">
          <a:extLst>
            <a:ext uri="{FF2B5EF4-FFF2-40B4-BE49-F238E27FC236}">
              <a16:creationId xmlns:a16="http://schemas.microsoft.com/office/drawing/2014/main" id="{11999416-4127-4C31-A181-ABDE0278D255}"/>
            </a:ext>
          </a:extLst>
        </xdr:cNvPr>
        <xdr:cNvSpPr txBox="1"/>
      </xdr:nvSpPr>
      <xdr:spPr>
        <a:xfrm>
          <a:off x="20199350" y="100539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133350</xdr:rowOff>
    </xdr:from>
    <xdr:ext cx="468630" cy="249555"/>
    <xdr:sp macro="" textlink="">
      <xdr:nvSpPr>
        <xdr:cNvPr id="522" name="n_3mainValue【学校施設】&#10;一人当たり面積">
          <a:extLst>
            <a:ext uri="{FF2B5EF4-FFF2-40B4-BE49-F238E27FC236}">
              <a16:creationId xmlns:a16="http://schemas.microsoft.com/office/drawing/2014/main" id="{4BC5799F-F5EE-4F5A-B19B-80001806A33C}"/>
            </a:ext>
          </a:extLst>
        </xdr:cNvPr>
        <xdr:cNvSpPr txBox="1"/>
      </xdr:nvSpPr>
      <xdr:spPr>
        <a:xfrm>
          <a:off x="19310350" y="100774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151130</xdr:rowOff>
    </xdr:from>
    <xdr:ext cx="468630" cy="248285"/>
    <xdr:sp macro="" textlink="">
      <xdr:nvSpPr>
        <xdr:cNvPr id="523" name="n_4mainValue【学校施設】&#10;一人当たり面積">
          <a:extLst>
            <a:ext uri="{FF2B5EF4-FFF2-40B4-BE49-F238E27FC236}">
              <a16:creationId xmlns:a16="http://schemas.microsoft.com/office/drawing/2014/main" id="{E67D868E-D1B8-4969-8840-1C4793694334}"/>
            </a:ext>
          </a:extLst>
        </xdr:cNvPr>
        <xdr:cNvSpPr txBox="1"/>
      </xdr:nvSpPr>
      <xdr:spPr>
        <a:xfrm>
          <a:off x="18421350" y="100952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524" name="正方形/長方形 523">
          <a:extLst>
            <a:ext uri="{FF2B5EF4-FFF2-40B4-BE49-F238E27FC236}">
              <a16:creationId xmlns:a16="http://schemas.microsoft.com/office/drawing/2014/main" id="{DB5B1610-F00B-497E-8B50-4A1531A3412E}"/>
            </a:ext>
          </a:extLst>
        </xdr:cNvPr>
        <xdr:cNvSpPr/>
      </xdr:nvSpPr>
      <xdr:spPr>
        <a:xfrm>
          <a:off x="12446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525" name="正方形/長方形 524">
          <a:extLst>
            <a:ext uri="{FF2B5EF4-FFF2-40B4-BE49-F238E27FC236}">
              <a16:creationId xmlns:a16="http://schemas.microsoft.com/office/drawing/2014/main" id="{66C28213-1226-4A9A-AA1F-7692D3AF42E6}"/>
            </a:ext>
          </a:extLst>
        </xdr:cNvPr>
        <xdr:cNvSpPr/>
      </xdr:nvSpPr>
      <xdr:spPr>
        <a:xfrm>
          <a:off x="12573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526" name="正方形/長方形 525">
          <a:extLst>
            <a:ext uri="{FF2B5EF4-FFF2-40B4-BE49-F238E27FC236}">
              <a16:creationId xmlns:a16="http://schemas.microsoft.com/office/drawing/2014/main" id="{2CDF6727-A3BA-42BC-A8DF-CBAF61A137D8}"/>
            </a:ext>
          </a:extLst>
        </xdr:cNvPr>
        <xdr:cNvSpPr/>
      </xdr:nvSpPr>
      <xdr:spPr>
        <a:xfrm>
          <a:off x="12573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527" name="正方形/長方形 526">
          <a:extLst>
            <a:ext uri="{FF2B5EF4-FFF2-40B4-BE49-F238E27FC236}">
              <a16:creationId xmlns:a16="http://schemas.microsoft.com/office/drawing/2014/main" id="{5F97B59F-1DE5-4AFA-BFCE-3DC653B538D2}"/>
            </a:ext>
          </a:extLst>
        </xdr:cNvPr>
        <xdr:cNvSpPr/>
      </xdr:nvSpPr>
      <xdr:spPr>
        <a:xfrm>
          <a:off x="13589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528" name="正方形/長方形 527">
          <a:extLst>
            <a:ext uri="{FF2B5EF4-FFF2-40B4-BE49-F238E27FC236}">
              <a16:creationId xmlns:a16="http://schemas.microsoft.com/office/drawing/2014/main" id="{0DDEE74A-24FB-4EDD-89A1-6B24D0320795}"/>
            </a:ext>
          </a:extLst>
        </xdr:cNvPr>
        <xdr:cNvSpPr/>
      </xdr:nvSpPr>
      <xdr:spPr>
        <a:xfrm>
          <a:off x="13589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529" name="正方形/長方形 528">
          <a:extLst>
            <a:ext uri="{FF2B5EF4-FFF2-40B4-BE49-F238E27FC236}">
              <a16:creationId xmlns:a16="http://schemas.microsoft.com/office/drawing/2014/main" id="{3361AF71-C5A3-4CF2-BB18-0D8C37A7D5F4}"/>
            </a:ext>
          </a:extLst>
        </xdr:cNvPr>
        <xdr:cNvSpPr/>
      </xdr:nvSpPr>
      <xdr:spPr>
        <a:xfrm>
          <a:off x="14732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530" name="正方形/長方形 529">
          <a:extLst>
            <a:ext uri="{FF2B5EF4-FFF2-40B4-BE49-F238E27FC236}">
              <a16:creationId xmlns:a16="http://schemas.microsoft.com/office/drawing/2014/main" id="{DE836CDA-0118-4233-B445-5B83D83EAEE6}"/>
            </a:ext>
          </a:extLst>
        </xdr:cNvPr>
        <xdr:cNvSpPr/>
      </xdr:nvSpPr>
      <xdr:spPr>
        <a:xfrm>
          <a:off x="14732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531" name="正方形/長方形 530">
          <a:extLst>
            <a:ext uri="{FF2B5EF4-FFF2-40B4-BE49-F238E27FC236}">
              <a16:creationId xmlns:a16="http://schemas.microsoft.com/office/drawing/2014/main" id="{7009044C-46B4-4603-BA86-BFF3D422D7BD}"/>
            </a:ext>
          </a:extLst>
        </xdr:cNvPr>
        <xdr:cNvSpPr/>
      </xdr:nvSpPr>
      <xdr:spPr>
        <a:xfrm>
          <a:off x="12446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532" name="テキスト ボックス 531">
          <a:extLst>
            <a:ext uri="{FF2B5EF4-FFF2-40B4-BE49-F238E27FC236}">
              <a16:creationId xmlns:a16="http://schemas.microsoft.com/office/drawing/2014/main" id="{22A1C2BD-E127-4A70-8726-C865EEC33AE4}"/>
            </a:ext>
          </a:extLst>
        </xdr:cNvPr>
        <xdr:cNvSpPr txBox="1"/>
      </xdr:nvSpPr>
      <xdr:spPr>
        <a:xfrm>
          <a:off x="12407900" y="1276032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533" name="直線コネクタ 532">
          <a:extLst>
            <a:ext uri="{FF2B5EF4-FFF2-40B4-BE49-F238E27FC236}">
              <a16:creationId xmlns:a16="http://schemas.microsoft.com/office/drawing/2014/main" id="{F7E03EEE-496B-4946-BEAA-E5D6177140B9}"/>
            </a:ext>
          </a:extLst>
        </xdr:cNvPr>
        <xdr:cNvCxnSpPr/>
      </xdr:nvCxnSpPr>
      <xdr:spPr>
        <a:xfrm>
          <a:off x="12446000" y="152342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6090" cy="249555"/>
    <xdr:sp macro="" textlink="">
      <xdr:nvSpPr>
        <xdr:cNvPr id="534" name="テキスト ボックス 533">
          <a:extLst>
            <a:ext uri="{FF2B5EF4-FFF2-40B4-BE49-F238E27FC236}">
              <a16:creationId xmlns:a16="http://schemas.microsoft.com/office/drawing/2014/main" id="{C477A062-3F1E-4033-89E5-4BDA027DD4C8}"/>
            </a:ext>
          </a:extLst>
        </xdr:cNvPr>
        <xdr:cNvSpPr txBox="1"/>
      </xdr:nvSpPr>
      <xdr:spPr>
        <a:xfrm>
          <a:off x="11978640" y="150971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535" name="直線コネクタ 534">
          <a:extLst>
            <a:ext uri="{FF2B5EF4-FFF2-40B4-BE49-F238E27FC236}">
              <a16:creationId xmlns:a16="http://schemas.microsoft.com/office/drawing/2014/main" id="{FB9C4BD5-6C0C-468C-AB2F-FEB252CBB860}"/>
            </a:ext>
          </a:extLst>
        </xdr:cNvPr>
        <xdr:cNvCxnSpPr/>
      </xdr:nvCxnSpPr>
      <xdr:spPr>
        <a:xfrm>
          <a:off x="12446000" y="149072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6090" cy="248285"/>
    <xdr:sp macro="" textlink="">
      <xdr:nvSpPr>
        <xdr:cNvPr id="536" name="テキスト ボックス 535">
          <a:extLst>
            <a:ext uri="{FF2B5EF4-FFF2-40B4-BE49-F238E27FC236}">
              <a16:creationId xmlns:a16="http://schemas.microsoft.com/office/drawing/2014/main" id="{CAC119C3-F34E-4ADF-80B4-8388C51CB413}"/>
            </a:ext>
          </a:extLst>
        </xdr:cNvPr>
        <xdr:cNvSpPr txBox="1"/>
      </xdr:nvSpPr>
      <xdr:spPr>
        <a:xfrm>
          <a:off x="11978640" y="14770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537" name="直線コネクタ 536">
          <a:extLst>
            <a:ext uri="{FF2B5EF4-FFF2-40B4-BE49-F238E27FC236}">
              <a16:creationId xmlns:a16="http://schemas.microsoft.com/office/drawing/2014/main" id="{434C3571-C720-40CD-8757-06BC37FA9DDE}"/>
            </a:ext>
          </a:extLst>
        </xdr:cNvPr>
        <xdr:cNvCxnSpPr/>
      </xdr:nvCxnSpPr>
      <xdr:spPr>
        <a:xfrm>
          <a:off x="12446000" y="145859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538" name="テキスト ボックス 537">
          <a:extLst>
            <a:ext uri="{FF2B5EF4-FFF2-40B4-BE49-F238E27FC236}">
              <a16:creationId xmlns:a16="http://schemas.microsoft.com/office/drawing/2014/main" id="{8703E2A7-459B-4569-9536-627BFC1C1868}"/>
            </a:ext>
          </a:extLst>
        </xdr:cNvPr>
        <xdr:cNvSpPr txBox="1"/>
      </xdr:nvSpPr>
      <xdr:spPr>
        <a:xfrm>
          <a:off x="12042775" y="144424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539" name="直線コネクタ 538">
          <a:extLst>
            <a:ext uri="{FF2B5EF4-FFF2-40B4-BE49-F238E27FC236}">
              <a16:creationId xmlns:a16="http://schemas.microsoft.com/office/drawing/2014/main" id="{98BDAB80-01BB-423A-9E8A-C4E6E10C000E}"/>
            </a:ext>
          </a:extLst>
        </xdr:cNvPr>
        <xdr:cNvCxnSpPr/>
      </xdr:nvCxnSpPr>
      <xdr:spPr>
        <a:xfrm>
          <a:off x="12446000" y="142589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8285"/>
    <xdr:sp macro="" textlink="">
      <xdr:nvSpPr>
        <xdr:cNvPr id="540" name="テキスト ボックス 539">
          <a:extLst>
            <a:ext uri="{FF2B5EF4-FFF2-40B4-BE49-F238E27FC236}">
              <a16:creationId xmlns:a16="http://schemas.microsoft.com/office/drawing/2014/main" id="{C44655FD-1946-4E97-A6E9-921C87A2CF9A}"/>
            </a:ext>
          </a:extLst>
        </xdr:cNvPr>
        <xdr:cNvSpPr txBox="1"/>
      </xdr:nvSpPr>
      <xdr:spPr>
        <a:xfrm>
          <a:off x="12042775" y="1411605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541" name="直線コネクタ 540">
          <a:extLst>
            <a:ext uri="{FF2B5EF4-FFF2-40B4-BE49-F238E27FC236}">
              <a16:creationId xmlns:a16="http://schemas.microsoft.com/office/drawing/2014/main" id="{E746DA18-0E3A-4F83-A811-A03C430FE051}"/>
            </a:ext>
          </a:extLst>
        </xdr:cNvPr>
        <xdr:cNvCxnSpPr/>
      </xdr:nvCxnSpPr>
      <xdr:spPr>
        <a:xfrm>
          <a:off x="12446000" y="139319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542" name="テキスト ボックス 541">
          <a:extLst>
            <a:ext uri="{FF2B5EF4-FFF2-40B4-BE49-F238E27FC236}">
              <a16:creationId xmlns:a16="http://schemas.microsoft.com/office/drawing/2014/main" id="{C1FD68A4-279D-41A9-A19C-6C584592CD8F}"/>
            </a:ext>
          </a:extLst>
        </xdr:cNvPr>
        <xdr:cNvSpPr txBox="1"/>
      </xdr:nvSpPr>
      <xdr:spPr>
        <a:xfrm>
          <a:off x="12042775" y="13788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543" name="直線コネクタ 542">
          <a:extLst>
            <a:ext uri="{FF2B5EF4-FFF2-40B4-BE49-F238E27FC236}">
              <a16:creationId xmlns:a16="http://schemas.microsoft.com/office/drawing/2014/main" id="{B7F544F4-58A6-43E3-BAD0-CB02B429E9FA}"/>
            </a:ext>
          </a:extLst>
        </xdr:cNvPr>
        <xdr:cNvCxnSpPr/>
      </xdr:nvCxnSpPr>
      <xdr:spPr>
        <a:xfrm>
          <a:off x="12446000" y="136055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8285"/>
    <xdr:sp macro="" textlink="">
      <xdr:nvSpPr>
        <xdr:cNvPr id="544" name="テキスト ボックス 543">
          <a:extLst>
            <a:ext uri="{FF2B5EF4-FFF2-40B4-BE49-F238E27FC236}">
              <a16:creationId xmlns:a16="http://schemas.microsoft.com/office/drawing/2014/main" id="{2A716594-FE0D-4421-9F3D-CCFE5F186910}"/>
            </a:ext>
          </a:extLst>
        </xdr:cNvPr>
        <xdr:cNvSpPr txBox="1"/>
      </xdr:nvSpPr>
      <xdr:spPr>
        <a:xfrm>
          <a:off x="12042775" y="1346200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545" name="直線コネクタ 544">
          <a:extLst>
            <a:ext uri="{FF2B5EF4-FFF2-40B4-BE49-F238E27FC236}">
              <a16:creationId xmlns:a16="http://schemas.microsoft.com/office/drawing/2014/main" id="{CFF20F1A-D1A7-4C20-ADD9-AB54D05A41BC}"/>
            </a:ext>
          </a:extLst>
        </xdr:cNvPr>
        <xdr:cNvCxnSpPr/>
      </xdr:nvCxnSpPr>
      <xdr:spPr>
        <a:xfrm>
          <a:off x="12446000" y="132772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104140</xdr:rowOff>
    </xdr:from>
    <xdr:ext cx="339090" cy="249555"/>
    <xdr:sp macro="" textlink="">
      <xdr:nvSpPr>
        <xdr:cNvPr id="546" name="テキスト ボックス 545">
          <a:extLst>
            <a:ext uri="{FF2B5EF4-FFF2-40B4-BE49-F238E27FC236}">
              <a16:creationId xmlns:a16="http://schemas.microsoft.com/office/drawing/2014/main" id="{F1A489BD-EDB6-4118-9547-384E208E885D}"/>
            </a:ext>
          </a:extLst>
        </xdr:cNvPr>
        <xdr:cNvSpPr txBox="1"/>
      </xdr:nvSpPr>
      <xdr:spPr>
        <a:xfrm>
          <a:off x="12106910" y="1313434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547" name="直線コネクタ 546">
          <a:extLst>
            <a:ext uri="{FF2B5EF4-FFF2-40B4-BE49-F238E27FC236}">
              <a16:creationId xmlns:a16="http://schemas.microsoft.com/office/drawing/2014/main" id="{439CF39F-EDF4-4592-9307-F22455365D1E}"/>
            </a:ext>
          </a:extLst>
        </xdr:cNvPr>
        <xdr:cNvCxnSpPr/>
      </xdr:nvCxnSpPr>
      <xdr:spPr>
        <a:xfrm>
          <a:off x="12446000" y="12950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92075</xdr:rowOff>
    </xdr:from>
    <xdr:to>
      <xdr:col>90</xdr:col>
      <xdr:colOff>25400</xdr:colOff>
      <xdr:row>88</xdr:row>
      <xdr:rowOff>146685</xdr:rowOff>
    </xdr:to>
    <xdr:sp macro="" textlink="">
      <xdr:nvSpPr>
        <xdr:cNvPr id="548" name="【児童館】&#10;有形固定資産減価償却率グラフ枠">
          <a:extLst>
            <a:ext uri="{FF2B5EF4-FFF2-40B4-BE49-F238E27FC236}">
              <a16:creationId xmlns:a16="http://schemas.microsoft.com/office/drawing/2014/main" id="{49687A25-2B2A-45AD-8558-C0DF0C7250CB}"/>
            </a:ext>
          </a:extLst>
        </xdr:cNvPr>
        <xdr:cNvSpPr/>
      </xdr:nvSpPr>
      <xdr:spPr>
        <a:xfrm>
          <a:off x="12446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100965</xdr:rowOff>
    </xdr:from>
    <xdr:to>
      <xdr:col>85</xdr:col>
      <xdr:colOff>126365</xdr:colOff>
      <xdr:row>86</xdr:row>
      <xdr:rowOff>162560</xdr:rowOff>
    </xdr:to>
    <xdr:cxnSp macro="">
      <xdr:nvCxnSpPr>
        <xdr:cNvPr id="549" name="直線コネクタ 548">
          <a:extLst>
            <a:ext uri="{FF2B5EF4-FFF2-40B4-BE49-F238E27FC236}">
              <a16:creationId xmlns:a16="http://schemas.microsoft.com/office/drawing/2014/main" id="{05713C61-2563-4D54-8826-3B3979DE3666}"/>
            </a:ext>
          </a:extLst>
        </xdr:cNvPr>
        <xdr:cNvCxnSpPr/>
      </xdr:nvCxnSpPr>
      <xdr:spPr>
        <a:xfrm flipV="1">
          <a:off x="16318865" y="13474065"/>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8630" cy="249555"/>
    <xdr:sp macro="" textlink="">
      <xdr:nvSpPr>
        <xdr:cNvPr id="550" name="【児童館】&#10;有形固定資産減価償却率最小値テキスト">
          <a:extLst>
            <a:ext uri="{FF2B5EF4-FFF2-40B4-BE49-F238E27FC236}">
              <a16:creationId xmlns:a16="http://schemas.microsoft.com/office/drawing/2014/main" id="{354C41DA-B29C-4FFB-9A7E-2A207C157A63}"/>
            </a:ext>
          </a:extLst>
        </xdr:cNvPr>
        <xdr:cNvSpPr txBox="1"/>
      </xdr:nvSpPr>
      <xdr:spPr>
        <a:xfrm>
          <a:off x="16357600" y="149174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162560</xdr:rowOff>
    </xdr:from>
    <xdr:to>
      <xdr:col>86</xdr:col>
      <xdr:colOff>25400</xdr:colOff>
      <xdr:row>86</xdr:row>
      <xdr:rowOff>162560</xdr:rowOff>
    </xdr:to>
    <xdr:cxnSp macro="">
      <xdr:nvCxnSpPr>
        <xdr:cNvPr id="551" name="直線コネクタ 550">
          <a:extLst>
            <a:ext uri="{FF2B5EF4-FFF2-40B4-BE49-F238E27FC236}">
              <a16:creationId xmlns:a16="http://schemas.microsoft.com/office/drawing/2014/main" id="{406CD040-ECEC-4172-A170-B6790EC65BF6}"/>
            </a:ext>
          </a:extLst>
        </xdr:cNvPr>
        <xdr:cNvCxnSpPr/>
      </xdr:nvCxnSpPr>
      <xdr:spPr>
        <a:xfrm>
          <a:off x="16230600" y="149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50165</xdr:rowOff>
    </xdr:from>
    <xdr:ext cx="403860" cy="248285"/>
    <xdr:sp macro="" textlink="">
      <xdr:nvSpPr>
        <xdr:cNvPr id="552" name="【児童館】&#10;有形固定資産減価償却率最大値テキスト">
          <a:extLst>
            <a:ext uri="{FF2B5EF4-FFF2-40B4-BE49-F238E27FC236}">
              <a16:creationId xmlns:a16="http://schemas.microsoft.com/office/drawing/2014/main" id="{073FB9F4-164B-4CD7-8803-21A41106FCE3}"/>
            </a:ext>
          </a:extLst>
        </xdr:cNvPr>
        <xdr:cNvSpPr txBox="1"/>
      </xdr:nvSpPr>
      <xdr:spPr>
        <a:xfrm>
          <a:off x="16357600" y="1325181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100965</xdr:rowOff>
    </xdr:from>
    <xdr:to>
      <xdr:col>86</xdr:col>
      <xdr:colOff>25400</xdr:colOff>
      <xdr:row>78</xdr:row>
      <xdr:rowOff>100965</xdr:rowOff>
    </xdr:to>
    <xdr:cxnSp macro="">
      <xdr:nvCxnSpPr>
        <xdr:cNvPr id="553" name="直線コネクタ 552">
          <a:extLst>
            <a:ext uri="{FF2B5EF4-FFF2-40B4-BE49-F238E27FC236}">
              <a16:creationId xmlns:a16="http://schemas.microsoft.com/office/drawing/2014/main" id="{1DA835CA-0928-4178-8282-BA734D9D73CC}"/>
            </a:ext>
          </a:extLst>
        </xdr:cNvPr>
        <xdr:cNvCxnSpPr/>
      </xdr:nvCxnSpPr>
      <xdr:spPr>
        <a:xfrm>
          <a:off x="16230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95885</xdr:rowOff>
    </xdr:from>
    <xdr:ext cx="403860" cy="248285"/>
    <xdr:sp macro="" textlink="">
      <xdr:nvSpPr>
        <xdr:cNvPr id="554" name="【児童館】&#10;有形固定資産減価償却率平均値テキスト">
          <a:extLst>
            <a:ext uri="{FF2B5EF4-FFF2-40B4-BE49-F238E27FC236}">
              <a16:creationId xmlns:a16="http://schemas.microsoft.com/office/drawing/2014/main" id="{C31B636F-BE5E-423E-A263-CDCB02F8263F}"/>
            </a:ext>
          </a:extLst>
        </xdr:cNvPr>
        <xdr:cNvSpPr txBox="1"/>
      </xdr:nvSpPr>
      <xdr:spPr>
        <a:xfrm>
          <a:off x="16357600" y="13983335"/>
          <a:ext cx="4038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73660</xdr:rowOff>
    </xdr:from>
    <xdr:to>
      <xdr:col>85</xdr:col>
      <xdr:colOff>174625</xdr:colOff>
      <xdr:row>83</xdr:row>
      <xdr:rowOff>6350</xdr:rowOff>
    </xdr:to>
    <xdr:sp macro="" textlink="">
      <xdr:nvSpPr>
        <xdr:cNvPr id="555" name="フローチャート: 判断 554">
          <a:extLst>
            <a:ext uri="{FF2B5EF4-FFF2-40B4-BE49-F238E27FC236}">
              <a16:creationId xmlns:a16="http://schemas.microsoft.com/office/drawing/2014/main" id="{DACF8505-31A1-49FB-A459-EA0BDB2159FE}"/>
            </a:ext>
          </a:extLst>
        </xdr:cNvPr>
        <xdr:cNvSpPr/>
      </xdr:nvSpPr>
      <xdr:spPr>
        <a:xfrm>
          <a:off x="16268700" y="14132560"/>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142240</xdr:rowOff>
    </xdr:to>
    <xdr:sp macro="" textlink="">
      <xdr:nvSpPr>
        <xdr:cNvPr id="556" name="フローチャート: 判断 555">
          <a:extLst>
            <a:ext uri="{FF2B5EF4-FFF2-40B4-BE49-F238E27FC236}">
              <a16:creationId xmlns:a16="http://schemas.microsoft.com/office/drawing/2014/main" id="{E02AD310-9DBA-448D-B303-12023EF764AD}"/>
            </a:ext>
          </a:extLst>
        </xdr:cNvPr>
        <xdr:cNvSpPr/>
      </xdr:nvSpPr>
      <xdr:spPr>
        <a:xfrm>
          <a:off x="15430500" y="1410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xdr:rowOff>
    </xdr:from>
    <xdr:to>
      <xdr:col>76</xdr:col>
      <xdr:colOff>165100</xdr:colOff>
      <xdr:row>82</xdr:row>
      <xdr:rowOff>104775</xdr:rowOff>
    </xdr:to>
    <xdr:sp macro="" textlink="">
      <xdr:nvSpPr>
        <xdr:cNvPr id="557" name="フローチャート: 判断 556">
          <a:extLst>
            <a:ext uri="{FF2B5EF4-FFF2-40B4-BE49-F238E27FC236}">
              <a16:creationId xmlns:a16="http://schemas.microsoft.com/office/drawing/2014/main" id="{48CDCA68-1364-4A6E-9FB9-FE032776F46C}"/>
            </a:ext>
          </a:extLst>
        </xdr:cNvPr>
        <xdr:cNvSpPr/>
      </xdr:nvSpPr>
      <xdr:spPr>
        <a:xfrm>
          <a:off x="14541500" y="14065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147955</xdr:rowOff>
    </xdr:from>
    <xdr:to>
      <xdr:col>72</xdr:col>
      <xdr:colOff>38100</xdr:colOff>
      <xdr:row>82</xdr:row>
      <xdr:rowOff>80645</xdr:rowOff>
    </xdr:to>
    <xdr:sp macro="" textlink="">
      <xdr:nvSpPr>
        <xdr:cNvPr id="558" name="フローチャート: 判断 557">
          <a:extLst>
            <a:ext uri="{FF2B5EF4-FFF2-40B4-BE49-F238E27FC236}">
              <a16:creationId xmlns:a16="http://schemas.microsoft.com/office/drawing/2014/main" id="{F2E2BD09-E5BB-4E7F-9AE8-C44E8F2346A0}"/>
            </a:ext>
          </a:extLst>
        </xdr:cNvPr>
        <xdr:cNvSpPr/>
      </xdr:nvSpPr>
      <xdr:spPr>
        <a:xfrm>
          <a:off x="13652500" y="140354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132715</xdr:rowOff>
    </xdr:from>
    <xdr:to>
      <xdr:col>67</xdr:col>
      <xdr:colOff>101600</xdr:colOff>
      <xdr:row>82</xdr:row>
      <xdr:rowOff>65405</xdr:rowOff>
    </xdr:to>
    <xdr:sp macro="" textlink="">
      <xdr:nvSpPr>
        <xdr:cNvPr id="559" name="フローチャート: 判断 558">
          <a:extLst>
            <a:ext uri="{FF2B5EF4-FFF2-40B4-BE49-F238E27FC236}">
              <a16:creationId xmlns:a16="http://schemas.microsoft.com/office/drawing/2014/main" id="{824BB2E8-0057-4A6F-976B-6B891311FF28}"/>
            </a:ext>
          </a:extLst>
        </xdr:cNvPr>
        <xdr:cNvSpPr/>
      </xdr:nvSpPr>
      <xdr:spPr>
        <a:xfrm>
          <a:off x="12763500" y="140201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560" name="テキスト ボックス 559">
          <a:extLst>
            <a:ext uri="{FF2B5EF4-FFF2-40B4-BE49-F238E27FC236}">
              <a16:creationId xmlns:a16="http://schemas.microsoft.com/office/drawing/2014/main" id="{2E8F0D35-CCC6-432F-BB44-3E6FEDBD0898}"/>
            </a:ext>
          </a:extLst>
        </xdr:cNvPr>
        <xdr:cNvSpPr txBox="1"/>
      </xdr:nvSpPr>
      <xdr:spPr>
        <a:xfrm>
          <a:off x="16129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561" name="テキスト ボックス 560">
          <a:extLst>
            <a:ext uri="{FF2B5EF4-FFF2-40B4-BE49-F238E27FC236}">
              <a16:creationId xmlns:a16="http://schemas.microsoft.com/office/drawing/2014/main" id="{A5C64E25-54F2-4861-816C-CDB0F0621C50}"/>
            </a:ext>
          </a:extLst>
        </xdr:cNvPr>
        <xdr:cNvSpPr txBox="1"/>
      </xdr:nvSpPr>
      <xdr:spPr>
        <a:xfrm>
          <a:off x="15290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562" name="テキスト ボックス 561">
          <a:extLst>
            <a:ext uri="{FF2B5EF4-FFF2-40B4-BE49-F238E27FC236}">
              <a16:creationId xmlns:a16="http://schemas.microsoft.com/office/drawing/2014/main" id="{CB7DDA8E-9DB5-4A8B-B5E4-B6E85C95DEE2}"/>
            </a:ext>
          </a:extLst>
        </xdr:cNvPr>
        <xdr:cNvSpPr txBox="1"/>
      </xdr:nvSpPr>
      <xdr:spPr>
        <a:xfrm>
          <a:off x="14401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563" name="テキスト ボックス 562">
          <a:extLst>
            <a:ext uri="{FF2B5EF4-FFF2-40B4-BE49-F238E27FC236}">
              <a16:creationId xmlns:a16="http://schemas.microsoft.com/office/drawing/2014/main" id="{D23731BB-DDE3-4ECC-A2F0-7E9F8FDE5901}"/>
            </a:ext>
          </a:extLst>
        </xdr:cNvPr>
        <xdr:cNvSpPr txBox="1"/>
      </xdr:nvSpPr>
      <xdr:spPr>
        <a:xfrm>
          <a:off x="13509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564" name="テキスト ボックス 563">
          <a:extLst>
            <a:ext uri="{FF2B5EF4-FFF2-40B4-BE49-F238E27FC236}">
              <a16:creationId xmlns:a16="http://schemas.microsoft.com/office/drawing/2014/main" id="{59306B7A-0B30-4DD7-A77F-2AED5E60E433}"/>
            </a:ext>
          </a:extLst>
        </xdr:cNvPr>
        <xdr:cNvSpPr txBox="1"/>
      </xdr:nvSpPr>
      <xdr:spPr>
        <a:xfrm>
          <a:off x="12623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144780</xdr:rowOff>
    </xdr:from>
    <xdr:to>
      <xdr:col>85</xdr:col>
      <xdr:colOff>174625</xdr:colOff>
      <xdr:row>86</xdr:row>
      <xdr:rowOff>77470</xdr:rowOff>
    </xdr:to>
    <xdr:sp macro="" textlink="">
      <xdr:nvSpPr>
        <xdr:cNvPr id="565" name="楕円 564">
          <a:extLst>
            <a:ext uri="{FF2B5EF4-FFF2-40B4-BE49-F238E27FC236}">
              <a16:creationId xmlns:a16="http://schemas.microsoft.com/office/drawing/2014/main" id="{5181DE41-C054-43B3-8E35-58F4B8BB6CFD}"/>
            </a:ext>
          </a:extLst>
        </xdr:cNvPr>
        <xdr:cNvSpPr/>
      </xdr:nvSpPr>
      <xdr:spPr>
        <a:xfrm>
          <a:off x="16268700" y="1471803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124460</xdr:rowOff>
    </xdr:from>
    <xdr:ext cx="403860" cy="248285"/>
    <xdr:sp macro="" textlink="">
      <xdr:nvSpPr>
        <xdr:cNvPr id="566" name="【児童館】&#10;有形固定資産減価償却率該当値テキスト">
          <a:extLst>
            <a:ext uri="{FF2B5EF4-FFF2-40B4-BE49-F238E27FC236}">
              <a16:creationId xmlns:a16="http://schemas.microsoft.com/office/drawing/2014/main" id="{29C90100-14D5-433B-8627-C87CD8075DEE}"/>
            </a:ext>
          </a:extLst>
        </xdr:cNvPr>
        <xdr:cNvSpPr txBox="1"/>
      </xdr:nvSpPr>
      <xdr:spPr>
        <a:xfrm>
          <a:off x="16357600" y="1469771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120015</xdr:rowOff>
    </xdr:from>
    <xdr:to>
      <xdr:col>81</xdr:col>
      <xdr:colOff>101600</xdr:colOff>
      <xdr:row>86</xdr:row>
      <xdr:rowOff>52705</xdr:rowOff>
    </xdr:to>
    <xdr:sp macro="" textlink="">
      <xdr:nvSpPr>
        <xdr:cNvPr id="567" name="楕円 566">
          <a:extLst>
            <a:ext uri="{FF2B5EF4-FFF2-40B4-BE49-F238E27FC236}">
              <a16:creationId xmlns:a16="http://schemas.microsoft.com/office/drawing/2014/main" id="{25AE5750-E3B3-4080-870F-CB81315AC221}"/>
            </a:ext>
          </a:extLst>
        </xdr:cNvPr>
        <xdr:cNvSpPr/>
      </xdr:nvSpPr>
      <xdr:spPr>
        <a:xfrm>
          <a:off x="15430500" y="146932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xdr:rowOff>
    </xdr:from>
    <xdr:to>
      <xdr:col>85</xdr:col>
      <xdr:colOff>127000</xdr:colOff>
      <xdr:row>86</xdr:row>
      <xdr:rowOff>28575</xdr:rowOff>
    </xdr:to>
    <xdr:cxnSp macro="">
      <xdr:nvCxnSpPr>
        <xdr:cNvPr id="568" name="直線コネクタ 567">
          <a:extLst>
            <a:ext uri="{FF2B5EF4-FFF2-40B4-BE49-F238E27FC236}">
              <a16:creationId xmlns:a16="http://schemas.microsoft.com/office/drawing/2014/main" id="{008AF515-4DFE-42C4-B0D4-AA3D2566EC5F}"/>
            </a:ext>
          </a:extLst>
        </xdr:cNvPr>
        <xdr:cNvCxnSpPr/>
      </xdr:nvCxnSpPr>
      <xdr:spPr>
        <a:xfrm>
          <a:off x="15481300" y="147485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73660</xdr:rowOff>
    </xdr:from>
    <xdr:to>
      <xdr:col>76</xdr:col>
      <xdr:colOff>165100</xdr:colOff>
      <xdr:row>86</xdr:row>
      <xdr:rowOff>6350</xdr:rowOff>
    </xdr:to>
    <xdr:sp macro="" textlink="">
      <xdr:nvSpPr>
        <xdr:cNvPr id="569" name="楕円 568">
          <a:extLst>
            <a:ext uri="{FF2B5EF4-FFF2-40B4-BE49-F238E27FC236}">
              <a16:creationId xmlns:a16="http://schemas.microsoft.com/office/drawing/2014/main" id="{D491DC97-5F90-4A10-AFF7-2C03D02DDA97}"/>
            </a:ext>
          </a:extLst>
        </xdr:cNvPr>
        <xdr:cNvSpPr/>
      </xdr:nvSpPr>
      <xdr:spPr>
        <a:xfrm>
          <a:off x="14541500" y="146469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123190</xdr:rowOff>
    </xdr:from>
    <xdr:to>
      <xdr:col>81</xdr:col>
      <xdr:colOff>50800</xdr:colOff>
      <xdr:row>86</xdr:row>
      <xdr:rowOff>3810</xdr:rowOff>
    </xdr:to>
    <xdr:cxnSp macro="">
      <xdr:nvCxnSpPr>
        <xdr:cNvPr id="570" name="直線コネクタ 569">
          <a:extLst>
            <a:ext uri="{FF2B5EF4-FFF2-40B4-BE49-F238E27FC236}">
              <a16:creationId xmlns:a16="http://schemas.microsoft.com/office/drawing/2014/main" id="{715E1EF1-4785-4CE0-A82C-41F4CC22D143}"/>
            </a:ext>
          </a:extLst>
        </xdr:cNvPr>
        <xdr:cNvCxnSpPr/>
      </xdr:nvCxnSpPr>
      <xdr:spPr>
        <a:xfrm>
          <a:off x="14592300" y="146964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27305</xdr:rowOff>
    </xdr:from>
    <xdr:to>
      <xdr:col>72</xdr:col>
      <xdr:colOff>38100</xdr:colOff>
      <xdr:row>85</xdr:row>
      <xdr:rowOff>125095</xdr:rowOff>
    </xdr:to>
    <xdr:sp macro="" textlink="">
      <xdr:nvSpPr>
        <xdr:cNvPr id="571" name="楕円 570">
          <a:extLst>
            <a:ext uri="{FF2B5EF4-FFF2-40B4-BE49-F238E27FC236}">
              <a16:creationId xmlns:a16="http://schemas.microsoft.com/office/drawing/2014/main" id="{F0868D00-A883-4310-974E-92524F40C109}"/>
            </a:ext>
          </a:extLst>
        </xdr:cNvPr>
        <xdr:cNvSpPr/>
      </xdr:nvSpPr>
      <xdr:spPr>
        <a:xfrm>
          <a:off x="13652500" y="14600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85</xdr:row>
      <xdr:rowOff>75565</xdr:rowOff>
    </xdr:from>
    <xdr:to>
      <xdr:col>76</xdr:col>
      <xdr:colOff>114300</xdr:colOff>
      <xdr:row>85</xdr:row>
      <xdr:rowOff>123190</xdr:rowOff>
    </xdr:to>
    <xdr:cxnSp macro="">
      <xdr:nvCxnSpPr>
        <xdr:cNvPr id="572" name="直線コネクタ 571">
          <a:extLst>
            <a:ext uri="{FF2B5EF4-FFF2-40B4-BE49-F238E27FC236}">
              <a16:creationId xmlns:a16="http://schemas.microsoft.com/office/drawing/2014/main" id="{6C243328-00A8-4E6D-AA91-1D3D3AEA0815}"/>
            </a:ext>
          </a:extLst>
        </xdr:cNvPr>
        <xdr:cNvCxnSpPr/>
      </xdr:nvCxnSpPr>
      <xdr:spPr>
        <a:xfrm>
          <a:off x="13700125" y="14648815"/>
          <a:ext cx="8921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144780</xdr:rowOff>
    </xdr:from>
    <xdr:to>
      <xdr:col>67</xdr:col>
      <xdr:colOff>101600</xdr:colOff>
      <xdr:row>85</xdr:row>
      <xdr:rowOff>77470</xdr:rowOff>
    </xdr:to>
    <xdr:sp macro="" textlink="">
      <xdr:nvSpPr>
        <xdr:cNvPr id="573" name="楕円 572">
          <a:extLst>
            <a:ext uri="{FF2B5EF4-FFF2-40B4-BE49-F238E27FC236}">
              <a16:creationId xmlns:a16="http://schemas.microsoft.com/office/drawing/2014/main" id="{4CF98ADF-C7FF-4C78-8069-68DEEA3A1618}"/>
            </a:ext>
          </a:extLst>
        </xdr:cNvPr>
        <xdr:cNvSpPr/>
      </xdr:nvSpPr>
      <xdr:spPr>
        <a:xfrm>
          <a:off x="12763500" y="145465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28575</xdr:rowOff>
    </xdr:from>
    <xdr:to>
      <xdr:col>71</xdr:col>
      <xdr:colOff>174625</xdr:colOff>
      <xdr:row>85</xdr:row>
      <xdr:rowOff>75565</xdr:rowOff>
    </xdr:to>
    <xdr:cxnSp macro="">
      <xdr:nvCxnSpPr>
        <xdr:cNvPr id="574" name="直線コネクタ 573">
          <a:extLst>
            <a:ext uri="{FF2B5EF4-FFF2-40B4-BE49-F238E27FC236}">
              <a16:creationId xmlns:a16="http://schemas.microsoft.com/office/drawing/2014/main" id="{E4599678-CEA4-49DF-9674-BC9C8A748E70}"/>
            </a:ext>
          </a:extLst>
        </xdr:cNvPr>
        <xdr:cNvCxnSpPr/>
      </xdr:nvCxnSpPr>
      <xdr:spPr>
        <a:xfrm>
          <a:off x="12814300" y="14601825"/>
          <a:ext cx="8858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158750</xdr:rowOff>
    </xdr:from>
    <xdr:ext cx="405130" cy="248285"/>
    <xdr:sp macro="" textlink="">
      <xdr:nvSpPr>
        <xdr:cNvPr id="575" name="n_1aveValue【児童館】&#10;有形固定資産減価償却率">
          <a:extLst>
            <a:ext uri="{FF2B5EF4-FFF2-40B4-BE49-F238E27FC236}">
              <a16:creationId xmlns:a16="http://schemas.microsoft.com/office/drawing/2014/main" id="{10636F51-B2C1-4F7A-8BBB-60C19F98702B}"/>
            </a:ext>
          </a:extLst>
        </xdr:cNvPr>
        <xdr:cNvSpPr txBox="1"/>
      </xdr:nvSpPr>
      <xdr:spPr>
        <a:xfrm>
          <a:off x="15266035" y="138747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120650</xdr:rowOff>
    </xdr:from>
    <xdr:ext cx="405130" cy="247650"/>
    <xdr:sp macro="" textlink="">
      <xdr:nvSpPr>
        <xdr:cNvPr id="576" name="n_2aveValue【児童館】&#10;有形固定資産減価償却率">
          <a:extLst>
            <a:ext uri="{FF2B5EF4-FFF2-40B4-BE49-F238E27FC236}">
              <a16:creationId xmlns:a16="http://schemas.microsoft.com/office/drawing/2014/main" id="{D689DC41-0295-4964-A039-7095395B1EC6}"/>
            </a:ext>
          </a:extLst>
        </xdr:cNvPr>
        <xdr:cNvSpPr txBox="1"/>
      </xdr:nvSpPr>
      <xdr:spPr>
        <a:xfrm>
          <a:off x="14389735" y="138366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96520</xdr:rowOff>
    </xdr:from>
    <xdr:ext cx="405130" cy="248285"/>
    <xdr:sp macro="" textlink="">
      <xdr:nvSpPr>
        <xdr:cNvPr id="577" name="n_3aveValue【児童館】&#10;有形固定資産減価償却率">
          <a:extLst>
            <a:ext uri="{FF2B5EF4-FFF2-40B4-BE49-F238E27FC236}">
              <a16:creationId xmlns:a16="http://schemas.microsoft.com/office/drawing/2014/main" id="{7C1347D2-4D62-4ABC-9817-35867C9EFD85}"/>
            </a:ext>
          </a:extLst>
        </xdr:cNvPr>
        <xdr:cNvSpPr txBox="1"/>
      </xdr:nvSpPr>
      <xdr:spPr>
        <a:xfrm>
          <a:off x="13500735" y="138125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81280</xdr:rowOff>
    </xdr:from>
    <xdr:ext cx="405130" cy="249555"/>
    <xdr:sp macro="" textlink="">
      <xdr:nvSpPr>
        <xdr:cNvPr id="578" name="n_4aveValue【児童館】&#10;有形固定資産減価償却率">
          <a:extLst>
            <a:ext uri="{FF2B5EF4-FFF2-40B4-BE49-F238E27FC236}">
              <a16:creationId xmlns:a16="http://schemas.microsoft.com/office/drawing/2014/main" id="{C950E36A-CED0-4E37-9EF1-89342A9AF0A7}"/>
            </a:ext>
          </a:extLst>
        </xdr:cNvPr>
        <xdr:cNvSpPr txBox="1"/>
      </xdr:nvSpPr>
      <xdr:spPr>
        <a:xfrm>
          <a:off x="12611735" y="137972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43815</xdr:rowOff>
    </xdr:from>
    <xdr:ext cx="405130" cy="249555"/>
    <xdr:sp macro="" textlink="">
      <xdr:nvSpPr>
        <xdr:cNvPr id="579" name="n_1mainValue【児童館】&#10;有形固定資産減価償却率">
          <a:extLst>
            <a:ext uri="{FF2B5EF4-FFF2-40B4-BE49-F238E27FC236}">
              <a16:creationId xmlns:a16="http://schemas.microsoft.com/office/drawing/2014/main" id="{B449F7EF-2548-4934-8F5D-B17A194C570A}"/>
            </a:ext>
          </a:extLst>
        </xdr:cNvPr>
        <xdr:cNvSpPr txBox="1"/>
      </xdr:nvSpPr>
      <xdr:spPr>
        <a:xfrm>
          <a:off x="15266035" y="147885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163195</xdr:rowOff>
    </xdr:from>
    <xdr:ext cx="405130" cy="248285"/>
    <xdr:sp macro="" textlink="">
      <xdr:nvSpPr>
        <xdr:cNvPr id="580" name="n_2mainValue【児童館】&#10;有形固定資産減価償却率">
          <a:extLst>
            <a:ext uri="{FF2B5EF4-FFF2-40B4-BE49-F238E27FC236}">
              <a16:creationId xmlns:a16="http://schemas.microsoft.com/office/drawing/2014/main" id="{7BACD060-54DF-48FC-99D4-78D316ADC42C}"/>
            </a:ext>
          </a:extLst>
        </xdr:cNvPr>
        <xdr:cNvSpPr txBox="1"/>
      </xdr:nvSpPr>
      <xdr:spPr>
        <a:xfrm>
          <a:off x="14389735" y="147364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116205</xdr:rowOff>
    </xdr:from>
    <xdr:ext cx="405130" cy="248285"/>
    <xdr:sp macro="" textlink="">
      <xdr:nvSpPr>
        <xdr:cNvPr id="581" name="n_3mainValue【児童館】&#10;有形固定資産減価償却率">
          <a:extLst>
            <a:ext uri="{FF2B5EF4-FFF2-40B4-BE49-F238E27FC236}">
              <a16:creationId xmlns:a16="http://schemas.microsoft.com/office/drawing/2014/main" id="{2278A0FF-CFF4-4E3A-8760-7FA0E12E19D9}"/>
            </a:ext>
          </a:extLst>
        </xdr:cNvPr>
        <xdr:cNvSpPr txBox="1"/>
      </xdr:nvSpPr>
      <xdr:spPr>
        <a:xfrm>
          <a:off x="13500735" y="146894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69215</xdr:rowOff>
    </xdr:from>
    <xdr:ext cx="405130" cy="249555"/>
    <xdr:sp macro="" textlink="">
      <xdr:nvSpPr>
        <xdr:cNvPr id="582" name="n_4mainValue【児童館】&#10;有形固定資産減価償却率">
          <a:extLst>
            <a:ext uri="{FF2B5EF4-FFF2-40B4-BE49-F238E27FC236}">
              <a16:creationId xmlns:a16="http://schemas.microsoft.com/office/drawing/2014/main" id="{073523B0-A63F-4313-8DF0-770EC20C819C}"/>
            </a:ext>
          </a:extLst>
        </xdr:cNvPr>
        <xdr:cNvSpPr txBox="1"/>
      </xdr:nvSpPr>
      <xdr:spPr>
        <a:xfrm>
          <a:off x="12611735" y="146424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583" name="正方形/長方形 582">
          <a:extLst>
            <a:ext uri="{FF2B5EF4-FFF2-40B4-BE49-F238E27FC236}">
              <a16:creationId xmlns:a16="http://schemas.microsoft.com/office/drawing/2014/main" id="{BCB7EF9D-4CCA-4FC6-909D-B0B28CE43D5B}"/>
            </a:ext>
          </a:extLst>
        </xdr:cNvPr>
        <xdr:cNvSpPr/>
      </xdr:nvSpPr>
      <xdr:spPr>
        <a:xfrm>
          <a:off x="18288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584" name="正方形/長方形 583">
          <a:extLst>
            <a:ext uri="{FF2B5EF4-FFF2-40B4-BE49-F238E27FC236}">
              <a16:creationId xmlns:a16="http://schemas.microsoft.com/office/drawing/2014/main" id="{8EC6DC6C-D4C4-4219-A2A0-2AC16EB5169A}"/>
            </a:ext>
          </a:extLst>
        </xdr:cNvPr>
        <xdr:cNvSpPr/>
      </xdr:nvSpPr>
      <xdr:spPr>
        <a:xfrm>
          <a:off x="18415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585" name="正方形/長方形 584">
          <a:extLst>
            <a:ext uri="{FF2B5EF4-FFF2-40B4-BE49-F238E27FC236}">
              <a16:creationId xmlns:a16="http://schemas.microsoft.com/office/drawing/2014/main" id="{35676737-896A-4150-98E1-0AA056B35860}"/>
            </a:ext>
          </a:extLst>
        </xdr:cNvPr>
        <xdr:cNvSpPr/>
      </xdr:nvSpPr>
      <xdr:spPr>
        <a:xfrm>
          <a:off x="18415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586" name="正方形/長方形 585">
          <a:extLst>
            <a:ext uri="{FF2B5EF4-FFF2-40B4-BE49-F238E27FC236}">
              <a16:creationId xmlns:a16="http://schemas.microsoft.com/office/drawing/2014/main" id="{F7393612-2931-433B-876A-3902C279DE0B}"/>
            </a:ext>
          </a:extLst>
        </xdr:cNvPr>
        <xdr:cNvSpPr/>
      </xdr:nvSpPr>
      <xdr:spPr>
        <a:xfrm>
          <a:off x="19431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587" name="正方形/長方形 586">
          <a:extLst>
            <a:ext uri="{FF2B5EF4-FFF2-40B4-BE49-F238E27FC236}">
              <a16:creationId xmlns:a16="http://schemas.microsoft.com/office/drawing/2014/main" id="{F98A9A8E-4F86-45BA-BAC0-85AE610F0E4F}"/>
            </a:ext>
          </a:extLst>
        </xdr:cNvPr>
        <xdr:cNvSpPr/>
      </xdr:nvSpPr>
      <xdr:spPr>
        <a:xfrm>
          <a:off x="19431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588" name="正方形/長方形 587">
          <a:extLst>
            <a:ext uri="{FF2B5EF4-FFF2-40B4-BE49-F238E27FC236}">
              <a16:creationId xmlns:a16="http://schemas.microsoft.com/office/drawing/2014/main" id="{4B483DFE-8974-46C0-8682-B6CD3771A7BA}"/>
            </a:ext>
          </a:extLst>
        </xdr:cNvPr>
        <xdr:cNvSpPr/>
      </xdr:nvSpPr>
      <xdr:spPr>
        <a:xfrm>
          <a:off x="20574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589" name="正方形/長方形 588">
          <a:extLst>
            <a:ext uri="{FF2B5EF4-FFF2-40B4-BE49-F238E27FC236}">
              <a16:creationId xmlns:a16="http://schemas.microsoft.com/office/drawing/2014/main" id="{C6EA454D-1071-40AA-98EB-F5B34A4EDEE2}"/>
            </a:ext>
          </a:extLst>
        </xdr:cNvPr>
        <xdr:cNvSpPr/>
      </xdr:nvSpPr>
      <xdr:spPr>
        <a:xfrm>
          <a:off x="20574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590" name="正方形/長方形 589">
          <a:extLst>
            <a:ext uri="{FF2B5EF4-FFF2-40B4-BE49-F238E27FC236}">
              <a16:creationId xmlns:a16="http://schemas.microsoft.com/office/drawing/2014/main" id="{2787949E-48D4-43A7-93B4-9604FBC0C6CC}"/>
            </a:ext>
          </a:extLst>
        </xdr:cNvPr>
        <xdr:cNvSpPr/>
      </xdr:nvSpPr>
      <xdr:spPr>
        <a:xfrm>
          <a:off x="18288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591" name="テキスト ボックス 590">
          <a:extLst>
            <a:ext uri="{FF2B5EF4-FFF2-40B4-BE49-F238E27FC236}">
              <a16:creationId xmlns:a16="http://schemas.microsoft.com/office/drawing/2014/main" id="{2E7E2919-F37E-4E02-B0D5-D37C6FF5F6CB}"/>
            </a:ext>
          </a:extLst>
        </xdr:cNvPr>
        <xdr:cNvSpPr txBox="1"/>
      </xdr:nvSpPr>
      <xdr:spPr>
        <a:xfrm>
          <a:off x="18249900" y="1276032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592" name="直線コネクタ 591">
          <a:extLst>
            <a:ext uri="{FF2B5EF4-FFF2-40B4-BE49-F238E27FC236}">
              <a16:creationId xmlns:a16="http://schemas.microsoft.com/office/drawing/2014/main" id="{91EDA4B8-6BBE-426E-8CFD-75F4BCECC9A2}"/>
            </a:ext>
          </a:extLst>
        </xdr:cNvPr>
        <xdr:cNvCxnSpPr/>
      </xdr:nvCxnSpPr>
      <xdr:spPr>
        <a:xfrm>
          <a:off x="18288000" y="15234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36830</xdr:rowOff>
    </xdr:from>
    <xdr:to>
      <xdr:col>120</xdr:col>
      <xdr:colOff>114300</xdr:colOff>
      <xdr:row>86</xdr:row>
      <xdr:rowOff>36830</xdr:rowOff>
    </xdr:to>
    <xdr:cxnSp macro="">
      <xdr:nvCxnSpPr>
        <xdr:cNvPr id="593" name="直線コネクタ 592">
          <a:extLst>
            <a:ext uri="{FF2B5EF4-FFF2-40B4-BE49-F238E27FC236}">
              <a16:creationId xmlns:a16="http://schemas.microsoft.com/office/drawing/2014/main" id="{6F9114C4-7594-4FC1-8529-E198667AD848}"/>
            </a:ext>
          </a:extLst>
        </xdr:cNvPr>
        <xdr:cNvCxnSpPr/>
      </xdr:nvCxnSpPr>
      <xdr:spPr>
        <a:xfrm>
          <a:off x="18288000" y="14781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64770</xdr:rowOff>
    </xdr:from>
    <xdr:ext cx="466090" cy="249555"/>
    <xdr:sp macro="" textlink="">
      <xdr:nvSpPr>
        <xdr:cNvPr id="594" name="テキスト ボックス 593">
          <a:extLst>
            <a:ext uri="{FF2B5EF4-FFF2-40B4-BE49-F238E27FC236}">
              <a16:creationId xmlns:a16="http://schemas.microsoft.com/office/drawing/2014/main" id="{EEE34A81-274C-49FE-8A09-1C76B916E2FC}"/>
            </a:ext>
          </a:extLst>
        </xdr:cNvPr>
        <xdr:cNvSpPr txBox="1"/>
      </xdr:nvSpPr>
      <xdr:spPr>
        <a:xfrm>
          <a:off x="17820640" y="146380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92075</xdr:rowOff>
    </xdr:from>
    <xdr:to>
      <xdr:col>120</xdr:col>
      <xdr:colOff>114300</xdr:colOff>
      <xdr:row>83</xdr:row>
      <xdr:rowOff>92075</xdr:rowOff>
    </xdr:to>
    <xdr:cxnSp macro="">
      <xdr:nvCxnSpPr>
        <xdr:cNvPr id="595" name="直線コネクタ 594">
          <a:extLst>
            <a:ext uri="{FF2B5EF4-FFF2-40B4-BE49-F238E27FC236}">
              <a16:creationId xmlns:a16="http://schemas.microsoft.com/office/drawing/2014/main" id="{9687D720-B383-44A8-8CF4-24935A05B786}"/>
            </a:ext>
          </a:extLst>
        </xdr:cNvPr>
        <xdr:cNvCxnSpPr/>
      </xdr:nvCxnSpPr>
      <xdr:spPr>
        <a:xfrm>
          <a:off x="18288000" y="14322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120015</xdr:rowOff>
    </xdr:from>
    <xdr:ext cx="466090" cy="248285"/>
    <xdr:sp macro="" textlink="">
      <xdr:nvSpPr>
        <xdr:cNvPr id="596" name="テキスト ボックス 595">
          <a:extLst>
            <a:ext uri="{FF2B5EF4-FFF2-40B4-BE49-F238E27FC236}">
              <a16:creationId xmlns:a16="http://schemas.microsoft.com/office/drawing/2014/main" id="{5D87F3AE-EBF0-465D-B6AA-209CED54999C}"/>
            </a:ext>
          </a:extLst>
        </xdr:cNvPr>
        <xdr:cNvSpPr txBox="1"/>
      </xdr:nvSpPr>
      <xdr:spPr>
        <a:xfrm>
          <a:off x="17820640" y="141789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146685</xdr:rowOff>
    </xdr:from>
    <xdr:to>
      <xdr:col>120</xdr:col>
      <xdr:colOff>114300</xdr:colOff>
      <xdr:row>80</xdr:row>
      <xdr:rowOff>146685</xdr:rowOff>
    </xdr:to>
    <xdr:cxnSp macro="">
      <xdr:nvCxnSpPr>
        <xdr:cNvPr id="597" name="直線コネクタ 596">
          <a:extLst>
            <a:ext uri="{FF2B5EF4-FFF2-40B4-BE49-F238E27FC236}">
              <a16:creationId xmlns:a16="http://schemas.microsoft.com/office/drawing/2014/main" id="{F9B5E0D4-616B-44B6-95FA-5B77A4FB5B15}"/>
            </a:ext>
          </a:extLst>
        </xdr:cNvPr>
        <xdr:cNvCxnSpPr/>
      </xdr:nvCxnSpPr>
      <xdr:spPr>
        <a:xfrm>
          <a:off x="18288000" y="138626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9525</xdr:rowOff>
    </xdr:from>
    <xdr:ext cx="466090" cy="249555"/>
    <xdr:sp macro="" textlink="">
      <xdr:nvSpPr>
        <xdr:cNvPr id="598" name="テキスト ボックス 597">
          <a:extLst>
            <a:ext uri="{FF2B5EF4-FFF2-40B4-BE49-F238E27FC236}">
              <a16:creationId xmlns:a16="http://schemas.microsoft.com/office/drawing/2014/main" id="{09171232-F00F-4B82-84F2-B570D33960C1}"/>
            </a:ext>
          </a:extLst>
        </xdr:cNvPr>
        <xdr:cNvSpPr txBox="1"/>
      </xdr:nvSpPr>
      <xdr:spPr>
        <a:xfrm>
          <a:off x="17820640" y="137255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36830</xdr:rowOff>
    </xdr:from>
    <xdr:to>
      <xdr:col>120</xdr:col>
      <xdr:colOff>114300</xdr:colOff>
      <xdr:row>78</xdr:row>
      <xdr:rowOff>36830</xdr:rowOff>
    </xdr:to>
    <xdr:cxnSp macro="">
      <xdr:nvCxnSpPr>
        <xdr:cNvPr id="599" name="直線コネクタ 598">
          <a:extLst>
            <a:ext uri="{FF2B5EF4-FFF2-40B4-BE49-F238E27FC236}">
              <a16:creationId xmlns:a16="http://schemas.microsoft.com/office/drawing/2014/main" id="{2E5AE1D3-D01D-4AC2-842E-1167628E5B07}"/>
            </a:ext>
          </a:extLst>
        </xdr:cNvPr>
        <xdr:cNvCxnSpPr/>
      </xdr:nvCxnSpPr>
      <xdr:spPr>
        <a:xfrm>
          <a:off x="18288000" y="134099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64770</xdr:rowOff>
    </xdr:from>
    <xdr:ext cx="466090" cy="249555"/>
    <xdr:sp macro="" textlink="">
      <xdr:nvSpPr>
        <xdr:cNvPr id="600" name="テキスト ボックス 599">
          <a:extLst>
            <a:ext uri="{FF2B5EF4-FFF2-40B4-BE49-F238E27FC236}">
              <a16:creationId xmlns:a16="http://schemas.microsoft.com/office/drawing/2014/main" id="{F4524594-154C-4F36-A641-CBC1D08DBFDE}"/>
            </a:ext>
          </a:extLst>
        </xdr:cNvPr>
        <xdr:cNvSpPr txBox="1"/>
      </xdr:nvSpPr>
      <xdr:spPr>
        <a:xfrm>
          <a:off x="17820640" y="132664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01" name="直線コネクタ 600">
          <a:extLst>
            <a:ext uri="{FF2B5EF4-FFF2-40B4-BE49-F238E27FC236}">
              <a16:creationId xmlns:a16="http://schemas.microsoft.com/office/drawing/2014/main" id="{CB4D4B8E-54A9-4FED-AE2B-E9C73DCCB30D}"/>
            </a:ext>
          </a:extLst>
        </xdr:cNvPr>
        <xdr:cNvCxnSpPr/>
      </xdr:nvCxnSpPr>
      <xdr:spPr>
        <a:xfrm>
          <a:off x="18288000" y="12950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6090" cy="248285"/>
    <xdr:sp macro="" textlink="">
      <xdr:nvSpPr>
        <xdr:cNvPr id="602" name="テキスト ボックス 601">
          <a:extLst>
            <a:ext uri="{FF2B5EF4-FFF2-40B4-BE49-F238E27FC236}">
              <a16:creationId xmlns:a16="http://schemas.microsoft.com/office/drawing/2014/main" id="{FD3514AA-F9C3-4A29-BC92-C2695FACBE17}"/>
            </a:ext>
          </a:extLst>
        </xdr:cNvPr>
        <xdr:cNvSpPr txBox="1"/>
      </xdr:nvSpPr>
      <xdr:spPr>
        <a:xfrm>
          <a:off x="17820640" y="12807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03" name="【児童館】&#10;一人当たり面積グラフ枠">
          <a:extLst>
            <a:ext uri="{FF2B5EF4-FFF2-40B4-BE49-F238E27FC236}">
              <a16:creationId xmlns:a16="http://schemas.microsoft.com/office/drawing/2014/main" id="{07BCF776-6111-4638-B983-D0FDF216C49C}"/>
            </a:ext>
          </a:extLst>
        </xdr:cNvPr>
        <xdr:cNvSpPr/>
      </xdr:nvSpPr>
      <xdr:spPr>
        <a:xfrm>
          <a:off x="18288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43180</xdr:rowOff>
    </xdr:from>
    <xdr:to>
      <xdr:col>116</xdr:col>
      <xdr:colOff>62865</xdr:colOff>
      <xdr:row>86</xdr:row>
      <xdr:rowOff>14605</xdr:rowOff>
    </xdr:to>
    <xdr:cxnSp macro="">
      <xdr:nvCxnSpPr>
        <xdr:cNvPr id="604" name="直線コネクタ 603">
          <a:extLst>
            <a:ext uri="{FF2B5EF4-FFF2-40B4-BE49-F238E27FC236}">
              <a16:creationId xmlns:a16="http://schemas.microsoft.com/office/drawing/2014/main" id="{24DCA860-FE3A-475F-A7C6-66E234906D07}"/>
            </a:ext>
          </a:extLst>
        </xdr:cNvPr>
        <xdr:cNvCxnSpPr/>
      </xdr:nvCxnSpPr>
      <xdr:spPr>
        <a:xfrm flipV="1">
          <a:off x="22160865" y="1358773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18415</xdr:rowOff>
    </xdr:from>
    <xdr:ext cx="468630" cy="248285"/>
    <xdr:sp macro="" textlink="">
      <xdr:nvSpPr>
        <xdr:cNvPr id="605" name="【児童館】&#10;一人当たり面積最小値テキスト">
          <a:extLst>
            <a:ext uri="{FF2B5EF4-FFF2-40B4-BE49-F238E27FC236}">
              <a16:creationId xmlns:a16="http://schemas.microsoft.com/office/drawing/2014/main" id="{84DED957-0DD4-49F3-9E55-E109FA1C70BA}"/>
            </a:ext>
          </a:extLst>
        </xdr:cNvPr>
        <xdr:cNvSpPr txBox="1"/>
      </xdr:nvSpPr>
      <xdr:spPr>
        <a:xfrm>
          <a:off x="22199600" y="147631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14605</xdr:rowOff>
    </xdr:from>
    <xdr:to>
      <xdr:col>116</xdr:col>
      <xdr:colOff>152400</xdr:colOff>
      <xdr:row>86</xdr:row>
      <xdr:rowOff>14605</xdr:rowOff>
    </xdr:to>
    <xdr:cxnSp macro="">
      <xdr:nvCxnSpPr>
        <xdr:cNvPr id="606" name="直線コネクタ 605">
          <a:extLst>
            <a:ext uri="{FF2B5EF4-FFF2-40B4-BE49-F238E27FC236}">
              <a16:creationId xmlns:a16="http://schemas.microsoft.com/office/drawing/2014/main" id="{08E278C4-0D8B-4B2E-A7A8-04CD3C84137F}"/>
            </a:ext>
          </a:extLst>
        </xdr:cNvPr>
        <xdr:cNvCxnSpPr/>
      </xdr:nvCxnSpPr>
      <xdr:spPr>
        <a:xfrm>
          <a:off x="22072600" y="1475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157480</xdr:rowOff>
    </xdr:from>
    <xdr:ext cx="468630" cy="248285"/>
    <xdr:sp macro="" textlink="">
      <xdr:nvSpPr>
        <xdr:cNvPr id="607" name="【児童館】&#10;一人当たり面積最大値テキスト">
          <a:extLst>
            <a:ext uri="{FF2B5EF4-FFF2-40B4-BE49-F238E27FC236}">
              <a16:creationId xmlns:a16="http://schemas.microsoft.com/office/drawing/2014/main" id="{A1A15EC9-BFE3-4547-A41F-79AD5621BC1D}"/>
            </a:ext>
          </a:extLst>
        </xdr:cNvPr>
        <xdr:cNvSpPr txBox="1"/>
      </xdr:nvSpPr>
      <xdr:spPr>
        <a:xfrm>
          <a:off x="22199600" y="133591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43180</xdr:rowOff>
    </xdr:from>
    <xdr:to>
      <xdr:col>116</xdr:col>
      <xdr:colOff>152400</xdr:colOff>
      <xdr:row>79</xdr:row>
      <xdr:rowOff>43180</xdr:rowOff>
    </xdr:to>
    <xdr:cxnSp macro="">
      <xdr:nvCxnSpPr>
        <xdr:cNvPr id="608" name="直線コネクタ 607">
          <a:extLst>
            <a:ext uri="{FF2B5EF4-FFF2-40B4-BE49-F238E27FC236}">
              <a16:creationId xmlns:a16="http://schemas.microsoft.com/office/drawing/2014/main" id="{CE766E73-3DF5-4682-8E43-07103BF37BCA}"/>
            </a:ext>
          </a:extLst>
        </xdr:cNvPr>
        <xdr:cNvCxnSpPr/>
      </xdr:nvCxnSpPr>
      <xdr:spPr>
        <a:xfrm>
          <a:off x="22072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138430</xdr:rowOff>
    </xdr:from>
    <xdr:ext cx="468630" cy="249555"/>
    <xdr:sp macro="" textlink="">
      <xdr:nvSpPr>
        <xdr:cNvPr id="609" name="【児童館】&#10;一人当たり面積平均値テキスト">
          <a:extLst>
            <a:ext uri="{FF2B5EF4-FFF2-40B4-BE49-F238E27FC236}">
              <a16:creationId xmlns:a16="http://schemas.microsoft.com/office/drawing/2014/main" id="{19B27669-DB4D-4A12-A229-4BA70775AC59}"/>
            </a:ext>
          </a:extLst>
        </xdr:cNvPr>
        <xdr:cNvSpPr txBox="1"/>
      </xdr:nvSpPr>
      <xdr:spPr>
        <a:xfrm>
          <a:off x="22199600" y="14540230"/>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160020</xdr:rowOff>
    </xdr:from>
    <xdr:to>
      <xdr:col>116</xdr:col>
      <xdr:colOff>114300</xdr:colOff>
      <xdr:row>85</xdr:row>
      <xdr:rowOff>92710</xdr:rowOff>
    </xdr:to>
    <xdr:sp macro="" textlink="">
      <xdr:nvSpPr>
        <xdr:cNvPr id="610" name="フローチャート: 判断 609">
          <a:extLst>
            <a:ext uri="{FF2B5EF4-FFF2-40B4-BE49-F238E27FC236}">
              <a16:creationId xmlns:a16="http://schemas.microsoft.com/office/drawing/2014/main" id="{102A6879-4E16-40E9-B024-B2B5B32123FC}"/>
            </a:ext>
          </a:extLst>
        </xdr:cNvPr>
        <xdr:cNvSpPr/>
      </xdr:nvSpPr>
      <xdr:spPr>
        <a:xfrm>
          <a:off x="22110700" y="145618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163830</xdr:rowOff>
    </xdr:from>
    <xdr:to>
      <xdr:col>112</xdr:col>
      <xdr:colOff>38100</xdr:colOff>
      <xdr:row>85</xdr:row>
      <xdr:rowOff>96520</xdr:rowOff>
    </xdr:to>
    <xdr:sp macro="" textlink="">
      <xdr:nvSpPr>
        <xdr:cNvPr id="611" name="フローチャート: 判断 610">
          <a:extLst>
            <a:ext uri="{FF2B5EF4-FFF2-40B4-BE49-F238E27FC236}">
              <a16:creationId xmlns:a16="http://schemas.microsoft.com/office/drawing/2014/main" id="{988AF68E-11F2-4A85-B9A9-BC5CA0C82325}"/>
            </a:ext>
          </a:extLst>
        </xdr:cNvPr>
        <xdr:cNvSpPr/>
      </xdr:nvSpPr>
      <xdr:spPr>
        <a:xfrm>
          <a:off x="21272500" y="145656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163830</xdr:rowOff>
    </xdr:from>
    <xdr:to>
      <xdr:col>107</xdr:col>
      <xdr:colOff>101600</xdr:colOff>
      <xdr:row>85</xdr:row>
      <xdr:rowOff>96520</xdr:rowOff>
    </xdr:to>
    <xdr:sp macro="" textlink="">
      <xdr:nvSpPr>
        <xdr:cNvPr id="612" name="フローチャート: 判断 611">
          <a:extLst>
            <a:ext uri="{FF2B5EF4-FFF2-40B4-BE49-F238E27FC236}">
              <a16:creationId xmlns:a16="http://schemas.microsoft.com/office/drawing/2014/main" id="{206217A6-976F-4DB5-903D-44F3B64A9E09}"/>
            </a:ext>
          </a:extLst>
        </xdr:cNvPr>
        <xdr:cNvSpPr/>
      </xdr:nvSpPr>
      <xdr:spPr>
        <a:xfrm>
          <a:off x="20383500" y="145656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155575</xdr:rowOff>
    </xdr:from>
    <xdr:to>
      <xdr:col>102</xdr:col>
      <xdr:colOff>165100</xdr:colOff>
      <xdr:row>85</xdr:row>
      <xdr:rowOff>88265</xdr:rowOff>
    </xdr:to>
    <xdr:sp macro="" textlink="">
      <xdr:nvSpPr>
        <xdr:cNvPr id="613" name="フローチャート: 判断 612">
          <a:extLst>
            <a:ext uri="{FF2B5EF4-FFF2-40B4-BE49-F238E27FC236}">
              <a16:creationId xmlns:a16="http://schemas.microsoft.com/office/drawing/2014/main" id="{0FFC2383-8EA8-4051-81C0-D0756445A947}"/>
            </a:ext>
          </a:extLst>
        </xdr:cNvPr>
        <xdr:cNvSpPr/>
      </xdr:nvSpPr>
      <xdr:spPr>
        <a:xfrm>
          <a:off x="19494500" y="145573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70485</xdr:rowOff>
    </xdr:to>
    <xdr:sp macro="" textlink="">
      <xdr:nvSpPr>
        <xdr:cNvPr id="614" name="フローチャート: 判断 613">
          <a:extLst>
            <a:ext uri="{FF2B5EF4-FFF2-40B4-BE49-F238E27FC236}">
              <a16:creationId xmlns:a16="http://schemas.microsoft.com/office/drawing/2014/main" id="{42B3B458-29F9-4E44-AA88-788D93952B98}"/>
            </a:ext>
          </a:extLst>
        </xdr:cNvPr>
        <xdr:cNvSpPr/>
      </xdr:nvSpPr>
      <xdr:spPr>
        <a:xfrm>
          <a:off x="18605500" y="145395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615" name="テキスト ボックス 614">
          <a:extLst>
            <a:ext uri="{FF2B5EF4-FFF2-40B4-BE49-F238E27FC236}">
              <a16:creationId xmlns:a16="http://schemas.microsoft.com/office/drawing/2014/main" id="{E6170E87-774B-4855-86BD-4BE049E55D4D}"/>
            </a:ext>
          </a:extLst>
        </xdr:cNvPr>
        <xdr:cNvSpPr txBox="1"/>
      </xdr:nvSpPr>
      <xdr:spPr>
        <a:xfrm>
          <a:off x="21971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616" name="テキスト ボックス 615">
          <a:extLst>
            <a:ext uri="{FF2B5EF4-FFF2-40B4-BE49-F238E27FC236}">
              <a16:creationId xmlns:a16="http://schemas.microsoft.com/office/drawing/2014/main" id="{AEE03254-493C-4692-A60B-94446543436E}"/>
            </a:ext>
          </a:extLst>
        </xdr:cNvPr>
        <xdr:cNvSpPr txBox="1"/>
      </xdr:nvSpPr>
      <xdr:spPr>
        <a:xfrm>
          <a:off x="21129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617" name="テキスト ボックス 616">
          <a:extLst>
            <a:ext uri="{FF2B5EF4-FFF2-40B4-BE49-F238E27FC236}">
              <a16:creationId xmlns:a16="http://schemas.microsoft.com/office/drawing/2014/main" id="{7A66D576-274A-4F10-AF4C-3F0D1C50CA42}"/>
            </a:ext>
          </a:extLst>
        </xdr:cNvPr>
        <xdr:cNvSpPr txBox="1"/>
      </xdr:nvSpPr>
      <xdr:spPr>
        <a:xfrm>
          <a:off x="20243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618" name="テキスト ボックス 617">
          <a:extLst>
            <a:ext uri="{FF2B5EF4-FFF2-40B4-BE49-F238E27FC236}">
              <a16:creationId xmlns:a16="http://schemas.microsoft.com/office/drawing/2014/main" id="{45CA63BE-08AF-4481-A95B-8EE0DDB4E01D}"/>
            </a:ext>
          </a:extLst>
        </xdr:cNvPr>
        <xdr:cNvSpPr txBox="1"/>
      </xdr:nvSpPr>
      <xdr:spPr>
        <a:xfrm>
          <a:off x="19354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619" name="テキスト ボックス 618">
          <a:extLst>
            <a:ext uri="{FF2B5EF4-FFF2-40B4-BE49-F238E27FC236}">
              <a16:creationId xmlns:a16="http://schemas.microsoft.com/office/drawing/2014/main" id="{43005F1F-797A-46A2-B5B5-F6EB061702D5}"/>
            </a:ext>
          </a:extLst>
        </xdr:cNvPr>
        <xdr:cNvSpPr txBox="1"/>
      </xdr:nvSpPr>
      <xdr:spPr>
        <a:xfrm>
          <a:off x="18462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89535</xdr:rowOff>
    </xdr:from>
    <xdr:to>
      <xdr:col>116</xdr:col>
      <xdr:colOff>114300</xdr:colOff>
      <xdr:row>85</xdr:row>
      <xdr:rowOff>22225</xdr:rowOff>
    </xdr:to>
    <xdr:sp macro="" textlink="">
      <xdr:nvSpPr>
        <xdr:cNvPr id="620" name="楕円 619">
          <a:extLst>
            <a:ext uri="{FF2B5EF4-FFF2-40B4-BE49-F238E27FC236}">
              <a16:creationId xmlns:a16="http://schemas.microsoft.com/office/drawing/2014/main" id="{A7AC8BF2-CC8B-48BB-9EEA-2A20656CE0F3}"/>
            </a:ext>
          </a:extLst>
        </xdr:cNvPr>
        <xdr:cNvSpPr/>
      </xdr:nvSpPr>
      <xdr:spPr>
        <a:xfrm>
          <a:off x="22110700" y="14491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111125</xdr:rowOff>
    </xdr:from>
    <xdr:ext cx="468630" cy="249555"/>
    <xdr:sp macro="" textlink="">
      <xdr:nvSpPr>
        <xdr:cNvPr id="621" name="【児童館】&#10;一人当たり面積該当値テキスト">
          <a:extLst>
            <a:ext uri="{FF2B5EF4-FFF2-40B4-BE49-F238E27FC236}">
              <a16:creationId xmlns:a16="http://schemas.microsoft.com/office/drawing/2014/main" id="{EEF0C6D4-62E2-4F07-AD27-5E0B17544011}"/>
            </a:ext>
          </a:extLst>
        </xdr:cNvPr>
        <xdr:cNvSpPr txBox="1"/>
      </xdr:nvSpPr>
      <xdr:spPr>
        <a:xfrm>
          <a:off x="22199600" y="143414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93980</xdr:rowOff>
    </xdr:from>
    <xdr:to>
      <xdr:col>112</xdr:col>
      <xdr:colOff>38100</xdr:colOff>
      <xdr:row>85</xdr:row>
      <xdr:rowOff>26670</xdr:rowOff>
    </xdr:to>
    <xdr:sp macro="" textlink="">
      <xdr:nvSpPr>
        <xdr:cNvPr id="622" name="楕円 621">
          <a:extLst>
            <a:ext uri="{FF2B5EF4-FFF2-40B4-BE49-F238E27FC236}">
              <a16:creationId xmlns:a16="http://schemas.microsoft.com/office/drawing/2014/main" id="{19915B4B-B685-417F-910A-3C442481EFCC}"/>
            </a:ext>
          </a:extLst>
        </xdr:cNvPr>
        <xdr:cNvSpPr/>
      </xdr:nvSpPr>
      <xdr:spPr>
        <a:xfrm>
          <a:off x="21272500" y="144957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84</xdr:row>
      <xdr:rowOff>137795</xdr:rowOff>
    </xdr:from>
    <xdr:to>
      <xdr:col>116</xdr:col>
      <xdr:colOff>63500</xdr:colOff>
      <xdr:row>84</xdr:row>
      <xdr:rowOff>142240</xdr:rowOff>
    </xdr:to>
    <xdr:cxnSp macro="">
      <xdr:nvCxnSpPr>
        <xdr:cNvPr id="623" name="直線コネクタ 622">
          <a:extLst>
            <a:ext uri="{FF2B5EF4-FFF2-40B4-BE49-F238E27FC236}">
              <a16:creationId xmlns:a16="http://schemas.microsoft.com/office/drawing/2014/main" id="{835BB850-B0B0-4355-8C39-0CE67ADBC5E3}"/>
            </a:ext>
          </a:extLst>
        </xdr:cNvPr>
        <xdr:cNvCxnSpPr/>
      </xdr:nvCxnSpPr>
      <xdr:spPr>
        <a:xfrm flipV="1">
          <a:off x="21320125" y="14539595"/>
          <a:ext cx="8413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97790</xdr:rowOff>
    </xdr:from>
    <xdr:to>
      <xdr:col>107</xdr:col>
      <xdr:colOff>101600</xdr:colOff>
      <xdr:row>85</xdr:row>
      <xdr:rowOff>30480</xdr:rowOff>
    </xdr:to>
    <xdr:sp macro="" textlink="">
      <xdr:nvSpPr>
        <xdr:cNvPr id="624" name="楕円 623">
          <a:extLst>
            <a:ext uri="{FF2B5EF4-FFF2-40B4-BE49-F238E27FC236}">
              <a16:creationId xmlns:a16="http://schemas.microsoft.com/office/drawing/2014/main" id="{49B12BA7-516C-4E7A-9B60-05EF39DC20D1}"/>
            </a:ext>
          </a:extLst>
        </xdr:cNvPr>
        <xdr:cNvSpPr/>
      </xdr:nvSpPr>
      <xdr:spPr>
        <a:xfrm>
          <a:off x="20383500" y="144995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142240</xdr:rowOff>
    </xdr:from>
    <xdr:to>
      <xdr:col>111</xdr:col>
      <xdr:colOff>174625</xdr:colOff>
      <xdr:row>84</xdr:row>
      <xdr:rowOff>146685</xdr:rowOff>
    </xdr:to>
    <xdr:cxnSp macro="">
      <xdr:nvCxnSpPr>
        <xdr:cNvPr id="625" name="直線コネクタ 624">
          <a:extLst>
            <a:ext uri="{FF2B5EF4-FFF2-40B4-BE49-F238E27FC236}">
              <a16:creationId xmlns:a16="http://schemas.microsoft.com/office/drawing/2014/main" id="{DC196C7D-2BC0-4D73-A892-94C6F510AFB0}"/>
            </a:ext>
          </a:extLst>
        </xdr:cNvPr>
        <xdr:cNvCxnSpPr/>
      </xdr:nvCxnSpPr>
      <xdr:spPr>
        <a:xfrm flipV="1">
          <a:off x="20434300" y="14544040"/>
          <a:ext cx="885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102235</xdr:rowOff>
    </xdr:from>
    <xdr:to>
      <xdr:col>102</xdr:col>
      <xdr:colOff>165100</xdr:colOff>
      <xdr:row>85</xdr:row>
      <xdr:rowOff>34925</xdr:rowOff>
    </xdr:to>
    <xdr:sp macro="" textlink="">
      <xdr:nvSpPr>
        <xdr:cNvPr id="626" name="楕円 625">
          <a:extLst>
            <a:ext uri="{FF2B5EF4-FFF2-40B4-BE49-F238E27FC236}">
              <a16:creationId xmlns:a16="http://schemas.microsoft.com/office/drawing/2014/main" id="{56C05C61-7D37-4922-8044-96C10E98A285}"/>
            </a:ext>
          </a:extLst>
        </xdr:cNvPr>
        <xdr:cNvSpPr/>
      </xdr:nvSpPr>
      <xdr:spPr>
        <a:xfrm>
          <a:off x="19494500" y="145040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146685</xdr:rowOff>
    </xdr:from>
    <xdr:to>
      <xdr:col>107</xdr:col>
      <xdr:colOff>50800</xdr:colOff>
      <xdr:row>84</xdr:row>
      <xdr:rowOff>151130</xdr:rowOff>
    </xdr:to>
    <xdr:cxnSp macro="">
      <xdr:nvCxnSpPr>
        <xdr:cNvPr id="627" name="直線コネクタ 626">
          <a:extLst>
            <a:ext uri="{FF2B5EF4-FFF2-40B4-BE49-F238E27FC236}">
              <a16:creationId xmlns:a16="http://schemas.microsoft.com/office/drawing/2014/main" id="{F06ED702-EE08-4E48-86CF-347B74F1D382}"/>
            </a:ext>
          </a:extLst>
        </xdr:cNvPr>
        <xdr:cNvCxnSpPr/>
      </xdr:nvCxnSpPr>
      <xdr:spPr>
        <a:xfrm flipV="1">
          <a:off x="19545300" y="145484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106045</xdr:rowOff>
    </xdr:from>
    <xdr:to>
      <xdr:col>98</xdr:col>
      <xdr:colOff>38100</xdr:colOff>
      <xdr:row>85</xdr:row>
      <xdr:rowOff>38735</xdr:rowOff>
    </xdr:to>
    <xdr:sp macro="" textlink="">
      <xdr:nvSpPr>
        <xdr:cNvPr id="628" name="楕円 627">
          <a:extLst>
            <a:ext uri="{FF2B5EF4-FFF2-40B4-BE49-F238E27FC236}">
              <a16:creationId xmlns:a16="http://schemas.microsoft.com/office/drawing/2014/main" id="{70EB6842-9862-499A-BB9C-D8189D67D887}"/>
            </a:ext>
          </a:extLst>
        </xdr:cNvPr>
        <xdr:cNvSpPr/>
      </xdr:nvSpPr>
      <xdr:spPr>
        <a:xfrm>
          <a:off x="18605500" y="145078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84</xdr:row>
      <xdr:rowOff>151130</xdr:rowOff>
    </xdr:from>
    <xdr:to>
      <xdr:col>102</xdr:col>
      <xdr:colOff>114300</xdr:colOff>
      <xdr:row>84</xdr:row>
      <xdr:rowOff>155575</xdr:rowOff>
    </xdr:to>
    <xdr:cxnSp macro="">
      <xdr:nvCxnSpPr>
        <xdr:cNvPr id="629" name="直線コネクタ 628">
          <a:extLst>
            <a:ext uri="{FF2B5EF4-FFF2-40B4-BE49-F238E27FC236}">
              <a16:creationId xmlns:a16="http://schemas.microsoft.com/office/drawing/2014/main" id="{0F228F25-A233-4DC9-9883-83E35EE03C23}"/>
            </a:ext>
          </a:extLst>
        </xdr:cNvPr>
        <xdr:cNvCxnSpPr/>
      </xdr:nvCxnSpPr>
      <xdr:spPr>
        <a:xfrm flipV="1">
          <a:off x="18653125" y="14552930"/>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88265</xdr:rowOff>
    </xdr:from>
    <xdr:ext cx="469900" cy="248285"/>
    <xdr:sp macro="" textlink="">
      <xdr:nvSpPr>
        <xdr:cNvPr id="630" name="n_1aveValue【児童館】&#10;一人当たり面積">
          <a:extLst>
            <a:ext uri="{FF2B5EF4-FFF2-40B4-BE49-F238E27FC236}">
              <a16:creationId xmlns:a16="http://schemas.microsoft.com/office/drawing/2014/main" id="{02BBC443-47EC-498D-A348-6FE1A79B63AF}"/>
            </a:ext>
          </a:extLst>
        </xdr:cNvPr>
        <xdr:cNvSpPr txBox="1"/>
      </xdr:nvSpPr>
      <xdr:spPr>
        <a:xfrm>
          <a:off x="21075650" y="146615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88265</xdr:rowOff>
    </xdr:from>
    <xdr:ext cx="468630" cy="248285"/>
    <xdr:sp macro="" textlink="">
      <xdr:nvSpPr>
        <xdr:cNvPr id="631" name="n_2aveValue【児童館】&#10;一人当たり面積">
          <a:extLst>
            <a:ext uri="{FF2B5EF4-FFF2-40B4-BE49-F238E27FC236}">
              <a16:creationId xmlns:a16="http://schemas.microsoft.com/office/drawing/2014/main" id="{378B2E17-E93B-4A12-8070-F072CBD5FCF4}"/>
            </a:ext>
          </a:extLst>
        </xdr:cNvPr>
        <xdr:cNvSpPr txBox="1"/>
      </xdr:nvSpPr>
      <xdr:spPr>
        <a:xfrm>
          <a:off x="20199350" y="146615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79375</xdr:rowOff>
    </xdr:from>
    <xdr:ext cx="468630" cy="249555"/>
    <xdr:sp macro="" textlink="">
      <xdr:nvSpPr>
        <xdr:cNvPr id="632" name="n_3aveValue【児童館】&#10;一人当たり面積">
          <a:extLst>
            <a:ext uri="{FF2B5EF4-FFF2-40B4-BE49-F238E27FC236}">
              <a16:creationId xmlns:a16="http://schemas.microsoft.com/office/drawing/2014/main" id="{D5585513-5373-4846-92A3-E691C1E71D0C}"/>
            </a:ext>
          </a:extLst>
        </xdr:cNvPr>
        <xdr:cNvSpPr txBox="1"/>
      </xdr:nvSpPr>
      <xdr:spPr>
        <a:xfrm>
          <a:off x="19310350" y="146526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61595</xdr:rowOff>
    </xdr:from>
    <xdr:ext cx="468630" cy="248285"/>
    <xdr:sp macro="" textlink="">
      <xdr:nvSpPr>
        <xdr:cNvPr id="633" name="n_4aveValue【児童館】&#10;一人当たり面積">
          <a:extLst>
            <a:ext uri="{FF2B5EF4-FFF2-40B4-BE49-F238E27FC236}">
              <a16:creationId xmlns:a16="http://schemas.microsoft.com/office/drawing/2014/main" id="{8233A6AC-440F-46E0-8012-5A741C455E17}"/>
            </a:ext>
          </a:extLst>
        </xdr:cNvPr>
        <xdr:cNvSpPr txBox="1"/>
      </xdr:nvSpPr>
      <xdr:spPr>
        <a:xfrm>
          <a:off x="18421350" y="146348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41910</xdr:rowOff>
    </xdr:from>
    <xdr:ext cx="469900" cy="249555"/>
    <xdr:sp macro="" textlink="">
      <xdr:nvSpPr>
        <xdr:cNvPr id="634" name="n_1mainValue【児童館】&#10;一人当たり面積">
          <a:extLst>
            <a:ext uri="{FF2B5EF4-FFF2-40B4-BE49-F238E27FC236}">
              <a16:creationId xmlns:a16="http://schemas.microsoft.com/office/drawing/2014/main" id="{B27DE8F3-FB24-49FF-986E-3ED551425D01}"/>
            </a:ext>
          </a:extLst>
        </xdr:cNvPr>
        <xdr:cNvSpPr txBox="1"/>
      </xdr:nvSpPr>
      <xdr:spPr>
        <a:xfrm>
          <a:off x="21075650" y="142722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46355</xdr:rowOff>
    </xdr:from>
    <xdr:ext cx="468630" cy="249555"/>
    <xdr:sp macro="" textlink="">
      <xdr:nvSpPr>
        <xdr:cNvPr id="635" name="n_2mainValue【児童館】&#10;一人当たり面積">
          <a:extLst>
            <a:ext uri="{FF2B5EF4-FFF2-40B4-BE49-F238E27FC236}">
              <a16:creationId xmlns:a16="http://schemas.microsoft.com/office/drawing/2014/main" id="{59F43D0F-75F6-4579-896D-E2964F727137}"/>
            </a:ext>
          </a:extLst>
        </xdr:cNvPr>
        <xdr:cNvSpPr txBox="1"/>
      </xdr:nvSpPr>
      <xdr:spPr>
        <a:xfrm>
          <a:off x="20199350" y="142767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50800</xdr:rowOff>
    </xdr:from>
    <xdr:ext cx="468630" cy="248285"/>
    <xdr:sp macro="" textlink="">
      <xdr:nvSpPr>
        <xdr:cNvPr id="636" name="n_3mainValue【児童館】&#10;一人当たり面積">
          <a:extLst>
            <a:ext uri="{FF2B5EF4-FFF2-40B4-BE49-F238E27FC236}">
              <a16:creationId xmlns:a16="http://schemas.microsoft.com/office/drawing/2014/main" id="{F23A55C2-5DF4-4E82-A2F5-C6BA4E6B93A0}"/>
            </a:ext>
          </a:extLst>
        </xdr:cNvPr>
        <xdr:cNvSpPr txBox="1"/>
      </xdr:nvSpPr>
      <xdr:spPr>
        <a:xfrm>
          <a:off x="19310350" y="142811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55245</xdr:rowOff>
    </xdr:from>
    <xdr:ext cx="468630" cy="248285"/>
    <xdr:sp macro="" textlink="">
      <xdr:nvSpPr>
        <xdr:cNvPr id="637" name="n_4mainValue【児童館】&#10;一人当たり面積">
          <a:extLst>
            <a:ext uri="{FF2B5EF4-FFF2-40B4-BE49-F238E27FC236}">
              <a16:creationId xmlns:a16="http://schemas.microsoft.com/office/drawing/2014/main" id="{EC5C5F27-172A-4576-B80E-1B8B59672AE6}"/>
            </a:ext>
          </a:extLst>
        </xdr:cNvPr>
        <xdr:cNvSpPr txBox="1"/>
      </xdr:nvSpPr>
      <xdr:spPr>
        <a:xfrm>
          <a:off x="18421350" y="142855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57373391-C671-45B7-9359-AC4E327470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20A9ECD-80CD-4BE5-9939-F2AA3ACD47F4}"/>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31CD75B5-910F-405F-AD69-7FBFDE391DEF}"/>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7642C30B-E3FD-4C21-8B00-1A5FA827C438}"/>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1B9198F0-7FB7-429B-8D18-19A0E86E2BD2}"/>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D5C514EE-6025-4B7E-A8D5-5955EB150303}"/>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5A6880C4-8D7C-4EDC-A818-7825953238F2}"/>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C7B127E2-7362-42A7-9816-E5BADA94F80A}"/>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6" name="テキスト ボックス 645">
          <a:extLst>
            <a:ext uri="{FF2B5EF4-FFF2-40B4-BE49-F238E27FC236}">
              <a16:creationId xmlns:a16="http://schemas.microsoft.com/office/drawing/2014/main" id="{43FB57D4-9C0A-4BBD-9A13-09391642D9A7}"/>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47" name="直線コネクタ 646">
          <a:extLst>
            <a:ext uri="{FF2B5EF4-FFF2-40B4-BE49-F238E27FC236}">
              <a16:creationId xmlns:a16="http://schemas.microsoft.com/office/drawing/2014/main" id="{0CD0E003-7E1B-4D28-8EE0-CCDE372DF717}"/>
            </a:ext>
          </a:extLst>
        </xdr:cNvPr>
        <xdr:cNvCxnSpPr/>
      </xdr:nvCxnSpPr>
      <xdr:spPr>
        <a:xfrm>
          <a:off x="12446000" y="190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8" name="テキスト ボックス 647">
          <a:extLst>
            <a:ext uri="{FF2B5EF4-FFF2-40B4-BE49-F238E27FC236}">
              <a16:creationId xmlns:a16="http://schemas.microsoft.com/office/drawing/2014/main" id="{2118AD9C-9B04-44C6-9822-2BE1324F9D21}"/>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174625</xdr:colOff>
      <xdr:row>108</xdr:row>
      <xdr:rowOff>152400</xdr:rowOff>
    </xdr:to>
    <xdr:cxnSp macro="">
      <xdr:nvCxnSpPr>
        <xdr:cNvPr id="649" name="直線コネクタ 648">
          <a:extLst>
            <a:ext uri="{FF2B5EF4-FFF2-40B4-BE49-F238E27FC236}">
              <a16:creationId xmlns:a16="http://schemas.microsoft.com/office/drawing/2014/main" id="{4D0C3E93-01BE-4962-8A5C-C21B7982193B}"/>
            </a:ext>
          </a:extLst>
        </xdr:cNvPr>
        <xdr:cNvCxnSpPr/>
      </xdr:nvCxnSpPr>
      <xdr:spPr>
        <a:xfrm>
          <a:off x="12446000" y="1866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0" name="テキスト ボックス 649">
          <a:extLst>
            <a:ext uri="{FF2B5EF4-FFF2-40B4-BE49-F238E27FC236}">
              <a16:creationId xmlns:a16="http://schemas.microsoft.com/office/drawing/2014/main" id="{690EE99A-B365-4134-B6FE-BCD311CA1178}"/>
            </a:ext>
          </a:extLst>
        </xdr:cNvPr>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174625</xdr:colOff>
      <xdr:row>106</xdr:row>
      <xdr:rowOff>114300</xdr:rowOff>
    </xdr:to>
    <xdr:cxnSp macro="">
      <xdr:nvCxnSpPr>
        <xdr:cNvPr id="651" name="直線コネクタ 650">
          <a:extLst>
            <a:ext uri="{FF2B5EF4-FFF2-40B4-BE49-F238E27FC236}">
              <a16:creationId xmlns:a16="http://schemas.microsoft.com/office/drawing/2014/main" id="{336599A6-2FBB-4998-9A1D-F1790953EA92}"/>
            </a:ext>
          </a:extLst>
        </xdr:cNvPr>
        <xdr:cNvCxnSpPr/>
      </xdr:nvCxnSpPr>
      <xdr:spPr>
        <a:xfrm>
          <a:off x="12446000" y="1828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2" name="テキスト ボックス 651">
          <a:extLst>
            <a:ext uri="{FF2B5EF4-FFF2-40B4-BE49-F238E27FC236}">
              <a16:creationId xmlns:a16="http://schemas.microsoft.com/office/drawing/2014/main" id="{639D1EAF-4C83-4FCE-9107-F2E771D20603}"/>
            </a:ext>
          </a:extLst>
        </xdr:cNvPr>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174625</xdr:colOff>
      <xdr:row>104</xdr:row>
      <xdr:rowOff>76200</xdr:rowOff>
    </xdr:to>
    <xdr:cxnSp macro="">
      <xdr:nvCxnSpPr>
        <xdr:cNvPr id="653" name="直線コネクタ 652">
          <a:extLst>
            <a:ext uri="{FF2B5EF4-FFF2-40B4-BE49-F238E27FC236}">
              <a16:creationId xmlns:a16="http://schemas.microsoft.com/office/drawing/2014/main" id="{2A22344B-1928-493A-A0C5-048E47A7BF11}"/>
            </a:ext>
          </a:extLst>
        </xdr:cNvPr>
        <xdr:cNvCxnSpPr/>
      </xdr:nvCxnSpPr>
      <xdr:spPr>
        <a:xfrm>
          <a:off x="12446000" y="1790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4" name="テキスト ボックス 653">
          <a:extLst>
            <a:ext uri="{FF2B5EF4-FFF2-40B4-BE49-F238E27FC236}">
              <a16:creationId xmlns:a16="http://schemas.microsoft.com/office/drawing/2014/main" id="{D5896307-0420-45FE-B5FB-C60088F8F0D9}"/>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174625</xdr:colOff>
      <xdr:row>102</xdr:row>
      <xdr:rowOff>38100</xdr:rowOff>
    </xdr:to>
    <xdr:cxnSp macro="">
      <xdr:nvCxnSpPr>
        <xdr:cNvPr id="655" name="直線コネクタ 654">
          <a:extLst>
            <a:ext uri="{FF2B5EF4-FFF2-40B4-BE49-F238E27FC236}">
              <a16:creationId xmlns:a16="http://schemas.microsoft.com/office/drawing/2014/main" id="{E8B0C3B5-8A5B-4E98-A7A8-AA89B5FA2B61}"/>
            </a:ext>
          </a:extLst>
        </xdr:cNvPr>
        <xdr:cNvCxnSpPr/>
      </xdr:nvCxnSpPr>
      <xdr:spPr>
        <a:xfrm>
          <a:off x="12446000" y="1752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6" name="テキスト ボックス 655">
          <a:extLst>
            <a:ext uri="{FF2B5EF4-FFF2-40B4-BE49-F238E27FC236}">
              <a16:creationId xmlns:a16="http://schemas.microsoft.com/office/drawing/2014/main" id="{B617BE72-F6D2-4BD8-A844-B86FA3ADC572}"/>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174625</xdr:colOff>
      <xdr:row>100</xdr:row>
      <xdr:rowOff>0</xdr:rowOff>
    </xdr:to>
    <xdr:cxnSp macro="">
      <xdr:nvCxnSpPr>
        <xdr:cNvPr id="657" name="直線コネクタ 656">
          <a:extLst>
            <a:ext uri="{FF2B5EF4-FFF2-40B4-BE49-F238E27FC236}">
              <a16:creationId xmlns:a16="http://schemas.microsoft.com/office/drawing/2014/main" id="{30162C87-1009-4BB9-9500-1F17FCE7B5AA}"/>
            </a:ext>
          </a:extLst>
        </xdr:cNvPr>
        <xdr:cNvCxnSpPr/>
      </xdr:nvCxnSpPr>
      <xdr:spPr>
        <a:xfrm>
          <a:off x="12446000" y="1714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58" name="テキスト ボックス 657">
          <a:extLst>
            <a:ext uri="{FF2B5EF4-FFF2-40B4-BE49-F238E27FC236}">
              <a16:creationId xmlns:a16="http://schemas.microsoft.com/office/drawing/2014/main" id="{4F7B9B5A-2CA8-4A99-8FF0-4EC3B40881B0}"/>
            </a:ext>
          </a:extLst>
        </xdr:cNvPr>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59" name="直線コネクタ 658">
          <a:extLst>
            <a:ext uri="{FF2B5EF4-FFF2-40B4-BE49-F238E27FC236}">
              <a16:creationId xmlns:a16="http://schemas.microsoft.com/office/drawing/2014/main" id="{509B83E1-5A7F-43FE-A01B-A301C29966D1}"/>
            </a:ext>
          </a:extLst>
        </xdr:cNvPr>
        <xdr:cNvCxnSpPr/>
      </xdr:nvCxnSpPr>
      <xdr:spPr>
        <a:xfrm>
          <a:off x="12446000" y="1676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0" name="テキスト ボックス 659">
          <a:extLst>
            <a:ext uri="{FF2B5EF4-FFF2-40B4-BE49-F238E27FC236}">
              <a16:creationId xmlns:a16="http://schemas.microsoft.com/office/drawing/2014/main" id="{8113B74D-12FC-49D1-BF10-7C5CCA7569CA}"/>
            </a:ext>
          </a:extLst>
        </xdr:cNvPr>
        <xdr:cNvSpPr txBox="1"/>
      </xdr:nvSpPr>
      <xdr:spPr>
        <a:xfrm>
          <a:off x="1210691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5336B86-0FAD-44C4-995B-C8E35D16B968}"/>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662" name="直線コネクタ 661">
          <a:extLst>
            <a:ext uri="{FF2B5EF4-FFF2-40B4-BE49-F238E27FC236}">
              <a16:creationId xmlns:a16="http://schemas.microsoft.com/office/drawing/2014/main" id="{DA6B8BA2-27B4-4B10-94F0-2F644D8AF51F}"/>
            </a:ext>
          </a:extLst>
        </xdr:cNvPr>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8630" cy="257810"/>
    <xdr:sp macro="" textlink="">
      <xdr:nvSpPr>
        <xdr:cNvPr id="663" name="【公民館】&#10;有形固定資産減価償却率最小値テキスト">
          <a:extLst>
            <a:ext uri="{FF2B5EF4-FFF2-40B4-BE49-F238E27FC236}">
              <a16:creationId xmlns:a16="http://schemas.microsoft.com/office/drawing/2014/main" id="{0636293C-CD85-41A5-92A8-ABACCFF66B13}"/>
            </a:ext>
          </a:extLst>
        </xdr:cNvPr>
        <xdr:cNvSpPr txBox="1"/>
      </xdr:nvSpPr>
      <xdr:spPr>
        <a:xfrm>
          <a:off x="16357600" y="18672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90983FDD-6943-40F9-8DA1-E3751964829F}"/>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3860" cy="257810"/>
    <xdr:sp macro="" textlink="">
      <xdr:nvSpPr>
        <xdr:cNvPr id="665" name="【公民館】&#10;有形固定資産減価償却率最大値テキスト">
          <a:extLst>
            <a:ext uri="{FF2B5EF4-FFF2-40B4-BE49-F238E27FC236}">
              <a16:creationId xmlns:a16="http://schemas.microsoft.com/office/drawing/2014/main" id="{6E3A8873-323F-496E-AE60-B65C98324056}"/>
            </a:ext>
          </a:extLst>
        </xdr:cNvPr>
        <xdr:cNvSpPr txBox="1"/>
      </xdr:nvSpPr>
      <xdr:spPr>
        <a:xfrm>
          <a:off x="16357600" y="169125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66" name="直線コネクタ 665">
          <a:extLst>
            <a:ext uri="{FF2B5EF4-FFF2-40B4-BE49-F238E27FC236}">
              <a16:creationId xmlns:a16="http://schemas.microsoft.com/office/drawing/2014/main" id="{FD6BDDA6-4819-4DB0-AA88-91ECED202D34}"/>
            </a:ext>
          </a:extLst>
        </xdr:cNvPr>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55245</xdr:rowOff>
    </xdr:from>
    <xdr:ext cx="403860" cy="257810"/>
    <xdr:sp macro="" textlink="">
      <xdr:nvSpPr>
        <xdr:cNvPr id="667" name="【公民館】&#10;有形固定資産減価償却率平均値テキスト">
          <a:extLst>
            <a:ext uri="{FF2B5EF4-FFF2-40B4-BE49-F238E27FC236}">
              <a16:creationId xmlns:a16="http://schemas.microsoft.com/office/drawing/2014/main" id="{40B5AA5A-D337-4DA1-BA02-FEC06854A6DD}"/>
            </a:ext>
          </a:extLst>
        </xdr:cNvPr>
        <xdr:cNvSpPr txBox="1"/>
      </xdr:nvSpPr>
      <xdr:spPr>
        <a:xfrm>
          <a:off x="16357600" y="180574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174625</xdr:colOff>
      <xdr:row>106</xdr:row>
      <xdr:rowOff>6985</xdr:rowOff>
    </xdr:to>
    <xdr:sp macro="" textlink="">
      <xdr:nvSpPr>
        <xdr:cNvPr id="668" name="フローチャート: 判断 667">
          <a:extLst>
            <a:ext uri="{FF2B5EF4-FFF2-40B4-BE49-F238E27FC236}">
              <a16:creationId xmlns:a16="http://schemas.microsoft.com/office/drawing/2014/main" id="{FB4428A7-FE43-43A9-AC68-7133764C41D1}"/>
            </a:ext>
          </a:extLst>
        </xdr:cNvPr>
        <xdr:cNvSpPr/>
      </xdr:nvSpPr>
      <xdr:spPr>
        <a:xfrm>
          <a:off x="16268700" y="180790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669" name="フローチャート: 判断 668">
          <a:extLst>
            <a:ext uri="{FF2B5EF4-FFF2-40B4-BE49-F238E27FC236}">
              <a16:creationId xmlns:a16="http://schemas.microsoft.com/office/drawing/2014/main" id="{E0FD3772-16D0-4368-A6E1-DB8851FA53E8}"/>
            </a:ext>
          </a:extLst>
        </xdr:cNvPr>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0" name="フローチャート: 判断 669">
          <a:extLst>
            <a:ext uri="{FF2B5EF4-FFF2-40B4-BE49-F238E27FC236}">
              <a16:creationId xmlns:a16="http://schemas.microsoft.com/office/drawing/2014/main" id="{5C40129F-1574-484C-A327-0E7D166ED728}"/>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671" name="フローチャート: 判断 670">
          <a:extLst>
            <a:ext uri="{FF2B5EF4-FFF2-40B4-BE49-F238E27FC236}">
              <a16:creationId xmlns:a16="http://schemas.microsoft.com/office/drawing/2014/main" id="{5B098854-6C25-4C71-9CA0-94A54253AB6A}"/>
            </a:ext>
          </a:extLst>
        </xdr:cNvPr>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2" name="フローチャート: 判断 671">
          <a:extLst>
            <a:ext uri="{FF2B5EF4-FFF2-40B4-BE49-F238E27FC236}">
              <a16:creationId xmlns:a16="http://schemas.microsoft.com/office/drawing/2014/main" id="{D5AA8055-9B65-49C0-85AF-9C7C866C8997}"/>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7728AF66-2210-47A6-BAFD-BBD21DC9518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4" name="テキスト ボックス 673">
          <a:extLst>
            <a:ext uri="{FF2B5EF4-FFF2-40B4-BE49-F238E27FC236}">
              <a16:creationId xmlns:a16="http://schemas.microsoft.com/office/drawing/2014/main" id="{DC59F7F4-E118-43C7-A687-DD8A6155DFF1}"/>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8DED7EA6-FDB1-49F6-8BE3-390EB3367A29}"/>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AEFC22C8-76A7-4ACA-89A2-ABA46089FBF2}"/>
            </a:ext>
          </a:extLst>
        </xdr:cNvPr>
        <xdr:cNvSpPr txBox="1"/>
      </xdr:nvSpPr>
      <xdr:spPr>
        <a:xfrm>
          <a:off x="1350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7C49FDAD-1E3B-4252-B6D6-0774C2B5F5F2}"/>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95885</xdr:rowOff>
    </xdr:from>
    <xdr:to>
      <xdr:col>85</xdr:col>
      <xdr:colOff>174625</xdr:colOff>
      <xdr:row>105</xdr:row>
      <xdr:rowOff>26035</xdr:rowOff>
    </xdr:to>
    <xdr:sp macro="" textlink="">
      <xdr:nvSpPr>
        <xdr:cNvPr id="678" name="楕円 677">
          <a:extLst>
            <a:ext uri="{FF2B5EF4-FFF2-40B4-BE49-F238E27FC236}">
              <a16:creationId xmlns:a16="http://schemas.microsoft.com/office/drawing/2014/main" id="{53F144A3-BD77-4B37-8F49-1C0B20884D4C}"/>
            </a:ext>
          </a:extLst>
        </xdr:cNvPr>
        <xdr:cNvSpPr/>
      </xdr:nvSpPr>
      <xdr:spPr>
        <a:xfrm>
          <a:off x="16268700" y="179266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118745</xdr:rowOff>
    </xdr:from>
    <xdr:ext cx="403860" cy="259080"/>
    <xdr:sp macro="" textlink="">
      <xdr:nvSpPr>
        <xdr:cNvPr id="679" name="【公民館】&#10;有形固定資産減価償却率該当値テキスト">
          <a:extLst>
            <a:ext uri="{FF2B5EF4-FFF2-40B4-BE49-F238E27FC236}">
              <a16:creationId xmlns:a16="http://schemas.microsoft.com/office/drawing/2014/main" id="{5E6934A0-A57B-4993-8E06-BC39DA953250}"/>
            </a:ext>
          </a:extLst>
        </xdr:cNvPr>
        <xdr:cNvSpPr txBox="1"/>
      </xdr:nvSpPr>
      <xdr:spPr>
        <a:xfrm>
          <a:off x="16357600" y="17778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69215</xdr:rowOff>
    </xdr:from>
    <xdr:to>
      <xdr:col>81</xdr:col>
      <xdr:colOff>101600</xdr:colOff>
      <xdr:row>104</xdr:row>
      <xdr:rowOff>170815</xdr:rowOff>
    </xdr:to>
    <xdr:sp macro="" textlink="">
      <xdr:nvSpPr>
        <xdr:cNvPr id="680" name="楕円 679">
          <a:extLst>
            <a:ext uri="{FF2B5EF4-FFF2-40B4-BE49-F238E27FC236}">
              <a16:creationId xmlns:a16="http://schemas.microsoft.com/office/drawing/2014/main" id="{636EFD86-61C3-4272-8021-FC88CC20CAF6}"/>
            </a:ext>
          </a:extLst>
        </xdr:cNvPr>
        <xdr:cNvSpPr/>
      </xdr:nvSpPr>
      <xdr:spPr>
        <a:xfrm>
          <a:off x="15430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120650</xdr:rowOff>
    </xdr:from>
    <xdr:to>
      <xdr:col>85</xdr:col>
      <xdr:colOff>127000</xdr:colOff>
      <xdr:row>104</xdr:row>
      <xdr:rowOff>146685</xdr:rowOff>
    </xdr:to>
    <xdr:cxnSp macro="">
      <xdr:nvCxnSpPr>
        <xdr:cNvPr id="681" name="直線コネクタ 680">
          <a:extLst>
            <a:ext uri="{FF2B5EF4-FFF2-40B4-BE49-F238E27FC236}">
              <a16:creationId xmlns:a16="http://schemas.microsoft.com/office/drawing/2014/main" id="{562EA98C-E67D-4358-A489-57515F63B534}"/>
            </a:ext>
          </a:extLst>
        </xdr:cNvPr>
        <xdr:cNvCxnSpPr/>
      </xdr:nvCxnSpPr>
      <xdr:spPr>
        <a:xfrm>
          <a:off x="15481300" y="179514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682" name="楕円 681">
          <a:extLst>
            <a:ext uri="{FF2B5EF4-FFF2-40B4-BE49-F238E27FC236}">
              <a16:creationId xmlns:a16="http://schemas.microsoft.com/office/drawing/2014/main" id="{75F93A6B-DAC3-49CF-B8C7-17900C789207}"/>
            </a:ext>
          </a:extLst>
        </xdr:cNvPr>
        <xdr:cNvSpPr/>
      </xdr:nvSpPr>
      <xdr:spPr>
        <a:xfrm>
          <a:off x="14541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99060</xdr:rowOff>
    </xdr:from>
    <xdr:to>
      <xdr:col>81</xdr:col>
      <xdr:colOff>50800</xdr:colOff>
      <xdr:row>104</xdr:row>
      <xdr:rowOff>120650</xdr:rowOff>
    </xdr:to>
    <xdr:cxnSp macro="">
      <xdr:nvCxnSpPr>
        <xdr:cNvPr id="683" name="直線コネクタ 682">
          <a:extLst>
            <a:ext uri="{FF2B5EF4-FFF2-40B4-BE49-F238E27FC236}">
              <a16:creationId xmlns:a16="http://schemas.microsoft.com/office/drawing/2014/main" id="{FD2FF10F-E3E2-4E0F-BBEA-9D494150C498}"/>
            </a:ext>
          </a:extLst>
        </xdr:cNvPr>
        <xdr:cNvCxnSpPr/>
      </xdr:nvCxnSpPr>
      <xdr:spPr>
        <a:xfrm>
          <a:off x="14592300" y="179298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684" name="楕円 683">
          <a:extLst>
            <a:ext uri="{FF2B5EF4-FFF2-40B4-BE49-F238E27FC236}">
              <a16:creationId xmlns:a16="http://schemas.microsoft.com/office/drawing/2014/main" id="{BE701D8A-4142-4E7A-8652-5C9BEFB6566E}"/>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104</xdr:row>
      <xdr:rowOff>74930</xdr:rowOff>
    </xdr:from>
    <xdr:to>
      <xdr:col>76</xdr:col>
      <xdr:colOff>114300</xdr:colOff>
      <xdr:row>104</xdr:row>
      <xdr:rowOff>99060</xdr:rowOff>
    </xdr:to>
    <xdr:cxnSp macro="">
      <xdr:nvCxnSpPr>
        <xdr:cNvPr id="685" name="直線コネクタ 684">
          <a:extLst>
            <a:ext uri="{FF2B5EF4-FFF2-40B4-BE49-F238E27FC236}">
              <a16:creationId xmlns:a16="http://schemas.microsoft.com/office/drawing/2014/main" id="{6C454879-44D3-4AE3-88A8-E5CEB4E7683F}"/>
            </a:ext>
          </a:extLst>
        </xdr:cNvPr>
        <xdr:cNvCxnSpPr/>
      </xdr:nvCxnSpPr>
      <xdr:spPr>
        <a:xfrm>
          <a:off x="13700125" y="17905730"/>
          <a:ext cx="8921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160655</xdr:rowOff>
    </xdr:from>
    <xdr:to>
      <xdr:col>67</xdr:col>
      <xdr:colOff>101600</xdr:colOff>
      <xdr:row>104</xdr:row>
      <xdr:rowOff>90805</xdr:rowOff>
    </xdr:to>
    <xdr:sp macro="" textlink="">
      <xdr:nvSpPr>
        <xdr:cNvPr id="686" name="楕円 685">
          <a:extLst>
            <a:ext uri="{FF2B5EF4-FFF2-40B4-BE49-F238E27FC236}">
              <a16:creationId xmlns:a16="http://schemas.microsoft.com/office/drawing/2014/main" id="{4770F80B-AC6D-4E63-B599-857ECA100451}"/>
            </a:ext>
          </a:extLst>
        </xdr:cNvPr>
        <xdr:cNvSpPr/>
      </xdr:nvSpPr>
      <xdr:spPr>
        <a:xfrm>
          <a:off x="1276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40640</xdr:rowOff>
    </xdr:from>
    <xdr:to>
      <xdr:col>71</xdr:col>
      <xdr:colOff>174625</xdr:colOff>
      <xdr:row>104</xdr:row>
      <xdr:rowOff>74930</xdr:rowOff>
    </xdr:to>
    <xdr:cxnSp macro="">
      <xdr:nvCxnSpPr>
        <xdr:cNvPr id="687" name="直線コネクタ 686">
          <a:extLst>
            <a:ext uri="{FF2B5EF4-FFF2-40B4-BE49-F238E27FC236}">
              <a16:creationId xmlns:a16="http://schemas.microsoft.com/office/drawing/2014/main" id="{437CD851-5F09-455F-933A-3EB53A7006EF}"/>
            </a:ext>
          </a:extLst>
        </xdr:cNvPr>
        <xdr:cNvCxnSpPr/>
      </xdr:nvCxnSpPr>
      <xdr:spPr>
        <a:xfrm>
          <a:off x="12814300" y="17871440"/>
          <a:ext cx="8858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132080</xdr:rowOff>
    </xdr:from>
    <xdr:ext cx="405130" cy="257810"/>
    <xdr:sp macro="" textlink="">
      <xdr:nvSpPr>
        <xdr:cNvPr id="688" name="n_1aveValue【公民館】&#10;有形固定資産減価償却率">
          <a:extLst>
            <a:ext uri="{FF2B5EF4-FFF2-40B4-BE49-F238E27FC236}">
              <a16:creationId xmlns:a16="http://schemas.microsoft.com/office/drawing/2014/main" id="{2C1709F8-31A5-487C-B7E0-CCFB1677CD89}"/>
            </a:ext>
          </a:extLst>
        </xdr:cNvPr>
        <xdr:cNvSpPr txBox="1"/>
      </xdr:nvSpPr>
      <xdr:spPr>
        <a:xfrm>
          <a:off x="15266035" y="18134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120650</xdr:rowOff>
    </xdr:from>
    <xdr:ext cx="405130" cy="257810"/>
    <xdr:sp macro="" textlink="">
      <xdr:nvSpPr>
        <xdr:cNvPr id="689" name="n_2aveValue【公民館】&#10;有形固定資産減価償却率">
          <a:extLst>
            <a:ext uri="{FF2B5EF4-FFF2-40B4-BE49-F238E27FC236}">
              <a16:creationId xmlns:a16="http://schemas.microsoft.com/office/drawing/2014/main" id="{8C578577-EB98-404D-86DF-4FFEB4CAAC70}"/>
            </a:ext>
          </a:extLst>
        </xdr:cNvPr>
        <xdr:cNvSpPr txBox="1"/>
      </xdr:nvSpPr>
      <xdr:spPr>
        <a:xfrm>
          <a:off x="14389735" y="18122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74930</xdr:rowOff>
    </xdr:from>
    <xdr:ext cx="405130" cy="257810"/>
    <xdr:sp macro="" textlink="">
      <xdr:nvSpPr>
        <xdr:cNvPr id="690" name="n_3aveValue【公民館】&#10;有形固定資産減価償却率">
          <a:extLst>
            <a:ext uri="{FF2B5EF4-FFF2-40B4-BE49-F238E27FC236}">
              <a16:creationId xmlns:a16="http://schemas.microsoft.com/office/drawing/2014/main" id="{57F6DBA3-D641-4D31-96FA-716CA7D5091B}"/>
            </a:ext>
          </a:extLst>
        </xdr:cNvPr>
        <xdr:cNvSpPr txBox="1"/>
      </xdr:nvSpPr>
      <xdr:spPr>
        <a:xfrm>
          <a:off x="13500735" y="180771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60960</xdr:rowOff>
    </xdr:from>
    <xdr:ext cx="405130" cy="259080"/>
    <xdr:sp macro="" textlink="">
      <xdr:nvSpPr>
        <xdr:cNvPr id="691" name="n_4aveValue【公民館】&#10;有形固定資産減価償却率">
          <a:extLst>
            <a:ext uri="{FF2B5EF4-FFF2-40B4-BE49-F238E27FC236}">
              <a16:creationId xmlns:a16="http://schemas.microsoft.com/office/drawing/2014/main" id="{34AA22EF-513D-4C39-92A9-1D2E51F9771D}"/>
            </a:ext>
          </a:extLst>
        </xdr:cNvPr>
        <xdr:cNvSpPr txBox="1"/>
      </xdr:nvSpPr>
      <xdr:spPr>
        <a:xfrm>
          <a:off x="12611735" y="1806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15875</xdr:rowOff>
    </xdr:from>
    <xdr:ext cx="405130" cy="259080"/>
    <xdr:sp macro="" textlink="">
      <xdr:nvSpPr>
        <xdr:cNvPr id="692" name="n_1mainValue【公民館】&#10;有形固定資産減価償却率">
          <a:extLst>
            <a:ext uri="{FF2B5EF4-FFF2-40B4-BE49-F238E27FC236}">
              <a16:creationId xmlns:a16="http://schemas.microsoft.com/office/drawing/2014/main" id="{EEBBEBFB-B76C-4D33-91A6-15F6C0877F99}"/>
            </a:ext>
          </a:extLst>
        </xdr:cNvPr>
        <xdr:cNvSpPr txBox="1"/>
      </xdr:nvSpPr>
      <xdr:spPr>
        <a:xfrm>
          <a:off x="15266035" y="1767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166370</xdr:rowOff>
    </xdr:from>
    <xdr:ext cx="405130" cy="257810"/>
    <xdr:sp macro="" textlink="">
      <xdr:nvSpPr>
        <xdr:cNvPr id="693" name="n_2mainValue【公民館】&#10;有形固定資産減価償却率">
          <a:extLst>
            <a:ext uri="{FF2B5EF4-FFF2-40B4-BE49-F238E27FC236}">
              <a16:creationId xmlns:a16="http://schemas.microsoft.com/office/drawing/2014/main" id="{C2953807-64BE-461A-ABD5-11D5328C6ACD}"/>
            </a:ext>
          </a:extLst>
        </xdr:cNvPr>
        <xdr:cNvSpPr txBox="1"/>
      </xdr:nvSpPr>
      <xdr:spPr>
        <a:xfrm>
          <a:off x="14389735" y="17654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141605</xdr:rowOff>
    </xdr:from>
    <xdr:ext cx="405130" cy="259080"/>
    <xdr:sp macro="" textlink="">
      <xdr:nvSpPr>
        <xdr:cNvPr id="694" name="n_3mainValue【公民館】&#10;有形固定資産減価償却率">
          <a:extLst>
            <a:ext uri="{FF2B5EF4-FFF2-40B4-BE49-F238E27FC236}">
              <a16:creationId xmlns:a16="http://schemas.microsoft.com/office/drawing/2014/main" id="{B1F56CAC-5ADB-433D-B525-C2ECBDD341FA}"/>
            </a:ext>
          </a:extLst>
        </xdr:cNvPr>
        <xdr:cNvSpPr txBox="1"/>
      </xdr:nvSpPr>
      <xdr:spPr>
        <a:xfrm>
          <a:off x="13500735" y="1762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107315</xdr:rowOff>
    </xdr:from>
    <xdr:ext cx="405130" cy="259080"/>
    <xdr:sp macro="" textlink="">
      <xdr:nvSpPr>
        <xdr:cNvPr id="695" name="n_4mainValue【公民館】&#10;有形固定資産減価償却率">
          <a:extLst>
            <a:ext uri="{FF2B5EF4-FFF2-40B4-BE49-F238E27FC236}">
              <a16:creationId xmlns:a16="http://schemas.microsoft.com/office/drawing/2014/main" id="{456620D7-F289-4E94-BBA0-638CE73B9D7E}"/>
            </a:ext>
          </a:extLst>
        </xdr:cNvPr>
        <xdr:cNvSpPr txBox="1"/>
      </xdr:nvSpPr>
      <xdr:spPr>
        <a:xfrm>
          <a:off x="12611735" y="17595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3019FB64-00DB-48C3-B40E-EE5ACEBB7B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897D761A-D569-4D7C-B037-EE653D1B716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A9BDE97A-C7BC-44E4-BE8A-55FEAC3048FA}"/>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EC60FBB5-45B3-4CA4-AA23-9B5FF3458ECA}"/>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649C1631-53C5-4789-960A-72883CF4CCF4}"/>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47148242-02CF-4AE3-BF2E-8941500708D7}"/>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2E42C66C-16A5-44B5-882B-B43E74200461}"/>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E61A72B4-FAE0-4D63-9BBE-77369160AE3D}"/>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4" name="テキスト ボックス 703">
          <a:extLst>
            <a:ext uri="{FF2B5EF4-FFF2-40B4-BE49-F238E27FC236}">
              <a16:creationId xmlns:a16="http://schemas.microsoft.com/office/drawing/2014/main" id="{A79530BA-8C4C-4284-9A3E-4292F67B03CB}"/>
            </a:ext>
          </a:extLst>
        </xdr:cNvPr>
        <xdr:cNvSpPr txBox="1"/>
      </xdr:nvSpPr>
      <xdr:spPr>
        <a:xfrm>
          <a:off x="182499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302BCDF1-298B-436D-BB7D-67A4245C96EC}"/>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4F5AF418-8387-4046-9705-7C64BBAF8596}"/>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707" name="テキスト ボックス 706">
          <a:extLst>
            <a:ext uri="{FF2B5EF4-FFF2-40B4-BE49-F238E27FC236}">
              <a16:creationId xmlns:a16="http://schemas.microsoft.com/office/drawing/2014/main" id="{D00F4EC4-8238-4199-A261-AD0B034C0A4D}"/>
            </a:ext>
          </a:extLst>
        </xdr:cNvPr>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0A39936A-9FAB-4477-8A36-CE5DE25F98DC}"/>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709" name="テキスト ボックス 708">
          <a:extLst>
            <a:ext uri="{FF2B5EF4-FFF2-40B4-BE49-F238E27FC236}">
              <a16:creationId xmlns:a16="http://schemas.microsoft.com/office/drawing/2014/main" id="{ABC16546-73B5-4535-BD5C-EE862A5D957A}"/>
            </a:ext>
          </a:extLst>
        </xdr:cNvPr>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6F3455B9-2563-4563-BDC7-1F3EEA10BDAE}"/>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711" name="テキスト ボックス 710">
          <a:extLst>
            <a:ext uri="{FF2B5EF4-FFF2-40B4-BE49-F238E27FC236}">
              <a16:creationId xmlns:a16="http://schemas.microsoft.com/office/drawing/2014/main" id="{B9E3C4A6-5A78-4153-93B2-485BF610621D}"/>
            </a:ext>
          </a:extLst>
        </xdr:cNvPr>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33907EF8-17E8-465B-A8AC-0736D5249ADF}"/>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713" name="テキスト ボックス 712">
          <a:extLst>
            <a:ext uri="{FF2B5EF4-FFF2-40B4-BE49-F238E27FC236}">
              <a16:creationId xmlns:a16="http://schemas.microsoft.com/office/drawing/2014/main" id="{BFD3C411-E47A-476E-8C29-CC4DD80CD6CB}"/>
            </a:ext>
          </a:extLst>
        </xdr:cNvPr>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D5D8CE17-83AC-4753-9506-7CB05BE3A32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5" name="テキスト ボックス 714">
          <a:extLst>
            <a:ext uri="{FF2B5EF4-FFF2-40B4-BE49-F238E27FC236}">
              <a16:creationId xmlns:a16="http://schemas.microsoft.com/office/drawing/2014/main" id="{0DDE4A9F-A814-45E0-8801-9AD24467828A}"/>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C4E8EE3A-7028-4DD6-A504-E4ED3705281B}"/>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717" name="直線コネクタ 716">
          <a:extLst>
            <a:ext uri="{FF2B5EF4-FFF2-40B4-BE49-F238E27FC236}">
              <a16:creationId xmlns:a16="http://schemas.microsoft.com/office/drawing/2014/main" id="{828811AE-10F0-48C4-B02F-616C3AC36089}"/>
            </a:ext>
          </a:extLst>
        </xdr:cNvPr>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8630" cy="259080"/>
    <xdr:sp macro="" textlink="">
      <xdr:nvSpPr>
        <xdr:cNvPr id="718" name="【公民館】&#10;一人当たり面積最小値テキスト">
          <a:extLst>
            <a:ext uri="{FF2B5EF4-FFF2-40B4-BE49-F238E27FC236}">
              <a16:creationId xmlns:a16="http://schemas.microsoft.com/office/drawing/2014/main" id="{E935E5C6-BFF0-4890-9D20-F7BE56BE7009}"/>
            </a:ext>
          </a:extLst>
        </xdr:cNvPr>
        <xdr:cNvSpPr txBox="1"/>
      </xdr:nvSpPr>
      <xdr:spPr>
        <a:xfrm>
          <a:off x="22199600" y="18553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719" name="直線コネクタ 718">
          <a:extLst>
            <a:ext uri="{FF2B5EF4-FFF2-40B4-BE49-F238E27FC236}">
              <a16:creationId xmlns:a16="http://schemas.microsoft.com/office/drawing/2014/main" id="{DE16D63F-3F08-49E1-B5FF-B06DDAF1F2D5}"/>
            </a:ext>
          </a:extLst>
        </xdr:cNvPr>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8630" cy="259080"/>
    <xdr:sp macro="" textlink="">
      <xdr:nvSpPr>
        <xdr:cNvPr id="720" name="【公民館】&#10;一人当たり面積最大値テキスト">
          <a:extLst>
            <a:ext uri="{FF2B5EF4-FFF2-40B4-BE49-F238E27FC236}">
              <a16:creationId xmlns:a16="http://schemas.microsoft.com/office/drawing/2014/main" id="{31957379-B632-4F35-9057-E0310BF4A8C9}"/>
            </a:ext>
          </a:extLst>
        </xdr:cNvPr>
        <xdr:cNvSpPr txBox="1"/>
      </xdr:nvSpPr>
      <xdr:spPr>
        <a:xfrm>
          <a:off x="22199600" y="16909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721" name="直線コネクタ 720">
          <a:extLst>
            <a:ext uri="{FF2B5EF4-FFF2-40B4-BE49-F238E27FC236}">
              <a16:creationId xmlns:a16="http://schemas.microsoft.com/office/drawing/2014/main" id="{0B8355AA-1011-4570-8D83-116286469B5B}"/>
            </a:ext>
          </a:extLst>
        </xdr:cNvPr>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104140</xdr:rowOff>
    </xdr:from>
    <xdr:ext cx="468630" cy="259080"/>
    <xdr:sp macro="" textlink="">
      <xdr:nvSpPr>
        <xdr:cNvPr id="722" name="【公民館】&#10;一人当たり面積平均値テキスト">
          <a:extLst>
            <a:ext uri="{FF2B5EF4-FFF2-40B4-BE49-F238E27FC236}">
              <a16:creationId xmlns:a16="http://schemas.microsoft.com/office/drawing/2014/main" id="{6AB49291-E1BC-4194-9B9F-AD8B478C6044}"/>
            </a:ext>
          </a:extLst>
        </xdr:cNvPr>
        <xdr:cNvSpPr txBox="1"/>
      </xdr:nvSpPr>
      <xdr:spPr>
        <a:xfrm>
          <a:off x="22199600" y="181063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723" name="フローチャート: 判断 722">
          <a:extLst>
            <a:ext uri="{FF2B5EF4-FFF2-40B4-BE49-F238E27FC236}">
              <a16:creationId xmlns:a16="http://schemas.microsoft.com/office/drawing/2014/main" id="{82922582-E370-40BE-B2E2-4EB1701BE721}"/>
            </a:ext>
          </a:extLst>
        </xdr:cNvPr>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724" name="フローチャート: 判断 723">
          <a:extLst>
            <a:ext uri="{FF2B5EF4-FFF2-40B4-BE49-F238E27FC236}">
              <a16:creationId xmlns:a16="http://schemas.microsoft.com/office/drawing/2014/main" id="{CF1A6D31-D2B2-456E-8F9D-0DFD1ED06B62}"/>
            </a:ext>
          </a:extLst>
        </xdr:cNvPr>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725" name="フローチャート: 判断 724">
          <a:extLst>
            <a:ext uri="{FF2B5EF4-FFF2-40B4-BE49-F238E27FC236}">
              <a16:creationId xmlns:a16="http://schemas.microsoft.com/office/drawing/2014/main" id="{95B5B6E2-CA1F-4736-A980-DBDA4A156B57}"/>
            </a:ext>
          </a:extLst>
        </xdr:cNvPr>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726" name="フローチャート: 判断 725">
          <a:extLst>
            <a:ext uri="{FF2B5EF4-FFF2-40B4-BE49-F238E27FC236}">
              <a16:creationId xmlns:a16="http://schemas.microsoft.com/office/drawing/2014/main" id="{67AFC7DC-BC23-4224-9948-555E3C43F12D}"/>
            </a:ext>
          </a:extLst>
        </xdr:cNvPr>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96520</xdr:rowOff>
    </xdr:from>
    <xdr:to>
      <xdr:col>98</xdr:col>
      <xdr:colOff>38100</xdr:colOff>
      <xdr:row>106</xdr:row>
      <xdr:rowOff>26670</xdr:rowOff>
    </xdr:to>
    <xdr:sp macro="" textlink="">
      <xdr:nvSpPr>
        <xdr:cNvPr id="727" name="フローチャート: 判断 726">
          <a:extLst>
            <a:ext uri="{FF2B5EF4-FFF2-40B4-BE49-F238E27FC236}">
              <a16:creationId xmlns:a16="http://schemas.microsoft.com/office/drawing/2014/main" id="{4D0503D9-D032-4F27-BB24-67E753A6721A}"/>
            </a:ext>
          </a:extLst>
        </xdr:cNvPr>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A67EAE33-AF88-481E-AA88-866A4890B38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29" name="テキスト ボックス 728">
          <a:extLst>
            <a:ext uri="{FF2B5EF4-FFF2-40B4-BE49-F238E27FC236}">
              <a16:creationId xmlns:a16="http://schemas.microsoft.com/office/drawing/2014/main" id="{0D19E6CF-29F7-4FC4-B25E-6ED6145D6375}"/>
            </a:ext>
          </a:extLst>
        </xdr:cNvPr>
        <xdr:cNvSpPr txBox="1"/>
      </xdr:nvSpPr>
      <xdr:spPr>
        <a:xfrm>
          <a:off x="2112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532F1A41-D14B-4924-B1FE-A064E982CD4D}"/>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C7EB5E7C-B32F-4E04-843B-97FE9C45F1ED}"/>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9940B305-8547-4E62-9DC6-33CA138B9A56}"/>
            </a:ext>
          </a:extLst>
        </xdr:cNvPr>
        <xdr:cNvSpPr txBox="1"/>
      </xdr:nvSpPr>
      <xdr:spPr>
        <a:xfrm>
          <a:off x="18462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9525</xdr:rowOff>
    </xdr:from>
    <xdr:to>
      <xdr:col>116</xdr:col>
      <xdr:colOff>114300</xdr:colOff>
      <xdr:row>105</xdr:row>
      <xdr:rowOff>111125</xdr:rowOff>
    </xdr:to>
    <xdr:sp macro="" textlink="">
      <xdr:nvSpPr>
        <xdr:cNvPr id="733" name="楕円 732">
          <a:extLst>
            <a:ext uri="{FF2B5EF4-FFF2-40B4-BE49-F238E27FC236}">
              <a16:creationId xmlns:a16="http://schemas.microsoft.com/office/drawing/2014/main" id="{8AEB526B-1EAA-4D16-B8E4-E6411CA042EF}"/>
            </a:ext>
          </a:extLst>
        </xdr:cNvPr>
        <xdr:cNvSpPr/>
      </xdr:nvSpPr>
      <xdr:spPr>
        <a:xfrm>
          <a:off x="22110700" y="180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32385</xdr:rowOff>
    </xdr:from>
    <xdr:ext cx="468630" cy="257810"/>
    <xdr:sp macro="" textlink="">
      <xdr:nvSpPr>
        <xdr:cNvPr id="734" name="【公民館】&#10;一人当たり面積該当値テキスト">
          <a:extLst>
            <a:ext uri="{FF2B5EF4-FFF2-40B4-BE49-F238E27FC236}">
              <a16:creationId xmlns:a16="http://schemas.microsoft.com/office/drawing/2014/main" id="{D695E937-8DD0-49E0-8DD7-86A68681DEE9}"/>
            </a:ext>
          </a:extLst>
        </xdr:cNvPr>
        <xdr:cNvSpPr txBox="1"/>
      </xdr:nvSpPr>
      <xdr:spPr>
        <a:xfrm>
          <a:off x="22199600" y="17863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18415</xdr:rowOff>
    </xdr:from>
    <xdr:to>
      <xdr:col>112</xdr:col>
      <xdr:colOff>38100</xdr:colOff>
      <xdr:row>105</xdr:row>
      <xdr:rowOff>120650</xdr:rowOff>
    </xdr:to>
    <xdr:sp macro="" textlink="">
      <xdr:nvSpPr>
        <xdr:cNvPr id="735" name="楕円 734">
          <a:extLst>
            <a:ext uri="{FF2B5EF4-FFF2-40B4-BE49-F238E27FC236}">
              <a16:creationId xmlns:a16="http://schemas.microsoft.com/office/drawing/2014/main" id="{730B9920-7B29-4990-B7DA-A41A646A6578}"/>
            </a:ext>
          </a:extLst>
        </xdr:cNvPr>
        <xdr:cNvSpPr/>
      </xdr:nvSpPr>
      <xdr:spPr>
        <a:xfrm>
          <a:off x="21272500" y="1802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105</xdr:row>
      <xdr:rowOff>60325</xdr:rowOff>
    </xdr:from>
    <xdr:to>
      <xdr:col>116</xdr:col>
      <xdr:colOff>63500</xdr:colOff>
      <xdr:row>105</xdr:row>
      <xdr:rowOff>69215</xdr:rowOff>
    </xdr:to>
    <xdr:cxnSp macro="">
      <xdr:nvCxnSpPr>
        <xdr:cNvPr id="736" name="直線コネクタ 735">
          <a:extLst>
            <a:ext uri="{FF2B5EF4-FFF2-40B4-BE49-F238E27FC236}">
              <a16:creationId xmlns:a16="http://schemas.microsoft.com/office/drawing/2014/main" id="{4A48523B-C97A-446B-8AF4-6AE0F5247019}"/>
            </a:ext>
          </a:extLst>
        </xdr:cNvPr>
        <xdr:cNvCxnSpPr/>
      </xdr:nvCxnSpPr>
      <xdr:spPr>
        <a:xfrm flipV="1">
          <a:off x="21320125" y="18062575"/>
          <a:ext cx="8413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29845</xdr:rowOff>
    </xdr:from>
    <xdr:to>
      <xdr:col>107</xdr:col>
      <xdr:colOff>101600</xdr:colOff>
      <xdr:row>105</xdr:row>
      <xdr:rowOff>132080</xdr:rowOff>
    </xdr:to>
    <xdr:sp macro="" textlink="">
      <xdr:nvSpPr>
        <xdr:cNvPr id="737" name="楕円 736">
          <a:extLst>
            <a:ext uri="{FF2B5EF4-FFF2-40B4-BE49-F238E27FC236}">
              <a16:creationId xmlns:a16="http://schemas.microsoft.com/office/drawing/2014/main" id="{A21BD89E-C0AE-43C6-BF20-E11FEAF689C9}"/>
            </a:ext>
          </a:extLst>
        </xdr:cNvPr>
        <xdr:cNvSpPr/>
      </xdr:nvSpPr>
      <xdr:spPr>
        <a:xfrm>
          <a:off x="20383500" y="1803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69215</xdr:rowOff>
    </xdr:from>
    <xdr:to>
      <xdr:col>111</xdr:col>
      <xdr:colOff>174625</xdr:colOff>
      <xdr:row>105</xdr:row>
      <xdr:rowOff>80645</xdr:rowOff>
    </xdr:to>
    <xdr:cxnSp macro="">
      <xdr:nvCxnSpPr>
        <xdr:cNvPr id="738" name="直線コネクタ 737">
          <a:extLst>
            <a:ext uri="{FF2B5EF4-FFF2-40B4-BE49-F238E27FC236}">
              <a16:creationId xmlns:a16="http://schemas.microsoft.com/office/drawing/2014/main" id="{BDBABF67-0E84-4E2F-BDC6-0DBF51E4981F}"/>
            </a:ext>
          </a:extLst>
        </xdr:cNvPr>
        <xdr:cNvCxnSpPr/>
      </xdr:nvCxnSpPr>
      <xdr:spPr>
        <a:xfrm flipV="1">
          <a:off x="20434300" y="18071465"/>
          <a:ext cx="885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39370</xdr:rowOff>
    </xdr:from>
    <xdr:to>
      <xdr:col>102</xdr:col>
      <xdr:colOff>165100</xdr:colOff>
      <xdr:row>105</xdr:row>
      <xdr:rowOff>140970</xdr:rowOff>
    </xdr:to>
    <xdr:sp macro="" textlink="">
      <xdr:nvSpPr>
        <xdr:cNvPr id="739" name="楕円 738">
          <a:extLst>
            <a:ext uri="{FF2B5EF4-FFF2-40B4-BE49-F238E27FC236}">
              <a16:creationId xmlns:a16="http://schemas.microsoft.com/office/drawing/2014/main" id="{AF18C849-ACB5-42B5-ACAD-0F87C95FD225}"/>
            </a:ext>
          </a:extLst>
        </xdr:cNvPr>
        <xdr:cNvSpPr/>
      </xdr:nvSpPr>
      <xdr:spPr>
        <a:xfrm>
          <a:off x="19494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80645</xdr:rowOff>
    </xdr:from>
    <xdr:to>
      <xdr:col>107</xdr:col>
      <xdr:colOff>50800</xdr:colOff>
      <xdr:row>105</xdr:row>
      <xdr:rowOff>90170</xdr:rowOff>
    </xdr:to>
    <xdr:cxnSp macro="">
      <xdr:nvCxnSpPr>
        <xdr:cNvPr id="740" name="直線コネクタ 739">
          <a:extLst>
            <a:ext uri="{FF2B5EF4-FFF2-40B4-BE49-F238E27FC236}">
              <a16:creationId xmlns:a16="http://schemas.microsoft.com/office/drawing/2014/main" id="{A9329984-21A8-4949-9804-F5BCD982EEC2}"/>
            </a:ext>
          </a:extLst>
        </xdr:cNvPr>
        <xdr:cNvCxnSpPr/>
      </xdr:nvCxnSpPr>
      <xdr:spPr>
        <a:xfrm flipV="1">
          <a:off x="19545300" y="180828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22860</xdr:rowOff>
    </xdr:from>
    <xdr:to>
      <xdr:col>98</xdr:col>
      <xdr:colOff>38100</xdr:colOff>
      <xdr:row>105</xdr:row>
      <xdr:rowOff>124460</xdr:rowOff>
    </xdr:to>
    <xdr:sp macro="" textlink="">
      <xdr:nvSpPr>
        <xdr:cNvPr id="741" name="楕円 740">
          <a:extLst>
            <a:ext uri="{FF2B5EF4-FFF2-40B4-BE49-F238E27FC236}">
              <a16:creationId xmlns:a16="http://schemas.microsoft.com/office/drawing/2014/main" id="{BAC742C5-CDE6-4596-85FE-B9D65C0290DF}"/>
            </a:ext>
          </a:extLst>
        </xdr:cNvPr>
        <xdr:cNvSpPr/>
      </xdr:nvSpPr>
      <xdr:spPr>
        <a:xfrm>
          <a:off x="18605500" y="180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105</xdr:row>
      <xdr:rowOff>73660</xdr:rowOff>
    </xdr:from>
    <xdr:to>
      <xdr:col>102</xdr:col>
      <xdr:colOff>114300</xdr:colOff>
      <xdr:row>105</xdr:row>
      <xdr:rowOff>90170</xdr:rowOff>
    </xdr:to>
    <xdr:cxnSp macro="">
      <xdr:nvCxnSpPr>
        <xdr:cNvPr id="742" name="直線コネクタ 741">
          <a:extLst>
            <a:ext uri="{FF2B5EF4-FFF2-40B4-BE49-F238E27FC236}">
              <a16:creationId xmlns:a16="http://schemas.microsoft.com/office/drawing/2014/main" id="{4A1B073B-A710-4DC0-AB69-E4A8809D6A03}"/>
            </a:ext>
          </a:extLst>
        </xdr:cNvPr>
        <xdr:cNvCxnSpPr/>
      </xdr:nvCxnSpPr>
      <xdr:spPr>
        <a:xfrm>
          <a:off x="18653125" y="18075910"/>
          <a:ext cx="8921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38100</xdr:rowOff>
    </xdr:from>
    <xdr:ext cx="469900" cy="259080"/>
    <xdr:sp macro="" textlink="">
      <xdr:nvSpPr>
        <xdr:cNvPr id="743" name="n_1aveValue【公民館】&#10;一人当たり面積">
          <a:extLst>
            <a:ext uri="{FF2B5EF4-FFF2-40B4-BE49-F238E27FC236}">
              <a16:creationId xmlns:a16="http://schemas.microsoft.com/office/drawing/2014/main" id="{84E7694E-DC3B-46CC-9E15-1A04BDA0CB2E}"/>
            </a:ext>
          </a:extLst>
        </xdr:cNvPr>
        <xdr:cNvSpPr txBox="1"/>
      </xdr:nvSpPr>
      <xdr:spPr>
        <a:xfrm>
          <a:off x="2107565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46990</xdr:rowOff>
    </xdr:from>
    <xdr:ext cx="468630" cy="259080"/>
    <xdr:sp macro="" textlink="">
      <xdr:nvSpPr>
        <xdr:cNvPr id="744" name="n_2aveValue【公民館】&#10;一人当たり面積">
          <a:extLst>
            <a:ext uri="{FF2B5EF4-FFF2-40B4-BE49-F238E27FC236}">
              <a16:creationId xmlns:a16="http://schemas.microsoft.com/office/drawing/2014/main" id="{3EDF4419-124D-421C-AB79-559985E3FFD4}"/>
            </a:ext>
          </a:extLst>
        </xdr:cNvPr>
        <xdr:cNvSpPr txBox="1"/>
      </xdr:nvSpPr>
      <xdr:spPr>
        <a:xfrm>
          <a:off x="20199350" y="1822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53975</xdr:rowOff>
    </xdr:from>
    <xdr:ext cx="468630" cy="257810"/>
    <xdr:sp macro="" textlink="">
      <xdr:nvSpPr>
        <xdr:cNvPr id="745" name="n_3aveValue【公民館】&#10;一人当たり面積">
          <a:extLst>
            <a:ext uri="{FF2B5EF4-FFF2-40B4-BE49-F238E27FC236}">
              <a16:creationId xmlns:a16="http://schemas.microsoft.com/office/drawing/2014/main" id="{14FC1C20-4797-414F-9EAF-730D1DDF8982}"/>
            </a:ext>
          </a:extLst>
        </xdr:cNvPr>
        <xdr:cNvSpPr txBox="1"/>
      </xdr:nvSpPr>
      <xdr:spPr>
        <a:xfrm>
          <a:off x="19310350" y="18227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17780</xdr:rowOff>
    </xdr:from>
    <xdr:ext cx="468630" cy="257810"/>
    <xdr:sp macro="" textlink="">
      <xdr:nvSpPr>
        <xdr:cNvPr id="746" name="n_4aveValue【公民館】&#10;一人当たり面積">
          <a:extLst>
            <a:ext uri="{FF2B5EF4-FFF2-40B4-BE49-F238E27FC236}">
              <a16:creationId xmlns:a16="http://schemas.microsoft.com/office/drawing/2014/main" id="{74B1BA01-08AF-405E-88E6-9C34E9FF4755}"/>
            </a:ext>
          </a:extLst>
        </xdr:cNvPr>
        <xdr:cNvSpPr txBox="1"/>
      </xdr:nvSpPr>
      <xdr:spPr>
        <a:xfrm>
          <a:off x="18421350" y="18191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136525</xdr:rowOff>
    </xdr:from>
    <xdr:ext cx="469900" cy="258445"/>
    <xdr:sp macro="" textlink="">
      <xdr:nvSpPr>
        <xdr:cNvPr id="747" name="n_1mainValue【公民館】&#10;一人当たり面積">
          <a:extLst>
            <a:ext uri="{FF2B5EF4-FFF2-40B4-BE49-F238E27FC236}">
              <a16:creationId xmlns:a16="http://schemas.microsoft.com/office/drawing/2014/main" id="{B0EFC874-903B-4C7F-8016-1634B7088AC7}"/>
            </a:ext>
          </a:extLst>
        </xdr:cNvPr>
        <xdr:cNvSpPr txBox="1"/>
      </xdr:nvSpPr>
      <xdr:spPr>
        <a:xfrm>
          <a:off x="21075650" y="17795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147955</xdr:rowOff>
    </xdr:from>
    <xdr:ext cx="468630" cy="258445"/>
    <xdr:sp macro="" textlink="">
      <xdr:nvSpPr>
        <xdr:cNvPr id="748" name="n_2mainValue【公民館】&#10;一人当たり面積">
          <a:extLst>
            <a:ext uri="{FF2B5EF4-FFF2-40B4-BE49-F238E27FC236}">
              <a16:creationId xmlns:a16="http://schemas.microsoft.com/office/drawing/2014/main" id="{4AB490EC-7683-4C04-8790-B89636A2E100}"/>
            </a:ext>
          </a:extLst>
        </xdr:cNvPr>
        <xdr:cNvSpPr txBox="1"/>
      </xdr:nvSpPr>
      <xdr:spPr>
        <a:xfrm>
          <a:off x="20199350" y="178073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157480</xdr:rowOff>
    </xdr:from>
    <xdr:ext cx="468630" cy="257810"/>
    <xdr:sp macro="" textlink="">
      <xdr:nvSpPr>
        <xdr:cNvPr id="749" name="n_3mainValue【公民館】&#10;一人当たり面積">
          <a:extLst>
            <a:ext uri="{FF2B5EF4-FFF2-40B4-BE49-F238E27FC236}">
              <a16:creationId xmlns:a16="http://schemas.microsoft.com/office/drawing/2014/main" id="{C4FF3050-74D7-4A4B-B18E-F0B0CFB72F09}"/>
            </a:ext>
          </a:extLst>
        </xdr:cNvPr>
        <xdr:cNvSpPr txBox="1"/>
      </xdr:nvSpPr>
      <xdr:spPr>
        <a:xfrm>
          <a:off x="19310350" y="17816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140970</xdr:rowOff>
    </xdr:from>
    <xdr:ext cx="468630" cy="259080"/>
    <xdr:sp macro="" textlink="">
      <xdr:nvSpPr>
        <xdr:cNvPr id="750" name="n_4mainValue【公民館】&#10;一人当たり面積">
          <a:extLst>
            <a:ext uri="{FF2B5EF4-FFF2-40B4-BE49-F238E27FC236}">
              <a16:creationId xmlns:a16="http://schemas.microsoft.com/office/drawing/2014/main" id="{0CE134A9-9C7D-48AF-90BA-2EBC31EBE8F3}"/>
            </a:ext>
          </a:extLst>
        </xdr:cNvPr>
        <xdr:cNvSpPr txBox="1"/>
      </xdr:nvSpPr>
      <xdr:spPr>
        <a:xfrm>
          <a:off x="18421350" y="17800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ED2DB1A9-93B1-4CC1-9CAE-FDD22F8E41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697BEC2-143B-4CAB-B09A-FF7AC9F35A3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64B1FCC-CE49-4950-8C5B-67758FFDADB7}"/>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有形固定資産減価償却費については、道路、幼稚園・保育所、児童館の数値が類似団体内平均値を大きく上回っている。</a:t>
          </a:r>
        </a:p>
        <a:p>
          <a:r>
            <a:rPr kumimoji="1" lang="ja-JP" altLang="en-US" sz="1300">
              <a:latin typeface="ＭＳ Ｐゴシック"/>
              <a:ea typeface="ＭＳ Ｐゴシック"/>
            </a:rPr>
            <a:t>一人当たり数値では、道路の一人当たり延長が類似団体内平均値を大きく上回っている。市域面積が８７２．４３㎢と広いことが要因として考えられる。</a:t>
          </a:r>
        </a:p>
        <a:p>
          <a:r>
            <a:rPr kumimoji="1" lang="ja-JP" altLang="en-US" sz="1300">
              <a:latin typeface="ＭＳ Ｐゴシック"/>
              <a:ea typeface="ＭＳ Ｐゴシック"/>
            </a:rPr>
            <a:t>それぞれの施設の状況や規模などを的確に把握し、計画的な資産管理に努める。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C5B140A8-63FB-4E94-BE69-52607FC0F051}"/>
            </a:ext>
          </a:extLst>
        </xdr:cNvPr>
        <xdr:cNvSpPr/>
      </xdr:nvSpPr>
      <xdr:spPr>
        <a:xfrm>
          <a:off x="635000" y="127000"/>
          <a:ext cx="1270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38C3A150-D02B-420E-B5E8-94ECEFDB79F2}"/>
            </a:ext>
          </a:extLst>
        </xdr:cNvPr>
        <xdr:cNvSpPr/>
      </xdr:nvSpPr>
      <xdr:spPr>
        <a:xfrm>
          <a:off x="19050000" y="189865"/>
          <a:ext cx="3962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3D10CE9-0421-4CF1-9D1C-948BBF4F0C9E}"/>
            </a:ext>
          </a:extLst>
        </xdr:cNvPr>
        <xdr:cNvSpPr/>
      </xdr:nvSpPr>
      <xdr:spPr>
        <a:xfrm>
          <a:off x="19069050" y="213995"/>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3F6448-EC87-4FA6-95C0-8D425A5947DC}"/>
            </a:ext>
          </a:extLst>
        </xdr:cNvPr>
        <xdr:cNvSpPr/>
      </xdr:nvSpPr>
      <xdr:spPr>
        <a:xfrm>
          <a:off x="19094450" y="238760"/>
          <a:ext cx="38608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F1797333-6F1B-41A2-8FCF-FAD3C5E154F2}"/>
            </a:ext>
          </a:extLst>
        </xdr:cNvPr>
        <xdr:cNvSpPr/>
      </xdr:nvSpPr>
      <xdr:spPr>
        <a:xfrm>
          <a:off x="16256000" y="189865"/>
          <a:ext cx="26606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E9708DBD-EDED-4081-B3AE-ECD442FD1B6D}"/>
            </a:ext>
          </a:extLst>
        </xdr:cNvPr>
        <xdr:cNvSpPr/>
      </xdr:nvSpPr>
      <xdr:spPr>
        <a:xfrm>
          <a:off x="16281400" y="213995"/>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FEEE50EE-EA5A-4609-9ADF-0BE8F4CB16C2}"/>
            </a:ext>
          </a:extLst>
        </xdr:cNvPr>
        <xdr:cNvSpPr/>
      </xdr:nvSpPr>
      <xdr:spPr>
        <a:xfrm>
          <a:off x="16306800" y="238760"/>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516AAC77-BC74-4AF1-B66E-D318B37C413C}"/>
            </a:ext>
          </a:extLst>
        </xdr:cNvPr>
        <xdr:cNvSpPr/>
      </xdr:nvSpPr>
      <xdr:spPr>
        <a:xfrm>
          <a:off x="762000" y="887730"/>
          <a:ext cx="1009650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C52448D0-D072-491A-944F-DE259D9C7C2B}"/>
            </a:ext>
          </a:extLst>
        </xdr:cNvPr>
        <xdr:cNvSpPr/>
      </xdr:nvSpPr>
      <xdr:spPr>
        <a:xfrm>
          <a:off x="88900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1A3FFADB-A5CF-48D2-B600-A1EBB03F0722}"/>
            </a:ext>
          </a:extLst>
        </xdr:cNvPr>
        <xdr:cNvSpPr/>
      </xdr:nvSpPr>
      <xdr:spPr>
        <a:xfrm>
          <a:off x="2222500" y="91821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A80C430F-F59B-4203-B6E7-31FD35823AFD}"/>
            </a:ext>
          </a:extLst>
        </xdr:cNvPr>
        <xdr:cNvSpPr/>
      </xdr:nvSpPr>
      <xdr:spPr>
        <a:xfrm>
          <a:off x="3556000" y="91821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F1C60326-4CF7-44E9-8D44-ACC1AD0DA2FC}"/>
            </a:ext>
          </a:extLst>
        </xdr:cNvPr>
        <xdr:cNvSpPr/>
      </xdr:nvSpPr>
      <xdr:spPr>
        <a:xfrm>
          <a:off x="5080000" y="936625"/>
          <a:ext cx="2032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44B65E90-6F68-4F96-8EAA-4B53BFA9B72C}"/>
            </a:ext>
          </a:extLst>
        </xdr:cNvPr>
        <xdr:cNvSpPr/>
      </xdr:nvSpPr>
      <xdr:spPr>
        <a:xfrm>
          <a:off x="7112000" y="936625"/>
          <a:ext cx="1270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5F7F9B1D-9E55-42DF-B45F-9898CAD66688}"/>
            </a:ext>
          </a:extLst>
        </xdr:cNvPr>
        <xdr:cNvSpPr/>
      </xdr:nvSpPr>
      <xdr:spPr>
        <a:xfrm>
          <a:off x="8445500" y="949325"/>
          <a:ext cx="635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3D8607A5-925F-4864-B379-9EC16954F9B8}"/>
            </a:ext>
          </a:extLst>
        </xdr:cNvPr>
        <xdr:cNvSpPr/>
      </xdr:nvSpPr>
      <xdr:spPr>
        <a:xfrm>
          <a:off x="5080000" y="1714500"/>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a:extLst>
            <a:ext uri="{FF2B5EF4-FFF2-40B4-BE49-F238E27FC236}">
              <a16:creationId xmlns:a16="http://schemas.microsoft.com/office/drawing/2014/main" id="{D0367E65-35DB-4046-80BA-2B2E83E60734}"/>
            </a:ext>
          </a:extLst>
        </xdr:cNvPr>
        <xdr:cNvSpPr/>
      </xdr:nvSpPr>
      <xdr:spPr>
        <a:xfrm>
          <a:off x="7175500" y="1714500"/>
          <a:ext cx="3429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5BAF6D7C-1DF8-4B7E-BA47-E665A6D5AB80}"/>
            </a:ext>
          </a:extLst>
        </xdr:cNvPr>
        <xdr:cNvSpPr/>
      </xdr:nvSpPr>
      <xdr:spPr>
        <a:xfrm>
          <a:off x="11074400" y="887730"/>
          <a:ext cx="1524000" cy="1267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22C6DBBD-9764-4620-99D7-8B16EF424252}"/>
            </a:ext>
          </a:extLst>
        </xdr:cNvPr>
        <xdr:cNvSpPr/>
      </xdr:nvSpPr>
      <xdr:spPr>
        <a:xfrm>
          <a:off x="11334750" y="949325"/>
          <a:ext cx="1333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2AD40A4E-709F-4924-8188-30EA2871D615}"/>
            </a:ext>
          </a:extLst>
        </xdr:cNvPr>
        <xdr:cNvSpPr/>
      </xdr:nvSpPr>
      <xdr:spPr>
        <a:xfrm>
          <a:off x="11334750"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8FF7AE49-E237-443E-9E40-FDAC896FE69F}"/>
            </a:ext>
          </a:extLst>
        </xdr:cNvPr>
        <xdr:cNvSpPr/>
      </xdr:nvSpPr>
      <xdr:spPr>
        <a:xfrm>
          <a:off x="11334750" y="1548765"/>
          <a:ext cx="146050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A6C97D33-FA9C-417A-B47D-62E1630751B1}"/>
            </a:ext>
          </a:extLst>
        </xdr:cNvPr>
        <xdr:cNvCxnSpPr/>
      </xdr:nvCxnSpPr>
      <xdr:spPr>
        <a:xfrm flipH="1">
          <a:off x="11156950" y="10407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C07AE533-D4AD-4AE0-9340-1C59EF2F06F5}"/>
            </a:ext>
          </a:extLst>
        </xdr:cNvPr>
        <xdr:cNvSpPr/>
      </xdr:nvSpPr>
      <xdr:spPr>
        <a:xfrm>
          <a:off x="11210925" y="9855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7AF9E675-A3D6-47D8-9C46-9C645427F516}"/>
            </a:ext>
          </a:extLst>
        </xdr:cNvPr>
        <xdr:cNvSpPr/>
      </xdr:nvSpPr>
      <xdr:spPr>
        <a:xfrm>
          <a:off x="11210925" y="1255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48EFB940-A998-4341-85DF-B07CB2E286EE}"/>
            </a:ext>
          </a:extLst>
        </xdr:cNvPr>
        <xdr:cNvCxnSpPr/>
      </xdr:nvCxnSpPr>
      <xdr:spPr>
        <a:xfrm>
          <a:off x="1125537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1D48B801-97B1-4BC6-94EE-6B5C0843497E}"/>
            </a:ext>
          </a:extLst>
        </xdr:cNvPr>
        <xdr:cNvCxnSpPr/>
      </xdr:nvCxnSpPr>
      <xdr:spPr>
        <a:xfrm>
          <a:off x="11176000" y="15182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4BD0AA24-4BBF-4718-8A9C-77D92B6C3644}"/>
            </a:ext>
          </a:extLst>
        </xdr:cNvPr>
        <xdr:cNvCxnSpPr/>
      </xdr:nvCxnSpPr>
      <xdr:spPr>
        <a:xfrm flipV="1">
          <a:off x="1125537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FCDC28B3-AD36-4456-8CFE-8505B49F2563}"/>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2787DD9D-984D-4903-9CFC-2278BA7315DA}"/>
            </a:ext>
          </a:extLst>
        </xdr:cNvPr>
        <xdr:cNvSpPr txBox="1"/>
      </xdr:nvSpPr>
      <xdr:spPr>
        <a:xfrm>
          <a:off x="698500" y="279209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8285"/>
    <xdr:sp macro="" textlink="">
      <xdr:nvSpPr>
        <xdr:cNvPr id="30" name="テキスト ボックス 29">
          <a:extLst>
            <a:ext uri="{FF2B5EF4-FFF2-40B4-BE49-F238E27FC236}">
              <a16:creationId xmlns:a16="http://schemas.microsoft.com/office/drawing/2014/main" id="{0D2FF87A-C411-4548-8108-39600A55F52C}"/>
            </a:ext>
          </a:extLst>
        </xdr:cNvPr>
        <xdr:cNvSpPr txBox="1"/>
      </xdr:nvSpPr>
      <xdr:spPr>
        <a:xfrm>
          <a:off x="698500" y="311086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C36FD79A-623F-4A4C-9DC3-570F945B052E}"/>
            </a:ext>
          </a:extLst>
        </xdr:cNvPr>
        <xdr:cNvSpPr txBox="1"/>
      </xdr:nvSpPr>
      <xdr:spPr>
        <a:xfrm>
          <a:off x="698500" y="342900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F6C8B5D0-1B05-42E7-AA42-01C58DAFCADB}"/>
            </a:ext>
          </a:extLst>
        </xdr:cNvPr>
        <xdr:cNvSpPr txBox="1"/>
      </xdr:nvSpPr>
      <xdr:spPr>
        <a:xfrm>
          <a:off x="698500" y="3740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DDAEC69B-8077-47AF-850B-1457FB7DA0CA}"/>
            </a:ext>
          </a:extLst>
        </xdr:cNvPr>
        <xdr:cNvSpPr/>
      </xdr:nvSpPr>
      <xdr:spPr>
        <a:xfrm>
          <a:off x="762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881395D6-407A-4EB3-839C-89261BD6A3F3}"/>
            </a:ext>
          </a:extLst>
        </xdr:cNvPr>
        <xdr:cNvSpPr/>
      </xdr:nvSpPr>
      <xdr:spPr>
        <a:xfrm>
          <a:off x="889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B63E3547-7A5C-42CC-B0A7-05D303D84D6B}"/>
            </a:ext>
          </a:extLst>
        </xdr:cNvPr>
        <xdr:cNvSpPr/>
      </xdr:nvSpPr>
      <xdr:spPr>
        <a:xfrm>
          <a:off x="889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C7DE6B19-7463-4F53-81E7-1EB10AA91616}"/>
            </a:ext>
          </a:extLst>
        </xdr:cNvPr>
        <xdr:cNvSpPr/>
      </xdr:nvSpPr>
      <xdr:spPr>
        <a:xfrm>
          <a:off x="1905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99322C84-7EED-4D41-BF89-5735B2E39404}"/>
            </a:ext>
          </a:extLst>
        </xdr:cNvPr>
        <xdr:cNvSpPr/>
      </xdr:nvSpPr>
      <xdr:spPr>
        <a:xfrm>
          <a:off x="1905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103FD8CB-95B5-4DE1-B7BF-18C71F0677FC}"/>
            </a:ext>
          </a:extLst>
        </xdr:cNvPr>
        <xdr:cNvSpPr/>
      </xdr:nvSpPr>
      <xdr:spPr>
        <a:xfrm>
          <a:off x="3048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22FAC197-2EF2-439D-A3BA-C038188A99B5}"/>
            </a:ext>
          </a:extLst>
        </xdr:cNvPr>
        <xdr:cNvSpPr/>
      </xdr:nvSpPr>
      <xdr:spPr>
        <a:xfrm>
          <a:off x="3048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8C2D0E07-99C1-4229-B53B-3E01C3109681}"/>
            </a:ext>
          </a:extLst>
        </xdr:cNvPr>
        <xdr:cNvSpPr/>
      </xdr:nvSpPr>
      <xdr:spPr>
        <a:xfrm>
          <a:off x="762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58C174AD-380D-4EBE-8AEA-BC1B97AAD60A}"/>
            </a:ext>
          </a:extLst>
        </xdr:cNvPr>
        <xdr:cNvSpPr txBox="1"/>
      </xdr:nvSpPr>
      <xdr:spPr>
        <a:xfrm>
          <a:off x="723900" y="51435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74CCC210-3E2D-44C1-97EE-EFCAA850CD7C}"/>
            </a:ext>
          </a:extLst>
        </xdr:cNvPr>
        <xdr:cNvCxnSpPr/>
      </xdr:nvCxnSpPr>
      <xdr:spPr>
        <a:xfrm>
          <a:off x="762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6090" cy="249555"/>
    <xdr:sp macro="" textlink="">
      <xdr:nvSpPr>
        <xdr:cNvPr id="43" name="テキスト ボックス 42">
          <a:extLst>
            <a:ext uri="{FF2B5EF4-FFF2-40B4-BE49-F238E27FC236}">
              <a16:creationId xmlns:a16="http://schemas.microsoft.com/office/drawing/2014/main" id="{968CC389-8566-4A1A-8B3B-A9A1957D7987}"/>
            </a:ext>
          </a:extLst>
        </xdr:cNvPr>
        <xdr:cNvSpPr txBox="1"/>
      </xdr:nvSpPr>
      <xdr:spPr>
        <a:xfrm>
          <a:off x="294640" y="7473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a:extLst>
            <a:ext uri="{FF2B5EF4-FFF2-40B4-BE49-F238E27FC236}">
              <a16:creationId xmlns:a16="http://schemas.microsoft.com/office/drawing/2014/main" id="{737F2AB3-D618-46A0-9EB7-1FE999499B8D}"/>
            </a:ext>
          </a:extLst>
        </xdr:cNvPr>
        <xdr:cNvCxnSpPr/>
      </xdr:nvCxnSpPr>
      <xdr:spPr>
        <a:xfrm>
          <a:off x="762000" y="723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64770</xdr:rowOff>
    </xdr:from>
    <xdr:ext cx="466090" cy="249555"/>
    <xdr:sp macro="" textlink="">
      <xdr:nvSpPr>
        <xdr:cNvPr id="45" name="テキスト ボックス 44">
          <a:extLst>
            <a:ext uri="{FF2B5EF4-FFF2-40B4-BE49-F238E27FC236}">
              <a16:creationId xmlns:a16="http://schemas.microsoft.com/office/drawing/2014/main" id="{1CFAEAF6-1419-4D36-95F3-7E75EED39F2E}"/>
            </a:ext>
          </a:extLst>
        </xdr:cNvPr>
        <xdr:cNvSpPr txBox="1"/>
      </xdr:nvSpPr>
      <xdr:spPr>
        <a:xfrm>
          <a:off x="29464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B64868-08B1-4CA0-AD56-11EB54624C54}"/>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3225" cy="248285"/>
    <xdr:sp macro="" textlink="">
      <xdr:nvSpPr>
        <xdr:cNvPr id="47" name="テキスト ボックス 46">
          <a:extLst>
            <a:ext uri="{FF2B5EF4-FFF2-40B4-BE49-F238E27FC236}">
              <a16:creationId xmlns:a16="http://schemas.microsoft.com/office/drawing/2014/main" id="{505CF06D-577B-49DD-A418-492833BB2805}"/>
            </a:ext>
          </a:extLst>
        </xdr:cNvPr>
        <xdr:cNvSpPr txBox="1"/>
      </xdr:nvSpPr>
      <xdr:spPr>
        <a:xfrm>
          <a:off x="358775" y="6714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a:extLst>
            <a:ext uri="{FF2B5EF4-FFF2-40B4-BE49-F238E27FC236}">
              <a16:creationId xmlns:a16="http://schemas.microsoft.com/office/drawing/2014/main" id="{235F6969-0EEB-4B31-84AB-D6D427DA4240}"/>
            </a:ext>
          </a:extLst>
        </xdr:cNvPr>
        <xdr:cNvCxnSpPr/>
      </xdr:nvCxnSpPr>
      <xdr:spPr>
        <a:xfrm>
          <a:off x="762000" y="6471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3225" cy="248285"/>
    <xdr:sp macro="" textlink="">
      <xdr:nvSpPr>
        <xdr:cNvPr id="49" name="テキスト ボックス 48">
          <a:extLst>
            <a:ext uri="{FF2B5EF4-FFF2-40B4-BE49-F238E27FC236}">
              <a16:creationId xmlns:a16="http://schemas.microsoft.com/office/drawing/2014/main" id="{80156A13-8BA9-49C2-94C9-6FA195A14EC0}"/>
            </a:ext>
          </a:extLst>
        </xdr:cNvPr>
        <xdr:cNvSpPr txBox="1"/>
      </xdr:nvSpPr>
      <xdr:spPr>
        <a:xfrm>
          <a:off x="358775" y="6329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a:extLst>
            <a:ext uri="{FF2B5EF4-FFF2-40B4-BE49-F238E27FC236}">
              <a16:creationId xmlns:a16="http://schemas.microsoft.com/office/drawing/2014/main" id="{3AA69196-0E18-4130-9890-D43D6B7DF0FE}"/>
            </a:ext>
          </a:extLst>
        </xdr:cNvPr>
        <xdr:cNvCxnSpPr/>
      </xdr:nvCxnSpPr>
      <xdr:spPr>
        <a:xfrm>
          <a:off x="762000" y="609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3225" cy="248285"/>
    <xdr:sp macro="" textlink="">
      <xdr:nvSpPr>
        <xdr:cNvPr id="51" name="テキスト ボックス 50">
          <a:extLst>
            <a:ext uri="{FF2B5EF4-FFF2-40B4-BE49-F238E27FC236}">
              <a16:creationId xmlns:a16="http://schemas.microsoft.com/office/drawing/2014/main" id="{529E1171-0BD0-4391-A146-7BC16D9F697A}"/>
            </a:ext>
          </a:extLst>
        </xdr:cNvPr>
        <xdr:cNvSpPr txBox="1"/>
      </xdr:nvSpPr>
      <xdr:spPr>
        <a:xfrm>
          <a:off x="358775" y="594931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a:extLst>
            <a:ext uri="{FF2B5EF4-FFF2-40B4-BE49-F238E27FC236}">
              <a16:creationId xmlns:a16="http://schemas.microsoft.com/office/drawing/2014/main" id="{46121EF4-3F94-4967-8AB5-CEEAD50D175B}"/>
            </a:ext>
          </a:extLst>
        </xdr:cNvPr>
        <xdr:cNvCxnSpPr/>
      </xdr:nvCxnSpPr>
      <xdr:spPr>
        <a:xfrm>
          <a:off x="762000" y="571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83185</xdr:rowOff>
    </xdr:from>
    <xdr:ext cx="339090" cy="248285"/>
    <xdr:sp macro="" textlink="">
      <xdr:nvSpPr>
        <xdr:cNvPr id="53" name="テキスト ボックス 52">
          <a:extLst>
            <a:ext uri="{FF2B5EF4-FFF2-40B4-BE49-F238E27FC236}">
              <a16:creationId xmlns:a16="http://schemas.microsoft.com/office/drawing/2014/main" id="{C7825FE0-8B22-4CEB-8809-6B24E46A096C}"/>
            </a:ext>
          </a:extLst>
        </xdr:cNvPr>
        <xdr:cNvSpPr txBox="1"/>
      </xdr:nvSpPr>
      <xdr:spPr>
        <a:xfrm>
          <a:off x="422910" y="556958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DE4599DF-28BF-4A95-9B00-A9322B2EA664}"/>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73025</xdr:rowOff>
    </xdr:to>
    <xdr:sp macro="" textlink="">
      <xdr:nvSpPr>
        <xdr:cNvPr id="55" name="【図書館】&#10;有形固定資産減価償却率グラフ枠">
          <a:extLst>
            <a:ext uri="{FF2B5EF4-FFF2-40B4-BE49-F238E27FC236}">
              <a16:creationId xmlns:a16="http://schemas.microsoft.com/office/drawing/2014/main" id="{17A3D468-BD4A-4B1D-980F-5299BF270DFD}"/>
            </a:ext>
          </a:extLst>
        </xdr:cNvPr>
        <xdr:cNvSpPr/>
      </xdr:nvSpPr>
      <xdr:spPr>
        <a:xfrm>
          <a:off x="762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55245</xdr:rowOff>
    </xdr:from>
    <xdr:to>
      <xdr:col>24</xdr:col>
      <xdr:colOff>62865</xdr:colOff>
      <xdr:row>40</xdr:row>
      <xdr:rowOff>122555</xdr:rowOff>
    </xdr:to>
    <xdr:cxnSp macro="">
      <xdr:nvCxnSpPr>
        <xdr:cNvPr id="56" name="直線コネクタ 55">
          <a:extLst>
            <a:ext uri="{FF2B5EF4-FFF2-40B4-BE49-F238E27FC236}">
              <a16:creationId xmlns:a16="http://schemas.microsoft.com/office/drawing/2014/main" id="{1D00A2F6-E3D0-45B8-9DB6-E772431F7F83}"/>
            </a:ext>
          </a:extLst>
        </xdr:cNvPr>
        <xdr:cNvCxnSpPr/>
      </xdr:nvCxnSpPr>
      <xdr:spPr>
        <a:xfrm flipV="1">
          <a:off x="4634865" y="571309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126365</xdr:rowOff>
    </xdr:from>
    <xdr:ext cx="468630" cy="248285"/>
    <xdr:sp macro="" textlink="">
      <xdr:nvSpPr>
        <xdr:cNvPr id="57" name="【図書館】&#10;有形固定資産減価償却率最小値テキスト">
          <a:extLst>
            <a:ext uri="{FF2B5EF4-FFF2-40B4-BE49-F238E27FC236}">
              <a16:creationId xmlns:a16="http://schemas.microsoft.com/office/drawing/2014/main" id="{EA4E57B3-9F4B-4AC6-AB05-8D67BF98854A}"/>
            </a:ext>
          </a:extLst>
        </xdr:cNvPr>
        <xdr:cNvSpPr txBox="1"/>
      </xdr:nvSpPr>
      <xdr:spPr>
        <a:xfrm>
          <a:off x="4673600" y="69843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122555</xdr:rowOff>
    </xdr:from>
    <xdr:to>
      <xdr:col>24</xdr:col>
      <xdr:colOff>152400</xdr:colOff>
      <xdr:row>40</xdr:row>
      <xdr:rowOff>122555</xdr:rowOff>
    </xdr:to>
    <xdr:cxnSp macro="">
      <xdr:nvCxnSpPr>
        <xdr:cNvPr id="58" name="直線コネクタ 57">
          <a:extLst>
            <a:ext uri="{FF2B5EF4-FFF2-40B4-BE49-F238E27FC236}">
              <a16:creationId xmlns:a16="http://schemas.microsoft.com/office/drawing/2014/main" id="{1E305E4A-DA9A-4F1A-B53F-7C97808A63DD}"/>
            </a:ext>
          </a:extLst>
        </xdr:cNvPr>
        <xdr:cNvCxnSpPr/>
      </xdr:nvCxnSpPr>
      <xdr:spPr>
        <a:xfrm>
          <a:off x="45466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39090" cy="249555"/>
    <xdr:sp macro="" textlink="">
      <xdr:nvSpPr>
        <xdr:cNvPr id="59" name="【図書館】&#10;有形固定資産減価償却率最大値テキスト">
          <a:extLst>
            <a:ext uri="{FF2B5EF4-FFF2-40B4-BE49-F238E27FC236}">
              <a16:creationId xmlns:a16="http://schemas.microsoft.com/office/drawing/2014/main" id="{430EDABD-1097-4913-B3AA-0004F4CA31E1}"/>
            </a:ext>
          </a:extLst>
        </xdr:cNvPr>
        <xdr:cNvSpPr txBox="1"/>
      </xdr:nvSpPr>
      <xdr:spPr>
        <a:xfrm>
          <a:off x="4673600" y="549021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55245</xdr:rowOff>
    </xdr:from>
    <xdr:to>
      <xdr:col>24</xdr:col>
      <xdr:colOff>152400</xdr:colOff>
      <xdr:row>33</xdr:row>
      <xdr:rowOff>55245</xdr:rowOff>
    </xdr:to>
    <xdr:cxnSp macro="">
      <xdr:nvCxnSpPr>
        <xdr:cNvPr id="60" name="直線コネクタ 59">
          <a:extLst>
            <a:ext uri="{FF2B5EF4-FFF2-40B4-BE49-F238E27FC236}">
              <a16:creationId xmlns:a16="http://schemas.microsoft.com/office/drawing/2014/main" id="{EDDD65CF-1EF6-4F29-890C-A0DD7DA22FEB}"/>
            </a:ext>
          </a:extLst>
        </xdr:cNvPr>
        <xdr:cNvCxnSpPr/>
      </xdr:nvCxnSpPr>
      <xdr:spPr>
        <a:xfrm>
          <a:off x="4546600" y="571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99060</xdr:rowOff>
    </xdr:from>
    <xdr:ext cx="403860" cy="249555"/>
    <xdr:sp macro="" textlink="">
      <xdr:nvSpPr>
        <xdr:cNvPr id="61" name="【図書館】&#10;有形固定資産減価償却率平均値テキスト">
          <a:extLst>
            <a:ext uri="{FF2B5EF4-FFF2-40B4-BE49-F238E27FC236}">
              <a16:creationId xmlns:a16="http://schemas.microsoft.com/office/drawing/2014/main" id="{981812D2-FBF8-4558-8D3E-B97E22C43F86}"/>
            </a:ext>
          </a:extLst>
        </xdr:cNvPr>
        <xdr:cNvSpPr txBox="1"/>
      </xdr:nvSpPr>
      <xdr:spPr>
        <a:xfrm>
          <a:off x="4673600" y="609981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76835</xdr:rowOff>
    </xdr:from>
    <xdr:to>
      <xdr:col>24</xdr:col>
      <xdr:colOff>114300</xdr:colOff>
      <xdr:row>37</xdr:row>
      <xdr:rowOff>9525</xdr:rowOff>
    </xdr:to>
    <xdr:sp macro="" textlink="">
      <xdr:nvSpPr>
        <xdr:cNvPr id="62" name="フローチャート: 判断 61">
          <a:extLst>
            <a:ext uri="{FF2B5EF4-FFF2-40B4-BE49-F238E27FC236}">
              <a16:creationId xmlns:a16="http://schemas.microsoft.com/office/drawing/2014/main" id="{CF87C84F-98F8-4206-A0D7-95251A0F605A}"/>
            </a:ext>
          </a:extLst>
        </xdr:cNvPr>
        <xdr:cNvSpPr/>
      </xdr:nvSpPr>
      <xdr:spPr>
        <a:xfrm>
          <a:off x="4584700" y="62490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117475</xdr:rowOff>
    </xdr:from>
    <xdr:to>
      <xdr:col>20</xdr:col>
      <xdr:colOff>38100</xdr:colOff>
      <xdr:row>37</xdr:row>
      <xdr:rowOff>50165</xdr:rowOff>
    </xdr:to>
    <xdr:sp macro="" textlink="">
      <xdr:nvSpPr>
        <xdr:cNvPr id="63" name="フローチャート: 判断 62">
          <a:extLst>
            <a:ext uri="{FF2B5EF4-FFF2-40B4-BE49-F238E27FC236}">
              <a16:creationId xmlns:a16="http://schemas.microsoft.com/office/drawing/2014/main" id="{E2448751-F0BA-4E0B-9C63-335B47BD4FB7}"/>
            </a:ext>
          </a:extLst>
        </xdr:cNvPr>
        <xdr:cNvSpPr/>
      </xdr:nvSpPr>
      <xdr:spPr>
        <a:xfrm>
          <a:off x="3746500" y="62896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137795</xdr:rowOff>
    </xdr:from>
    <xdr:to>
      <xdr:col>15</xdr:col>
      <xdr:colOff>101600</xdr:colOff>
      <xdr:row>37</xdr:row>
      <xdr:rowOff>71120</xdr:rowOff>
    </xdr:to>
    <xdr:sp macro="" textlink="">
      <xdr:nvSpPr>
        <xdr:cNvPr id="64" name="フローチャート: 判断 63">
          <a:extLst>
            <a:ext uri="{FF2B5EF4-FFF2-40B4-BE49-F238E27FC236}">
              <a16:creationId xmlns:a16="http://schemas.microsoft.com/office/drawing/2014/main" id="{AB0968D7-3831-45BB-A8D7-B86B1FBC2201}"/>
            </a:ext>
          </a:extLst>
        </xdr:cNvPr>
        <xdr:cNvSpPr/>
      </xdr:nvSpPr>
      <xdr:spPr>
        <a:xfrm>
          <a:off x="2857500" y="63099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121285</xdr:rowOff>
    </xdr:from>
    <xdr:to>
      <xdr:col>10</xdr:col>
      <xdr:colOff>165100</xdr:colOff>
      <xdr:row>37</xdr:row>
      <xdr:rowOff>53975</xdr:rowOff>
    </xdr:to>
    <xdr:sp macro="" textlink="">
      <xdr:nvSpPr>
        <xdr:cNvPr id="65" name="フローチャート: 判断 64">
          <a:extLst>
            <a:ext uri="{FF2B5EF4-FFF2-40B4-BE49-F238E27FC236}">
              <a16:creationId xmlns:a16="http://schemas.microsoft.com/office/drawing/2014/main" id="{2FB3BA18-2845-4D13-9A62-951FFCC6CF95}"/>
            </a:ext>
          </a:extLst>
        </xdr:cNvPr>
        <xdr:cNvSpPr/>
      </xdr:nvSpPr>
      <xdr:spPr>
        <a:xfrm>
          <a:off x="1968500" y="62934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116205</xdr:rowOff>
    </xdr:from>
    <xdr:to>
      <xdr:col>6</xdr:col>
      <xdr:colOff>38100</xdr:colOff>
      <xdr:row>37</xdr:row>
      <xdr:rowOff>48895</xdr:rowOff>
    </xdr:to>
    <xdr:sp macro="" textlink="">
      <xdr:nvSpPr>
        <xdr:cNvPr id="66" name="フローチャート: 判断 65">
          <a:extLst>
            <a:ext uri="{FF2B5EF4-FFF2-40B4-BE49-F238E27FC236}">
              <a16:creationId xmlns:a16="http://schemas.microsoft.com/office/drawing/2014/main" id="{0571C2A3-1C05-4E52-865D-4F94229861D1}"/>
            </a:ext>
          </a:extLst>
        </xdr:cNvPr>
        <xdr:cNvSpPr/>
      </xdr:nvSpPr>
      <xdr:spPr>
        <a:xfrm>
          <a:off x="1079500" y="62884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7" name="テキスト ボックス 66">
          <a:extLst>
            <a:ext uri="{FF2B5EF4-FFF2-40B4-BE49-F238E27FC236}">
              <a16:creationId xmlns:a16="http://schemas.microsoft.com/office/drawing/2014/main" id="{7BC15A41-FAC2-4746-9DD8-9D61F5869A18}"/>
            </a:ext>
          </a:extLst>
        </xdr:cNvPr>
        <xdr:cNvSpPr txBox="1"/>
      </xdr:nvSpPr>
      <xdr:spPr>
        <a:xfrm>
          <a:off x="4445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8" name="テキスト ボックス 67">
          <a:extLst>
            <a:ext uri="{FF2B5EF4-FFF2-40B4-BE49-F238E27FC236}">
              <a16:creationId xmlns:a16="http://schemas.microsoft.com/office/drawing/2014/main" id="{8453E0EA-EAD1-415B-8B8A-DB07F6419FCA}"/>
            </a:ext>
          </a:extLst>
        </xdr:cNvPr>
        <xdr:cNvSpPr txBox="1"/>
      </xdr:nvSpPr>
      <xdr:spPr>
        <a:xfrm>
          <a:off x="3603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69" name="テキスト ボックス 68">
          <a:extLst>
            <a:ext uri="{FF2B5EF4-FFF2-40B4-BE49-F238E27FC236}">
              <a16:creationId xmlns:a16="http://schemas.microsoft.com/office/drawing/2014/main" id="{9B1686B7-3BD4-490C-A864-EC829D89390F}"/>
            </a:ext>
          </a:extLst>
        </xdr:cNvPr>
        <xdr:cNvSpPr txBox="1"/>
      </xdr:nvSpPr>
      <xdr:spPr>
        <a:xfrm>
          <a:off x="2717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0" name="テキスト ボックス 69">
          <a:extLst>
            <a:ext uri="{FF2B5EF4-FFF2-40B4-BE49-F238E27FC236}">
              <a16:creationId xmlns:a16="http://schemas.microsoft.com/office/drawing/2014/main" id="{2331E38B-02CA-4ADA-A2B2-31D538B89E66}"/>
            </a:ext>
          </a:extLst>
        </xdr:cNvPr>
        <xdr:cNvSpPr txBox="1"/>
      </xdr:nvSpPr>
      <xdr:spPr>
        <a:xfrm>
          <a:off x="1828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1" name="テキスト ボックス 70">
          <a:extLst>
            <a:ext uri="{FF2B5EF4-FFF2-40B4-BE49-F238E27FC236}">
              <a16:creationId xmlns:a16="http://schemas.microsoft.com/office/drawing/2014/main" id="{CD2C11C0-4590-4342-B0B1-CA7E41B78F05}"/>
            </a:ext>
          </a:extLst>
        </xdr:cNvPr>
        <xdr:cNvSpPr txBox="1"/>
      </xdr:nvSpPr>
      <xdr:spPr>
        <a:xfrm>
          <a:off x="936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52705</xdr:rowOff>
    </xdr:from>
    <xdr:to>
      <xdr:col>24</xdr:col>
      <xdr:colOff>114300</xdr:colOff>
      <xdr:row>37</xdr:row>
      <xdr:rowOff>150495</xdr:rowOff>
    </xdr:to>
    <xdr:sp macro="" textlink="">
      <xdr:nvSpPr>
        <xdr:cNvPr id="72" name="楕円 71">
          <a:extLst>
            <a:ext uri="{FF2B5EF4-FFF2-40B4-BE49-F238E27FC236}">
              <a16:creationId xmlns:a16="http://schemas.microsoft.com/office/drawing/2014/main" id="{53864313-44D5-43E4-A3FD-6F6BE11959E2}"/>
            </a:ext>
          </a:extLst>
        </xdr:cNvPr>
        <xdr:cNvSpPr/>
      </xdr:nvSpPr>
      <xdr:spPr>
        <a:xfrm>
          <a:off x="4584700" y="6396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31750</xdr:rowOff>
    </xdr:from>
    <xdr:ext cx="403860" cy="249555"/>
    <xdr:sp macro="" textlink="">
      <xdr:nvSpPr>
        <xdr:cNvPr id="73" name="【図書館】&#10;有形固定資産減価償却率該当値テキスト">
          <a:extLst>
            <a:ext uri="{FF2B5EF4-FFF2-40B4-BE49-F238E27FC236}">
              <a16:creationId xmlns:a16="http://schemas.microsoft.com/office/drawing/2014/main" id="{AA086EB5-1DDC-4FF3-BF70-CE0E6B4A18F6}"/>
            </a:ext>
          </a:extLst>
        </xdr:cNvPr>
        <xdr:cNvSpPr txBox="1"/>
      </xdr:nvSpPr>
      <xdr:spPr>
        <a:xfrm>
          <a:off x="4673600" y="637540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29210</xdr:rowOff>
    </xdr:from>
    <xdr:to>
      <xdr:col>20</xdr:col>
      <xdr:colOff>38100</xdr:colOff>
      <xdr:row>37</xdr:row>
      <xdr:rowOff>127000</xdr:rowOff>
    </xdr:to>
    <xdr:sp macro="" textlink="">
      <xdr:nvSpPr>
        <xdr:cNvPr id="74" name="楕円 73">
          <a:extLst>
            <a:ext uri="{FF2B5EF4-FFF2-40B4-BE49-F238E27FC236}">
              <a16:creationId xmlns:a16="http://schemas.microsoft.com/office/drawing/2014/main" id="{05E6C44F-EEEF-4AB7-890B-019D0E5F5DAF}"/>
            </a:ext>
          </a:extLst>
        </xdr:cNvPr>
        <xdr:cNvSpPr/>
      </xdr:nvSpPr>
      <xdr:spPr>
        <a:xfrm>
          <a:off x="374650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37</xdr:row>
      <xdr:rowOff>78105</xdr:rowOff>
    </xdr:from>
    <xdr:to>
      <xdr:col>24</xdr:col>
      <xdr:colOff>63500</xdr:colOff>
      <xdr:row>37</xdr:row>
      <xdr:rowOff>101600</xdr:rowOff>
    </xdr:to>
    <xdr:cxnSp macro="">
      <xdr:nvCxnSpPr>
        <xdr:cNvPr id="75" name="直線コネクタ 74">
          <a:extLst>
            <a:ext uri="{FF2B5EF4-FFF2-40B4-BE49-F238E27FC236}">
              <a16:creationId xmlns:a16="http://schemas.microsoft.com/office/drawing/2014/main" id="{9B7E0884-C08A-4A03-8F92-5972327FCFB4}"/>
            </a:ext>
          </a:extLst>
        </xdr:cNvPr>
        <xdr:cNvCxnSpPr/>
      </xdr:nvCxnSpPr>
      <xdr:spPr>
        <a:xfrm>
          <a:off x="3794125" y="6421755"/>
          <a:ext cx="8413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3810</xdr:rowOff>
    </xdr:from>
    <xdr:to>
      <xdr:col>15</xdr:col>
      <xdr:colOff>101600</xdr:colOff>
      <xdr:row>37</xdr:row>
      <xdr:rowOff>101600</xdr:rowOff>
    </xdr:to>
    <xdr:sp macro="" textlink="">
      <xdr:nvSpPr>
        <xdr:cNvPr id="76" name="楕円 75">
          <a:extLst>
            <a:ext uri="{FF2B5EF4-FFF2-40B4-BE49-F238E27FC236}">
              <a16:creationId xmlns:a16="http://schemas.microsoft.com/office/drawing/2014/main" id="{F3C248FB-63C9-4F6B-92DF-A87908E0DCDC}"/>
            </a:ext>
          </a:extLst>
        </xdr:cNvPr>
        <xdr:cNvSpPr/>
      </xdr:nvSpPr>
      <xdr:spPr>
        <a:xfrm>
          <a:off x="2857500" y="6347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52705</xdr:rowOff>
    </xdr:from>
    <xdr:to>
      <xdr:col>19</xdr:col>
      <xdr:colOff>174625</xdr:colOff>
      <xdr:row>37</xdr:row>
      <xdr:rowOff>78105</xdr:rowOff>
    </xdr:to>
    <xdr:cxnSp macro="">
      <xdr:nvCxnSpPr>
        <xdr:cNvPr id="77" name="直線コネクタ 76">
          <a:extLst>
            <a:ext uri="{FF2B5EF4-FFF2-40B4-BE49-F238E27FC236}">
              <a16:creationId xmlns:a16="http://schemas.microsoft.com/office/drawing/2014/main" id="{D34446BE-8B56-4ED8-84F0-37C9614DDC2F}"/>
            </a:ext>
          </a:extLst>
        </xdr:cNvPr>
        <xdr:cNvCxnSpPr/>
      </xdr:nvCxnSpPr>
      <xdr:spPr>
        <a:xfrm>
          <a:off x="2908300" y="6396355"/>
          <a:ext cx="8858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144145</xdr:rowOff>
    </xdr:from>
    <xdr:to>
      <xdr:col>10</xdr:col>
      <xdr:colOff>165100</xdr:colOff>
      <xdr:row>37</xdr:row>
      <xdr:rowOff>76835</xdr:rowOff>
    </xdr:to>
    <xdr:sp macro="" textlink="">
      <xdr:nvSpPr>
        <xdr:cNvPr id="78" name="楕円 77">
          <a:extLst>
            <a:ext uri="{FF2B5EF4-FFF2-40B4-BE49-F238E27FC236}">
              <a16:creationId xmlns:a16="http://schemas.microsoft.com/office/drawing/2014/main" id="{FC284B60-2F40-4961-8C59-EE350B57DC55}"/>
            </a:ext>
          </a:extLst>
        </xdr:cNvPr>
        <xdr:cNvSpPr/>
      </xdr:nvSpPr>
      <xdr:spPr>
        <a:xfrm>
          <a:off x="1968500" y="63163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27940</xdr:rowOff>
    </xdr:from>
    <xdr:to>
      <xdr:col>15</xdr:col>
      <xdr:colOff>50800</xdr:colOff>
      <xdr:row>37</xdr:row>
      <xdr:rowOff>52705</xdr:rowOff>
    </xdr:to>
    <xdr:cxnSp macro="">
      <xdr:nvCxnSpPr>
        <xdr:cNvPr id="79" name="直線コネクタ 78">
          <a:extLst>
            <a:ext uri="{FF2B5EF4-FFF2-40B4-BE49-F238E27FC236}">
              <a16:creationId xmlns:a16="http://schemas.microsoft.com/office/drawing/2014/main" id="{E724699F-6E31-4523-BBB1-3EC5258020D3}"/>
            </a:ext>
          </a:extLst>
        </xdr:cNvPr>
        <xdr:cNvCxnSpPr/>
      </xdr:nvCxnSpPr>
      <xdr:spPr>
        <a:xfrm>
          <a:off x="2019300" y="63715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51435</xdr:rowOff>
    </xdr:to>
    <xdr:sp macro="" textlink="">
      <xdr:nvSpPr>
        <xdr:cNvPr id="80" name="楕円 79">
          <a:extLst>
            <a:ext uri="{FF2B5EF4-FFF2-40B4-BE49-F238E27FC236}">
              <a16:creationId xmlns:a16="http://schemas.microsoft.com/office/drawing/2014/main" id="{BE7F3A25-C9D7-494B-AC5A-547B7309A403}"/>
            </a:ext>
          </a:extLst>
        </xdr:cNvPr>
        <xdr:cNvSpPr/>
      </xdr:nvSpPr>
      <xdr:spPr>
        <a:xfrm>
          <a:off x="1079500" y="62909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37</xdr:row>
      <xdr:rowOff>2540</xdr:rowOff>
    </xdr:from>
    <xdr:to>
      <xdr:col>10</xdr:col>
      <xdr:colOff>114300</xdr:colOff>
      <xdr:row>37</xdr:row>
      <xdr:rowOff>27940</xdr:rowOff>
    </xdr:to>
    <xdr:cxnSp macro="">
      <xdr:nvCxnSpPr>
        <xdr:cNvPr id="81" name="直線コネクタ 80">
          <a:extLst>
            <a:ext uri="{FF2B5EF4-FFF2-40B4-BE49-F238E27FC236}">
              <a16:creationId xmlns:a16="http://schemas.microsoft.com/office/drawing/2014/main" id="{E45F4DCC-2C14-4C43-9AE8-AB5687151D57}"/>
            </a:ext>
          </a:extLst>
        </xdr:cNvPr>
        <xdr:cNvCxnSpPr/>
      </xdr:nvCxnSpPr>
      <xdr:spPr>
        <a:xfrm>
          <a:off x="1127125" y="6346190"/>
          <a:ext cx="8921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66040</xdr:rowOff>
    </xdr:from>
    <xdr:ext cx="405130" cy="249555"/>
    <xdr:sp macro="" textlink="">
      <xdr:nvSpPr>
        <xdr:cNvPr id="82" name="n_1aveValue【図書館】&#10;有形固定資産減価償却率">
          <a:extLst>
            <a:ext uri="{FF2B5EF4-FFF2-40B4-BE49-F238E27FC236}">
              <a16:creationId xmlns:a16="http://schemas.microsoft.com/office/drawing/2014/main" id="{66FA6E0D-83F6-4E94-9EE9-9797040A3202}"/>
            </a:ext>
          </a:extLst>
        </xdr:cNvPr>
        <xdr:cNvSpPr txBox="1"/>
      </xdr:nvSpPr>
      <xdr:spPr>
        <a:xfrm>
          <a:off x="3582035" y="6066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86995</xdr:rowOff>
    </xdr:from>
    <xdr:ext cx="405130" cy="248285"/>
    <xdr:sp macro="" textlink="">
      <xdr:nvSpPr>
        <xdr:cNvPr id="83" name="n_2aveValue【図書館】&#10;有形固定資産減価償却率">
          <a:extLst>
            <a:ext uri="{FF2B5EF4-FFF2-40B4-BE49-F238E27FC236}">
              <a16:creationId xmlns:a16="http://schemas.microsoft.com/office/drawing/2014/main" id="{C59C8E72-1D02-4AE9-9BDD-C15C557446B5}"/>
            </a:ext>
          </a:extLst>
        </xdr:cNvPr>
        <xdr:cNvSpPr txBox="1"/>
      </xdr:nvSpPr>
      <xdr:spPr>
        <a:xfrm>
          <a:off x="2705735" y="60877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69850</xdr:rowOff>
    </xdr:from>
    <xdr:ext cx="405130" cy="249555"/>
    <xdr:sp macro="" textlink="">
      <xdr:nvSpPr>
        <xdr:cNvPr id="84" name="n_3aveValue【図書館】&#10;有形固定資産減価償却率">
          <a:extLst>
            <a:ext uri="{FF2B5EF4-FFF2-40B4-BE49-F238E27FC236}">
              <a16:creationId xmlns:a16="http://schemas.microsoft.com/office/drawing/2014/main" id="{C75350F9-EC83-497D-B903-C2F841250CBC}"/>
            </a:ext>
          </a:extLst>
        </xdr:cNvPr>
        <xdr:cNvSpPr txBox="1"/>
      </xdr:nvSpPr>
      <xdr:spPr>
        <a:xfrm>
          <a:off x="1816735" y="60706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64770</xdr:rowOff>
    </xdr:from>
    <xdr:ext cx="405130" cy="249555"/>
    <xdr:sp macro="" textlink="">
      <xdr:nvSpPr>
        <xdr:cNvPr id="85" name="n_4aveValue【図書館】&#10;有形固定資産減価償却率">
          <a:extLst>
            <a:ext uri="{FF2B5EF4-FFF2-40B4-BE49-F238E27FC236}">
              <a16:creationId xmlns:a16="http://schemas.microsoft.com/office/drawing/2014/main" id="{BB569639-10F6-4233-A732-ACA270400C13}"/>
            </a:ext>
          </a:extLst>
        </xdr:cNvPr>
        <xdr:cNvSpPr txBox="1"/>
      </xdr:nvSpPr>
      <xdr:spPr>
        <a:xfrm>
          <a:off x="927735" y="60655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118745</xdr:rowOff>
    </xdr:from>
    <xdr:ext cx="405130" cy="248285"/>
    <xdr:sp macro="" textlink="">
      <xdr:nvSpPr>
        <xdr:cNvPr id="86" name="n_1mainValue【図書館】&#10;有形固定資産減価償却率">
          <a:extLst>
            <a:ext uri="{FF2B5EF4-FFF2-40B4-BE49-F238E27FC236}">
              <a16:creationId xmlns:a16="http://schemas.microsoft.com/office/drawing/2014/main" id="{37FE23AF-1E51-462F-8D6F-D59286DEAC09}"/>
            </a:ext>
          </a:extLst>
        </xdr:cNvPr>
        <xdr:cNvSpPr txBox="1"/>
      </xdr:nvSpPr>
      <xdr:spPr>
        <a:xfrm>
          <a:off x="3582035" y="64623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93345</xdr:rowOff>
    </xdr:from>
    <xdr:ext cx="405130" cy="248285"/>
    <xdr:sp macro="" textlink="">
      <xdr:nvSpPr>
        <xdr:cNvPr id="87" name="n_2mainValue【図書館】&#10;有形固定資産減価償却率">
          <a:extLst>
            <a:ext uri="{FF2B5EF4-FFF2-40B4-BE49-F238E27FC236}">
              <a16:creationId xmlns:a16="http://schemas.microsoft.com/office/drawing/2014/main" id="{1C6CB70E-2CE8-4EF8-B0BF-535F1968DF1D}"/>
            </a:ext>
          </a:extLst>
        </xdr:cNvPr>
        <xdr:cNvSpPr txBox="1"/>
      </xdr:nvSpPr>
      <xdr:spPr>
        <a:xfrm>
          <a:off x="2705735" y="64369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68580</xdr:rowOff>
    </xdr:from>
    <xdr:ext cx="405130" cy="249555"/>
    <xdr:sp macro="" textlink="">
      <xdr:nvSpPr>
        <xdr:cNvPr id="88" name="n_3mainValue【図書館】&#10;有形固定資産減価償却率">
          <a:extLst>
            <a:ext uri="{FF2B5EF4-FFF2-40B4-BE49-F238E27FC236}">
              <a16:creationId xmlns:a16="http://schemas.microsoft.com/office/drawing/2014/main" id="{97100FE6-AEA6-4837-B893-7D36503A997D}"/>
            </a:ext>
          </a:extLst>
        </xdr:cNvPr>
        <xdr:cNvSpPr txBox="1"/>
      </xdr:nvSpPr>
      <xdr:spPr>
        <a:xfrm>
          <a:off x="1816735" y="64122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42545</xdr:rowOff>
    </xdr:from>
    <xdr:ext cx="405130" cy="249555"/>
    <xdr:sp macro="" textlink="">
      <xdr:nvSpPr>
        <xdr:cNvPr id="89" name="n_4mainValue【図書館】&#10;有形固定資産減価償却率">
          <a:extLst>
            <a:ext uri="{FF2B5EF4-FFF2-40B4-BE49-F238E27FC236}">
              <a16:creationId xmlns:a16="http://schemas.microsoft.com/office/drawing/2014/main" id="{1AC27CF9-2D7B-4F1E-96EC-5DB9778FC75C}"/>
            </a:ext>
          </a:extLst>
        </xdr:cNvPr>
        <xdr:cNvSpPr txBox="1"/>
      </xdr:nvSpPr>
      <xdr:spPr>
        <a:xfrm>
          <a:off x="927735" y="63861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0" name="正方形/長方形 89">
          <a:extLst>
            <a:ext uri="{FF2B5EF4-FFF2-40B4-BE49-F238E27FC236}">
              <a16:creationId xmlns:a16="http://schemas.microsoft.com/office/drawing/2014/main" id="{11CDC326-B388-4943-9B1F-F5A5B7A0DAD4}"/>
            </a:ext>
          </a:extLst>
        </xdr:cNvPr>
        <xdr:cNvSpPr/>
      </xdr:nvSpPr>
      <xdr:spPr>
        <a:xfrm>
          <a:off x="6604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1" name="正方形/長方形 90">
          <a:extLst>
            <a:ext uri="{FF2B5EF4-FFF2-40B4-BE49-F238E27FC236}">
              <a16:creationId xmlns:a16="http://schemas.microsoft.com/office/drawing/2014/main" id="{AC6DD1AB-DE1F-4AFA-B160-9533D8D26D5A}"/>
            </a:ext>
          </a:extLst>
        </xdr:cNvPr>
        <xdr:cNvSpPr/>
      </xdr:nvSpPr>
      <xdr:spPr>
        <a:xfrm>
          <a:off x="6731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2" name="正方形/長方形 91">
          <a:extLst>
            <a:ext uri="{FF2B5EF4-FFF2-40B4-BE49-F238E27FC236}">
              <a16:creationId xmlns:a16="http://schemas.microsoft.com/office/drawing/2014/main" id="{6AFDC68C-CD4E-4A4C-8A2C-D259C5C4815A}"/>
            </a:ext>
          </a:extLst>
        </xdr:cNvPr>
        <xdr:cNvSpPr/>
      </xdr:nvSpPr>
      <xdr:spPr>
        <a:xfrm>
          <a:off x="6731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3" name="正方形/長方形 92">
          <a:extLst>
            <a:ext uri="{FF2B5EF4-FFF2-40B4-BE49-F238E27FC236}">
              <a16:creationId xmlns:a16="http://schemas.microsoft.com/office/drawing/2014/main" id="{FF34787D-C55F-4E50-94C6-9B8D53EBA9E3}"/>
            </a:ext>
          </a:extLst>
        </xdr:cNvPr>
        <xdr:cNvSpPr/>
      </xdr:nvSpPr>
      <xdr:spPr>
        <a:xfrm>
          <a:off x="7747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4" name="正方形/長方形 93">
          <a:extLst>
            <a:ext uri="{FF2B5EF4-FFF2-40B4-BE49-F238E27FC236}">
              <a16:creationId xmlns:a16="http://schemas.microsoft.com/office/drawing/2014/main" id="{02349A2E-D16D-4050-89F3-0D262CC42BE3}"/>
            </a:ext>
          </a:extLst>
        </xdr:cNvPr>
        <xdr:cNvSpPr/>
      </xdr:nvSpPr>
      <xdr:spPr>
        <a:xfrm>
          <a:off x="7747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5" name="正方形/長方形 94">
          <a:extLst>
            <a:ext uri="{FF2B5EF4-FFF2-40B4-BE49-F238E27FC236}">
              <a16:creationId xmlns:a16="http://schemas.microsoft.com/office/drawing/2014/main" id="{53D5938A-BD4B-4EBF-A1DE-FC0078B59C34}"/>
            </a:ext>
          </a:extLst>
        </xdr:cNvPr>
        <xdr:cNvSpPr/>
      </xdr:nvSpPr>
      <xdr:spPr>
        <a:xfrm>
          <a:off x="8890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6" name="正方形/長方形 95">
          <a:extLst>
            <a:ext uri="{FF2B5EF4-FFF2-40B4-BE49-F238E27FC236}">
              <a16:creationId xmlns:a16="http://schemas.microsoft.com/office/drawing/2014/main" id="{23580201-E2C5-46BC-A1B6-A9F10ACD7B06}"/>
            </a:ext>
          </a:extLst>
        </xdr:cNvPr>
        <xdr:cNvSpPr/>
      </xdr:nvSpPr>
      <xdr:spPr>
        <a:xfrm>
          <a:off x="8890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7" name="正方形/長方形 96">
          <a:extLst>
            <a:ext uri="{FF2B5EF4-FFF2-40B4-BE49-F238E27FC236}">
              <a16:creationId xmlns:a16="http://schemas.microsoft.com/office/drawing/2014/main" id="{35907832-DEE3-4D45-8920-E2F2EB9C0669}"/>
            </a:ext>
          </a:extLst>
        </xdr:cNvPr>
        <xdr:cNvSpPr/>
      </xdr:nvSpPr>
      <xdr:spPr>
        <a:xfrm>
          <a:off x="6604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7170"/>
    <xdr:sp macro="" textlink="">
      <xdr:nvSpPr>
        <xdr:cNvPr id="98" name="テキスト ボックス 97">
          <a:extLst>
            <a:ext uri="{FF2B5EF4-FFF2-40B4-BE49-F238E27FC236}">
              <a16:creationId xmlns:a16="http://schemas.microsoft.com/office/drawing/2014/main" id="{3445D994-EFFC-426A-8491-E997D36959F9}"/>
            </a:ext>
          </a:extLst>
        </xdr:cNvPr>
        <xdr:cNvSpPr txBox="1"/>
      </xdr:nvSpPr>
      <xdr:spPr>
        <a:xfrm>
          <a:off x="6565900" y="514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99" name="直線コネクタ 98">
          <a:extLst>
            <a:ext uri="{FF2B5EF4-FFF2-40B4-BE49-F238E27FC236}">
              <a16:creationId xmlns:a16="http://schemas.microsoft.com/office/drawing/2014/main" id="{3DD1B72E-27CC-4D18-8AA3-6065C76ED366}"/>
            </a:ext>
          </a:extLst>
        </xdr:cNvPr>
        <xdr:cNvCxnSpPr/>
      </xdr:nvCxnSpPr>
      <xdr:spPr>
        <a:xfrm>
          <a:off x="6604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100" name="直線コネクタ 99">
          <a:extLst>
            <a:ext uri="{FF2B5EF4-FFF2-40B4-BE49-F238E27FC236}">
              <a16:creationId xmlns:a16="http://schemas.microsoft.com/office/drawing/2014/main" id="{AF9F5704-0F10-47D2-A7EE-E079E80E7A0F}"/>
            </a:ext>
          </a:extLst>
        </xdr:cNvPr>
        <xdr:cNvCxnSpPr/>
      </xdr:nvCxnSpPr>
      <xdr:spPr>
        <a:xfrm>
          <a:off x="6604000" y="723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6090" cy="249555"/>
    <xdr:sp macro="" textlink="">
      <xdr:nvSpPr>
        <xdr:cNvPr id="101" name="テキスト ボックス 100">
          <a:extLst>
            <a:ext uri="{FF2B5EF4-FFF2-40B4-BE49-F238E27FC236}">
              <a16:creationId xmlns:a16="http://schemas.microsoft.com/office/drawing/2014/main" id="{822A49E3-4DF6-4984-B4A1-9E3AC60AAE6E}"/>
            </a:ext>
          </a:extLst>
        </xdr:cNvPr>
        <xdr:cNvSpPr txBox="1"/>
      </xdr:nvSpPr>
      <xdr:spPr>
        <a:xfrm>
          <a:off x="6136640" y="709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D90F48E-60AD-4D42-9055-65165D18C45A}"/>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27940</xdr:rowOff>
    </xdr:from>
    <xdr:ext cx="466090" cy="248285"/>
    <xdr:sp macro="" textlink="">
      <xdr:nvSpPr>
        <xdr:cNvPr id="103" name="テキスト ボックス 102">
          <a:extLst>
            <a:ext uri="{FF2B5EF4-FFF2-40B4-BE49-F238E27FC236}">
              <a16:creationId xmlns:a16="http://schemas.microsoft.com/office/drawing/2014/main" id="{D70D712F-1AAB-40A0-813F-99C0FF66AE5F}"/>
            </a:ext>
          </a:extLst>
        </xdr:cNvPr>
        <xdr:cNvSpPr txBox="1"/>
      </xdr:nvSpPr>
      <xdr:spPr>
        <a:xfrm>
          <a:off x="6136640" y="67144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4" name="直線コネクタ 103">
          <a:extLst>
            <a:ext uri="{FF2B5EF4-FFF2-40B4-BE49-F238E27FC236}">
              <a16:creationId xmlns:a16="http://schemas.microsoft.com/office/drawing/2014/main" id="{BCF821EC-C362-4866-A3E5-68E40524154D}"/>
            </a:ext>
          </a:extLst>
        </xdr:cNvPr>
        <xdr:cNvCxnSpPr/>
      </xdr:nvCxnSpPr>
      <xdr:spPr>
        <a:xfrm>
          <a:off x="6604000" y="6471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156845</xdr:rowOff>
    </xdr:from>
    <xdr:ext cx="466090" cy="248285"/>
    <xdr:sp macro="" textlink="">
      <xdr:nvSpPr>
        <xdr:cNvPr id="105" name="テキスト ボックス 104">
          <a:extLst>
            <a:ext uri="{FF2B5EF4-FFF2-40B4-BE49-F238E27FC236}">
              <a16:creationId xmlns:a16="http://schemas.microsoft.com/office/drawing/2014/main" id="{C5BAFD2A-5F1F-4A43-BC44-1C355E1CAA61}"/>
            </a:ext>
          </a:extLst>
        </xdr:cNvPr>
        <xdr:cNvSpPr txBox="1"/>
      </xdr:nvSpPr>
      <xdr:spPr>
        <a:xfrm>
          <a:off x="6136640" y="632904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6" name="直線コネクタ 105">
          <a:extLst>
            <a:ext uri="{FF2B5EF4-FFF2-40B4-BE49-F238E27FC236}">
              <a16:creationId xmlns:a16="http://schemas.microsoft.com/office/drawing/2014/main" id="{E4C5F71A-C40B-4406-9688-72A742601C1B}"/>
            </a:ext>
          </a:extLst>
        </xdr:cNvPr>
        <xdr:cNvCxnSpPr/>
      </xdr:nvCxnSpPr>
      <xdr:spPr>
        <a:xfrm>
          <a:off x="6604000" y="609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120015</xdr:rowOff>
    </xdr:from>
    <xdr:ext cx="466090" cy="248285"/>
    <xdr:sp macro="" textlink="">
      <xdr:nvSpPr>
        <xdr:cNvPr id="107" name="テキスト ボックス 106">
          <a:extLst>
            <a:ext uri="{FF2B5EF4-FFF2-40B4-BE49-F238E27FC236}">
              <a16:creationId xmlns:a16="http://schemas.microsoft.com/office/drawing/2014/main" id="{281F2B06-A8F7-4C40-931C-F05EFF359563}"/>
            </a:ext>
          </a:extLst>
        </xdr:cNvPr>
        <xdr:cNvSpPr txBox="1"/>
      </xdr:nvSpPr>
      <xdr:spPr>
        <a:xfrm>
          <a:off x="6136640" y="5949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08" name="直線コネクタ 107">
          <a:extLst>
            <a:ext uri="{FF2B5EF4-FFF2-40B4-BE49-F238E27FC236}">
              <a16:creationId xmlns:a16="http://schemas.microsoft.com/office/drawing/2014/main" id="{B33D6EC2-E059-4549-A515-143AAFEE5995}"/>
            </a:ext>
          </a:extLst>
        </xdr:cNvPr>
        <xdr:cNvCxnSpPr/>
      </xdr:nvCxnSpPr>
      <xdr:spPr>
        <a:xfrm>
          <a:off x="6604000" y="571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83185</xdr:rowOff>
    </xdr:from>
    <xdr:ext cx="466090" cy="248285"/>
    <xdr:sp macro="" textlink="">
      <xdr:nvSpPr>
        <xdr:cNvPr id="109" name="テキスト ボックス 108">
          <a:extLst>
            <a:ext uri="{FF2B5EF4-FFF2-40B4-BE49-F238E27FC236}">
              <a16:creationId xmlns:a16="http://schemas.microsoft.com/office/drawing/2014/main" id="{270DF6BA-76BC-46C3-B697-2200F22BDA3C}"/>
            </a:ext>
          </a:extLst>
        </xdr:cNvPr>
        <xdr:cNvSpPr txBox="1"/>
      </xdr:nvSpPr>
      <xdr:spPr>
        <a:xfrm>
          <a:off x="6136640" y="55695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a:extLst>
            <a:ext uri="{FF2B5EF4-FFF2-40B4-BE49-F238E27FC236}">
              <a16:creationId xmlns:a16="http://schemas.microsoft.com/office/drawing/2014/main" id="{C98B36E9-0673-4533-9AAC-6C488014C53D}"/>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46355</xdr:rowOff>
    </xdr:from>
    <xdr:ext cx="466090" cy="249555"/>
    <xdr:sp macro="" textlink="">
      <xdr:nvSpPr>
        <xdr:cNvPr id="111" name="テキスト ボックス 110">
          <a:extLst>
            <a:ext uri="{FF2B5EF4-FFF2-40B4-BE49-F238E27FC236}">
              <a16:creationId xmlns:a16="http://schemas.microsoft.com/office/drawing/2014/main" id="{ABF718B0-18B0-4625-8234-D4B8E94BEDE2}"/>
            </a:ext>
          </a:extLst>
        </xdr:cNvPr>
        <xdr:cNvSpPr txBox="1"/>
      </xdr:nvSpPr>
      <xdr:spPr>
        <a:xfrm>
          <a:off x="6136640" y="51898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2" name="【図書館】&#10;一人当たり面積グラフ枠">
          <a:extLst>
            <a:ext uri="{FF2B5EF4-FFF2-40B4-BE49-F238E27FC236}">
              <a16:creationId xmlns:a16="http://schemas.microsoft.com/office/drawing/2014/main" id="{ECDBED61-6F93-4582-8163-4632857CE43E}"/>
            </a:ext>
          </a:extLst>
        </xdr:cNvPr>
        <xdr:cNvSpPr/>
      </xdr:nvSpPr>
      <xdr:spPr>
        <a:xfrm>
          <a:off x="6604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88265</xdr:rowOff>
    </xdr:from>
    <xdr:to>
      <xdr:col>54</xdr:col>
      <xdr:colOff>174625</xdr:colOff>
      <xdr:row>41</xdr:row>
      <xdr:rowOff>84455</xdr:rowOff>
    </xdr:to>
    <xdr:cxnSp macro="">
      <xdr:nvCxnSpPr>
        <xdr:cNvPr id="113" name="直線コネクタ 112">
          <a:extLst>
            <a:ext uri="{FF2B5EF4-FFF2-40B4-BE49-F238E27FC236}">
              <a16:creationId xmlns:a16="http://schemas.microsoft.com/office/drawing/2014/main" id="{AFAF226D-F7A2-4732-9DA3-DE77487FAED0}"/>
            </a:ext>
          </a:extLst>
        </xdr:cNvPr>
        <xdr:cNvCxnSpPr/>
      </xdr:nvCxnSpPr>
      <xdr:spPr>
        <a:xfrm flipV="1">
          <a:off x="10461625" y="5917565"/>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88265</xdr:rowOff>
    </xdr:from>
    <xdr:ext cx="468630" cy="248285"/>
    <xdr:sp macro="" textlink="">
      <xdr:nvSpPr>
        <xdr:cNvPr id="114" name="【図書館】&#10;一人当たり面積最小値テキスト">
          <a:extLst>
            <a:ext uri="{FF2B5EF4-FFF2-40B4-BE49-F238E27FC236}">
              <a16:creationId xmlns:a16="http://schemas.microsoft.com/office/drawing/2014/main" id="{DB23FB09-DB0D-47F2-A76D-7E6B8C8ADD23}"/>
            </a:ext>
          </a:extLst>
        </xdr:cNvPr>
        <xdr:cNvSpPr txBox="1"/>
      </xdr:nvSpPr>
      <xdr:spPr>
        <a:xfrm>
          <a:off x="10515600" y="7117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84455</xdr:rowOff>
    </xdr:from>
    <xdr:to>
      <xdr:col>55</xdr:col>
      <xdr:colOff>88900</xdr:colOff>
      <xdr:row>41</xdr:row>
      <xdr:rowOff>84455</xdr:rowOff>
    </xdr:to>
    <xdr:cxnSp macro="">
      <xdr:nvCxnSpPr>
        <xdr:cNvPr id="115" name="直線コネクタ 114">
          <a:extLst>
            <a:ext uri="{FF2B5EF4-FFF2-40B4-BE49-F238E27FC236}">
              <a16:creationId xmlns:a16="http://schemas.microsoft.com/office/drawing/2014/main" id="{03E5E102-F88E-43FD-9402-3F07DB7F26F5}"/>
            </a:ext>
          </a:extLst>
        </xdr:cNvPr>
        <xdr:cNvCxnSpPr/>
      </xdr:nvCxnSpPr>
      <xdr:spPr>
        <a:xfrm>
          <a:off x="10388600" y="711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36830</xdr:rowOff>
    </xdr:from>
    <xdr:ext cx="468630" cy="249555"/>
    <xdr:sp macro="" textlink="">
      <xdr:nvSpPr>
        <xdr:cNvPr id="116" name="【図書館】&#10;一人当たり面積最大値テキスト">
          <a:extLst>
            <a:ext uri="{FF2B5EF4-FFF2-40B4-BE49-F238E27FC236}">
              <a16:creationId xmlns:a16="http://schemas.microsoft.com/office/drawing/2014/main" id="{E2CD1FD7-2B02-4B42-A626-376AE43D859C}"/>
            </a:ext>
          </a:extLst>
        </xdr:cNvPr>
        <xdr:cNvSpPr txBox="1"/>
      </xdr:nvSpPr>
      <xdr:spPr>
        <a:xfrm>
          <a:off x="10515600" y="56946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88265</xdr:rowOff>
    </xdr:from>
    <xdr:to>
      <xdr:col>55</xdr:col>
      <xdr:colOff>88900</xdr:colOff>
      <xdr:row>34</xdr:row>
      <xdr:rowOff>88265</xdr:rowOff>
    </xdr:to>
    <xdr:cxnSp macro="">
      <xdr:nvCxnSpPr>
        <xdr:cNvPr id="117" name="直線コネクタ 116">
          <a:extLst>
            <a:ext uri="{FF2B5EF4-FFF2-40B4-BE49-F238E27FC236}">
              <a16:creationId xmlns:a16="http://schemas.microsoft.com/office/drawing/2014/main" id="{68E6E9EF-90F4-4A9B-9A6B-661691D9D5CD}"/>
            </a:ext>
          </a:extLst>
        </xdr:cNvPr>
        <xdr:cNvCxnSpPr/>
      </xdr:nvCxnSpPr>
      <xdr:spPr>
        <a:xfrm>
          <a:off x="10388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156845</xdr:rowOff>
    </xdr:from>
    <xdr:ext cx="468630" cy="248285"/>
    <xdr:sp macro="" textlink="">
      <xdr:nvSpPr>
        <xdr:cNvPr id="118" name="【図書館】&#10;一人当たり面積平均値テキスト">
          <a:extLst>
            <a:ext uri="{FF2B5EF4-FFF2-40B4-BE49-F238E27FC236}">
              <a16:creationId xmlns:a16="http://schemas.microsoft.com/office/drawing/2014/main" id="{0BC2E039-7E41-4885-888A-300AD72E50C4}"/>
            </a:ext>
          </a:extLst>
        </xdr:cNvPr>
        <xdr:cNvSpPr txBox="1"/>
      </xdr:nvSpPr>
      <xdr:spPr>
        <a:xfrm>
          <a:off x="10515600" y="650049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134620</xdr:rowOff>
    </xdr:from>
    <xdr:to>
      <xdr:col>55</xdr:col>
      <xdr:colOff>50800</xdr:colOff>
      <xdr:row>39</xdr:row>
      <xdr:rowOff>67310</xdr:rowOff>
    </xdr:to>
    <xdr:sp macro="" textlink="">
      <xdr:nvSpPr>
        <xdr:cNvPr id="119" name="フローチャート: 判断 118">
          <a:extLst>
            <a:ext uri="{FF2B5EF4-FFF2-40B4-BE49-F238E27FC236}">
              <a16:creationId xmlns:a16="http://schemas.microsoft.com/office/drawing/2014/main" id="{03EB3644-1EB6-4A48-80CA-6959ECBFC0B2}"/>
            </a:ext>
          </a:extLst>
        </xdr:cNvPr>
        <xdr:cNvSpPr/>
      </xdr:nvSpPr>
      <xdr:spPr>
        <a:xfrm>
          <a:off x="10426700" y="6649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149225</xdr:rowOff>
    </xdr:from>
    <xdr:to>
      <xdr:col>50</xdr:col>
      <xdr:colOff>165100</xdr:colOff>
      <xdr:row>39</xdr:row>
      <xdr:rowOff>81915</xdr:rowOff>
    </xdr:to>
    <xdr:sp macro="" textlink="">
      <xdr:nvSpPr>
        <xdr:cNvPr id="120" name="フローチャート: 判断 119">
          <a:extLst>
            <a:ext uri="{FF2B5EF4-FFF2-40B4-BE49-F238E27FC236}">
              <a16:creationId xmlns:a16="http://schemas.microsoft.com/office/drawing/2014/main" id="{2FBC74C8-9C15-4B1F-B35D-9A7842B53F92}"/>
            </a:ext>
          </a:extLst>
        </xdr:cNvPr>
        <xdr:cNvSpPr/>
      </xdr:nvSpPr>
      <xdr:spPr>
        <a:xfrm>
          <a:off x="9588500" y="66643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163830</xdr:rowOff>
    </xdr:from>
    <xdr:to>
      <xdr:col>46</xdr:col>
      <xdr:colOff>38100</xdr:colOff>
      <xdr:row>39</xdr:row>
      <xdr:rowOff>96520</xdr:rowOff>
    </xdr:to>
    <xdr:sp macro="" textlink="">
      <xdr:nvSpPr>
        <xdr:cNvPr id="121" name="フローチャート: 判断 120">
          <a:extLst>
            <a:ext uri="{FF2B5EF4-FFF2-40B4-BE49-F238E27FC236}">
              <a16:creationId xmlns:a16="http://schemas.microsoft.com/office/drawing/2014/main" id="{80619622-0B61-46FD-85CF-CEFCC42E3176}"/>
            </a:ext>
          </a:extLst>
        </xdr:cNvPr>
        <xdr:cNvSpPr/>
      </xdr:nvSpPr>
      <xdr:spPr>
        <a:xfrm>
          <a:off x="8699500" y="66789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35560</xdr:rowOff>
    </xdr:from>
    <xdr:to>
      <xdr:col>41</xdr:col>
      <xdr:colOff>101600</xdr:colOff>
      <xdr:row>39</xdr:row>
      <xdr:rowOff>133350</xdr:rowOff>
    </xdr:to>
    <xdr:sp macro="" textlink="">
      <xdr:nvSpPr>
        <xdr:cNvPr id="122" name="フローチャート: 判断 121">
          <a:extLst>
            <a:ext uri="{FF2B5EF4-FFF2-40B4-BE49-F238E27FC236}">
              <a16:creationId xmlns:a16="http://schemas.microsoft.com/office/drawing/2014/main" id="{EE929949-E281-472D-A533-17F818F7FD0A}"/>
            </a:ext>
          </a:extLst>
        </xdr:cNvPr>
        <xdr:cNvSpPr/>
      </xdr:nvSpPr>
      <xdr:spPr>
        <a:xfrm>
          <a:off x="7810500" y="6722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42545</xdr:rowOff>
    </xdr:from>
    <xdr:to>
      <xdr:col>36</xdr:col>
      <xdr:colOff>165100</xdr:colOff>
      <xdr:row>39</xdr:row>
      <xdr:rowOff>140335</xdr:rowOff>
    </xdr:to>
    <xdr:sp macro="" textlink="">
      <xdr:nvSpPr>
        <xdr:cNvPr id="123" name="フローチャート: 判断 122">
          <a:extLst>
            <a:ext uri="{FF2B5EF4-FFF2-40B4-BE49-F238E27FC236}">
              <a16:creationId xmlns:a16="http://schemas.microsoft.com/office/drawing/2014/main" id="{F6B61D0D-E342-4304-BF86-0F0FAE39732B}"/>
            </a:ext>
          </a:extLst>
        </xdr:cNvPr>
        <xdr:cNvSpPr/>
      </xdr:nvSpPr>
      <xdr:spPr>
        <a:xfrm>
          <a:off x="6921500" y="6729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4" name="テキスト ボックス 123">
          <a:extLst>
            <a:ext uri="{FF2B5EF4-FFF2-40B4-BE49-F238E27FC236}">
              <a16:creationId xmlns:a16="http://schemas.microsoft.com/office/drawing/2014/main" id="{CCB70CB2-7D23-4F6E-8CD0-AC7D10BAEA26}"/>
            </a:ext>
          </a:extLst>
        </xdr:cNvPr>
        <xdr:cNvSpPr txBox="1"/>
      </xdr:nvSpPr>
      <xdr:spPr>
        <a:xfrm>
          <a:off x="10287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5" name="テキスト ボックス 124">
          <a:extLst>
            <a:ext uri="{FF2B5EF4-FFF2-40B4-BE49-F238E27FC236}">
              <a16:creationId xmlns:a16="http://schemas.microsoft.com/office/drawing/2014/main" id="{7696F16B-07D9-4330-B409-B23358DDBA3B}"/>
            </a:ext>
          </a:extLst>
        </xdr:cNvPr>
        <xdr:cNvSpPr txBox="1"/>
      </xdr:nvSpPr>
      <xdr:spPr>
        <a:xfrm>
          <a:off x="9448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6" name="テキスト ボックス 125">
          <a:extLst>
            <a:ext uri="{FF2B5EF4-FFF2-40B4-BE49-F238E27FC236}">
              <a16:creationId xmlns:a16="http://schemas.microsoft.com/office/drawing/2014/main" id="{034E1CB7-E163-40E8-80BD-93FF745DC60C}"/>
            </a:ext>
          </a:extLst>
        </xdr:cNvPr>
        <xdr:cNvSpPr txBox="1"/>
      </xdr:nvSpPr>
      <xdr:spPr>
        <a:xfrm>
          <a:off x="8556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7" name="テキスト ボックス 126">
          <a:extLst>
            <a:ext uri="{FF2B5EF4-FFF2-40B4-BE49-F238E27FC236}">
              <a16:creationId xmlns:a16="http://schemas.microsoft.com/office/drawing/2014/main" id="{8FEB4655-4018-426C-8941-76217ACD8702}"/>
            </a:ext>
          </a:extLst>
        </xdr:cNvPr>
        <xdr:cNvSpPr txBox="1"/>
      </xdr:nvSpPr>
      <xdr:spPr>
        <a:xfrm>
          <a:off x="7670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8" name="テキスト ボックス 127">
          <a:extLst>
            <a:ext uri="{FF2B5EF4-FFF2-40B4-BE49-F238E27FC236}">
              <a16:creationId xmlns:a16="http://schemas.microsoft.com/office/drawing/2014/main" id="{EBC1FBE7-B231-407E-A624-402D81A57630}"/>
            </a:ext>
          </a:extLst>
        </xdr:cNvPr>
        <xdr:cNvSpPr txBox="1"/>
      </xdr:nvSpPr>
      <xdr:spPr>
        <a:xfrm>
          <a:off x="6781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156845</xdr:rowOff>
    </xdr:from>
    <xdr:to>
      <xdr:col>55</xdr:col>
      <xdr:colOff>50800</xdr:colOff>
      <xdr:row>39</xdr:row>
      <xdr:rowOff>89535</xdr:rowOff>
    </xdr:to>
    <xdr:sp macro="" textlink="">
      <xdr:nvSpPr>
        <xdr:cNvPr id="129" name="楕円 128">
          <a:extLst>
            <a:ext uri="{FF2B5EF4-FFF2-40B4-BE49-F238E27FC236}">
              <a16:creationId xmlns:a16="http://schemas.microsoft.com/office/drawing/2014/main" id="{D08BCA15-65AA-4606-9DEA-A0AD7BB2F798}"/>
            </a:ext>
          </a:extLst>
        </xdr:cNvPr>
        <xdr:cNvSpPr/>
      </xdr:nvSpPr>
      <xdr:spPr>
        <a:xfrm>
          <a:off x="10426700" y="66719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135890</xdr:rowOff>
    </xdr:from>
    <xdr:ext cx="468630" cy="249555"/>
    <xdr:sp macro="" textlink="">
      <xdr:nvSpPr>
        <xdr:cNvPr id="130" name="【図書館】&#10;一人当たり面積該当値テキスト">
          <a:extLst>
            <a:ext uri="{FF2B5EF4-FFF2-40B4-BE49-F238E27FC236}">
              <a16:creationId xmlns:a16="http://schemas.microsoft.com/office/drawing/2014/main" id="{9B08909E-8787-444F-AABA-7474AEB606DA}"/>
            </a:ext>
          </a:extLst>
        </xdr:cNvPr>
        <xdr:cNvSpPr txBox="1"/>
      </xdr:nvSpPr>
      <xdr:spPr>
        <a:xfrm>
          <a:off x="10515600" y="665099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163830</xdr:rowOff>
    </xdr:from>
    <xdr:to>
      <xdr:col>50</xdr:col>
      <xdr:colOff>165100</xdr:colOff>
      <xdr:row>39</xdr:row>
      <xdr:rowOff>96520</xdr:rowOff>
    </xdr:to>
    <xdr:sp macro="" textlink="">
      <xdr:nvSpPr>
        <xdr:cNvPr id="131" name="楕円 130">
          <a:extLst>
            <a:ext uri="{FF2B5EF4-FFF2-40B4-BE49-F238E27FC236}">
              <a16:creationId xmlns:a16="http://schemas.microsoft.com/office/drawing/2014/main" id="{54D1E60D-C313-4891-9C76-3B7D0047B6B0}"/>
            </a:ext>
          </a:extLst>
        </xdr:cNvPr>
        <xdr:cNvSpPr/>
      </xdr:nvSpPr>
      <xdr:spPr>
        <a:xfrm>
          <a:off x="9588500" y="66789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40005</xdr:rowOff>
    </xdr:from>
    <xdr:to>
      <xdr:col>55</xdr:col>
      <xdr:colOff>0</xdr:colOff>
      <xdr:row>39</xdr:row>
      <xdr:rowOff>47625</xdr:rowOff>
    </xdr:to>
    <xdr:cxnSp macro="">
      <xdr:nvCxnSpPr>
        <xdr:cNvPr id="132" name="直線コネクタ 131">
          <a:extLst>
            <a:ext uri="{FF2B5EF4-FFF2-40B4-BE49-F238E27FC236}">
              <a16:creationId xmlns:a16="http://schemas.microsoft.com/office/drawing/2014/main" id="{44BA145D-D395-4482-A095-AE2CBA42B95B}"/>
            </a:ext>
          </a:extLst>
        </xdr:cNvPr>
        <xdr:cNvCxnSpPr/>
      </xdr:nvCxnSpPr>
      <xdr:spPr>
        <a:xfrm flipV="1">
          <a:off x="9639300" y="67265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xdr:rowOff>
    </xdr:from>
    <xdr:to>
      <xdr:col>46</xdr:col>
      <xdr:colOff>38100</xdr:colOff>
      <xdr:row>39</xdr:row>
      <xdr:rowOff>104140</xdr:rowOff>
    </xdr:to>
    <xdr:sp macro="" textlink="">
      <xdr:nvSpPr>
        <xdr:cNvPr id="133" name="楕円 132">
          <a:extLst>
            <a:ext uri="{FF2B5EF4-FFF2-40B4-BE49-F238E27FC236}">
              <a16:creationId xmlns:a16="http://schemas.microsoft.com/office/drawing/2014/main" id="{1748D559-B54D-45BF-B7F3-931DF7EA7706}"/>
            </a:ext>
          </a:extLst>
        </xdr:cNvPr>
        <xdr:cNvSpPr/>
      </xdr:nvSpPr>
      <xdr:spPr>
        <a:xfrm>
          <a:off x="8699500" y="66922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47625</xdr:rowOff>
    </xdr:from>
    <xdr:to>
      <xdr:col>50</xdr:col>
      <xdr:colOff>114300</xdr:colOff>
      <xdr:row>39</xdr:row>
      <xdr:rowOff>55245</xdr:rowOff>
    </xdr:to>
    <xdr:cxnSp macro="">
      <xdr:nvCxnSpPr>
        <xdr:cNvPr id="134" name="直線コネクタ 133">
          <a:extLst>
            <a:ext uri="{FF2B5EF4-FFF2-40B4-BE49-F238E27FC236}">
              <a16:creationId xmlns:a16="http://schemas.microsoft.com/office/drawing/2014/main" id="{FB6A7D92-E463-4036-A898-960611C6B348}"/>
            </a:ext>
          </a:extLst>
        </xdr:cNvPr>
        <xdr:cNvCxnSpPr/>
      </xdr:nvCxnSpPr>
      <xdr:spPr>
        <a:xfrm flipV="1">
          <a:off x="8747125" y="6734175"/>
          <a:ext cx="8921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20955</xdr:rowOff>
    </xdr:from>
    <xdr:to>
      <xdr:col>41</xdr:col>
      <xdr:colOff>101600</xdr:colOff>
      <xdr:row>39</xdr:row>
      <xdr:rowOff>118745</xdr:rowOff>
    </xdr:to>
    <xdr:sp macro="" textlink="">
      <xdr:nvSpPr>
        <xdr:cNvPr id="135" name="楕円 134">
          <a:extLst>
            <a:ext uri="{FF2B5EF4-FFF2-40B4-BE49-F238E27FC236}">
              <a16:creationId xmlns:a16="http://schemas.microsoft.com/office/drawing/2014/main" id="{1237DB68-53A6-4521-9935-EBC7160A66CB}"/>
            </a:ext>
          </a:extLst>
        </xdr:cNvPr>
        <xdr:cNvSpPr/>
      </xdr:nvSpPr>
      <xdr:spPr>
        <a:xfrm>
          <a:off x="7810500" y="670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55245</xdr:rowOff>
    </xdr:from>
    <xdr:to>
      <xdr:col>45</xdr:col>
      <xdr:colOff>174625</xdr:colOff>
      <xdr:row>39</xdr:row>
      <xdr:rowOff>69850</xdr:rowOff>
    </xdr:to>
    <xdr:cxnSp macro="">
      <xdr:nvCxnSpPr>
        <xdr:cNvPr id="136" name="直線コネクタ 135">
          <a:extLst>
            <a:ext uri="{FF2B5EF4-FFF2-40B4-BE49-F238E27FC236}">
              <a16:creationId xmlns:a16="http://schemas.microsoft.com/office/drawing/2014/main" id="{A87BC877-5BD5-41D9-A671-AD3A58FB4026}"/>
            </a:ext>
          </a:extLst>
        </xdr:cNvPr>
        <xdr:cNvCxnSpPr/>
      </xdr:nvCxnSpPr>
      <xdr:spPr>
        <a:xfrm flipV="1">
          <a:off x="7861300" y="6741795"/>
          <a:ext cx="8858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27940</xdr:rowOff>
    </xdr:from>
    <xdr:to>
      <xdr:col>36</xdr:col>
      <xdr:colOff>165100</xdr:colOff>
      <xdr:row>39</xdr:row>
      <xdr:rowOff>126365</xdr:rowOff>
    </xdr:to>
    <xdr:sp macro="" textlink="">
      <xdr:nvSpPr>
        <xdr:cNvPr id="137" name="楕円 136">
          <a:extLst>
            <a:ext uri="{FF2B5EF4-FFF2-40B4-BE49-F238E27FC236}">
              <a16:creationId xmlns:a16="http://schemas.microsoft.com/office/drawing/2014/main" id="{EA6AE460-9D00-4AAF-A84E-18D10C45C83C}"/>
            </a:ext>
          </a:extLst>
        </xdr:cNvPr>
        <xdr:cNvSpPr/>
      </xdr:nvSpPr>
      <xdr:spPr>
        <a:xfrm>
          <a:off x="6921500" y="67144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76835</xdr:rowOff>
    </xdr:to>
    <xdr:cxnSp macro="">
      <xdr:nvCxnSpPr>
        <xdr:cNvPr id="138" name="直線コネクタ 137">
          <a:extLst>
            <a:ext uri="{FF2B5EF4-FFF2-40B4-BE49-F238E27FC236}">
              <a16:creationId xmlns:a16="http://schemas.microsoft.com/office/drawing/2014/main" id="{C0968B8A-A12B-4CF3-9D61-2C24FA67CB19}"/>
            </a:ext>
          </a:extLst>
        </xdr:cNvPr>
        <xdr:cNvCxnSpPr/>
      </xdr:nvCxnSpPr>
      <xdr:spPr>
        <a:xfrm flipV="1">
          <a:off x="6972300" y="67564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97790</xdr:rowOff>
    </xdr:from>
    <xdr:ext cx="469900" cy="249555"/>
    <xdr:sp macro="" textlink="">
      <xdr:nvSpPr>
        <xdr:cNvPr id="139" name="n_1aveValue【図書館】&#10;一人当たり面積">
          <a:extLst>
            <a:ext uri="{FF2B5EF4-FFF2-40B4-BE49-F238E27FC236}">
              <a16:creationId xmlns:a16="http://schemas.microsoft.com/office/drawing/2014/main" id="{55A2D1CA-551A-4430-8951-CB2F9028D97D}"/>
            </a:ext>
          </a:extLst>
        </xdr:cNvPr>
        <xdr:cNvSpPr txBox="1"/>
      </xdr:nvSpPr>
      <xdr:spPr>
        <a:xfrm>
          <a:off x="9391650" y="6441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112395</xdr:rowOff>
    </xdr:from>
    <xdr:ext cx="468630" cy="249555"/>
    <xdr:sp macro="" textlink="">
      <xdr:nvSpPr>
        <xdr:cNvPr id="140" name="n_2aveValue【図書館】&#10;一人当たり面積">
          <a:extLst>
            <a:ext uri="{FF2B5EF4-FFF2-40B4-BE49-F238E27FC236}">
              <a16:creationId xmlns:a16="http://schemas.microsoft.com/office/drawing/2014/main" id="{80E9C318-8AC8-45BD-83B7-F112DA0B889A}"/>
            </a:ext>
          </a:extLst>
        </xdr:cNvPr>
        <xdr:cNvSpPr txBox="1"/>
      </xdr:nvSpPr>
      <xdr:spPr>
        <a:xfrm>
          <a:off x="8515350" y="64560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125095</xdr:rowOff>
    </xdr:from>
    <xdr:ext cx="468630" cy="248285"/>
    <xdr:sp macro="" textlink="">
      <xdr:nvSpPr>
        <xdr:cNvPr id="141" name="n_3aveValue【図書館】&#10;一人当たり面積">
          <a:extLst>
            <a:ext uri="{FF2B5EF4-FFF2-40B4-BE49-F238E27FC236}">
              <a16:creationId xmlns:a16="http://schemas.microsoft.com/office/drawing/2014/main" id="{030EF737-F18E-4F8B-AACC-A4EE19ACB17C}"/>
            </a:ext>
          </a:extLst>
        </xdr:cNvPr>
        <xdr:cNvSpPr txBox="1"/>
      </xdr:nvSpPr>
      <xdr:spPr>
        <a:xfrm>
          <a:off x="7626350" y="68116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132080</xdr:rowOff>
    </xdr:from>
    <xdr:ext cx="468630" cy="249555"/>
    <xdr:sp macro="" textlink="">
      <xdr:nvSpPr>
        <xdr:cNvPr id="142" name="n_4aveValue【図書館】&#10;一人当たり面積">
          <a:extLst>
            <a:ext uri="{FF2B5EF4-FFF2-40B4-BE49-F238E27FC236}">
              <a16:creationId xmlns:a16="http://schemas.microsoft.com/office/drawing/2014/main" id="{BF5956DE-19AC-414E-86D9-99A67D0F1C3F}"/>
            </a:ext>
          </a:extLst>
        </xdr:cNvPr>
        <xdr:cNvSpPr txBox="1"/>
      </xdr:nvSpPr>
      <xdr:spPr>
        <a:xfrm>
          <a:off x="6737350" y="68186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88265</xdr:rowOff>
    </xdr:from>
    <xdr:ext cx="469900" cy="248285"/>
    <xdr:sp macro="" textlink="">
      <xdr:nvSpPr>
        <xdr:cNvPr id="143" name="n_1mainValue【図書館】&#10;一人当たり面積">
          <a:extLst>
            <a:ext uri="{FF2B5EF4-FFF2-40B4-BE49-F238E27FC236}">
              <a16:creationId xmlns:a16="http://schemas.microsoft.com/office/drawing/2014/main" id="{FB44006F-BA99-47E8-B80D-2AC6256F304A}"/>
            </a:ext>
          </a:extLst>
        </xdr:cNvPr>
        <xdr:cNvSpPr txBox="1"/>
      </xdr:nvSpPr>
      <xdr:spPr>
        <a:xfrm>
          <a:off x="9391650" y="67748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95250</xdr:rowOff>
    </xdr:from>
    <xdr:ext cx="468630" cy="248285"/>
    <xdr:sp macro="" textlink="">
      <xdr:nvSpPr>
        <xdr:cNvPr id="144" name="n_2mainValue【図書館】&#10;一人当たり面積">
          <a:extLst>
            <a:ext uri="{FF2B5EF4-FFF2-40B4-BE49-F238E27FC236}">
              <a16:creationId xmlns:a16="http://schemas.microsoft.com/office/drawing/2014/main" id="{ACF9B1F1-6864-4DB2-AF6C-FD126F813F90}"/>
            </a:ext>
          </a:extLst>
        </xdr:cNvPr>
        <xdr:cNvSpPr txBox="1"/>
      </xdr:nvSpPr>
      <xdr:spPr>
        <a:xfrm>
          <a:off x="8515350" y="67818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134620</xdr:rowOff>
    </xdr:from>
    <xdr:ext cx="468630" cy="249555"/>
    <xdr:sp macro="" textlink="">
      <xdr:nvSpPr>
        <xdr:cNvPr id="145" name="n_3mainValue【図書館】&#10;一人当たり面積">
          <a:extLst>
            <a:ext uri="{FF2B5EF4-FFF2-40B4-BE49-F238E27FC236}">
              <a16:creationId xmlns:a16="http://schemas.microsoft.com/office/drawing/2014/main" id="{ED7ABDC7-DB74-4C7D-BE06-51D7B6528074}"/>
            </a:ext>
          </a:extLst>
        </xdr:cNvPr>
        <xdr:cNvSpPr txBox="1"/>
      </xdr:nvSpPr>
      <xdr:spPr>
        <a:xfrm>
          <a:off x="7626350" y="64782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141605</xdr:rowOff>
    </xdr:from>
    <xdr:ext cx="468630" cy="249555"/>
    <xdr:sp macro="" textlink="">
      <xdr:nvSpPr>
        <xdr:cNvPr id="146" name="n_4mainValue【図書館】&#10;一人当たり面積">
          <a:extLst>
            <a:ext uri="{FF2B5EF4-FFF2-40B4-BE49-F238E27FC236}">
              <a16:creationId xmlns:a16="http://schemas.microsoft.com/office/drawing/2014/main" id="{55D7858C-A134-43CA-9E85-284F7F147F10}"/>
            </a:ext>
          </a:extLst>
        </xdr:cNvPr>
        <xdr:cNvSpPr txBox="1"/>
      </xdr:nvSpPr>
      <xdr:spPr>
        <a:xfrm>
          <a:off x="6737350" y="64852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7" name="正方形/長方形 146">
          <a:extLst>
            <a:ext uri="{FF2B5EF4-FFF2-40B4-BE49-F238E27FC236}">
              <a16:creationId xmlns:a16="http://schemas.microsoft.com/office/drawing/2014/main" id="{BB56C290-C5D9-452A-A0EC-AB6374691486}"/>
            </a:ext>
          </a:extLst>
        </xdr:cNvPr>
        <xdr:cNvSpPr/>
      </xdr:nvSpPr>
      <xdr:spPr>
        <a:xfrm>
          <a:off x="762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E644229-BF5E-4347-9482-3BAC416158F8}"/>
            </a:ext>
          </a:extLst>
        </xdr:cNvPr>
        <xdr:cNvSpPr/>
      </xdr:nvSpPr>
      <xdr:spPr>
        <a:xfrm>
          <a:off x="889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49" name="正方形/長方形 148">
          <a:extLst>
            <a:ext uri="{FF2B5EF4-FFF2-40B4-BE49-F238E27FC236}">
              <a16:creationId xmlns:a16="http://schemas.microsoft.com/office/drawing/2014/main" id="{1D13C17F-5632-4E26-9C44-1966F03ABEE8}"/>
            </a:ext>
          </a:extLst>
        </xdr:cNvPr>
        <xdr:cNvSpPr/>
      </xdr:nvSpPr>
      <xdr:spPr>
        <a:xfrm>
          <a:off x="889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F190EC3-1C8B-41EC-96AD-8CD20A55B377}"/>
            </a:ext>
          </a:extLst>
        </xdr:cNvPr>
        <xdr:cNvSpPr/>
      </xdr:nvSpPr>
      <xdr:spPr>
        <a:xfrm>
          <a:off x="1905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1" name="正方形/長方形 150">
          <a:extLst>
            <a:ext uri="{FF2B5EF4-FFF2-40B4-BE49-F238E27FC236}">
              <a16:creationId xmlns:a16="http://schemas.microsoft.com/office/drawing/2014/main" id="{D3A7EB37-68AF-4192-93FF-63AE47CCEEFC}"/>
            </a:ext>
          </a:extLst>
        </xdr:cNvPr>
        <xdr:cNvSpPr/>
      </xdr:nvSpPr>
      <xdr:spPr>
        <a:xfrm>
          <a:off x="1905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C15892E-0E18-4E04-80EE-B96307E5AD59}"/>
            </a:ext>
          </a:extLst>
        </xdr:cNvPr>
        <xdr:cNvSpPr/>
      </xdr:nvSpPr>
      <xdr:spPr>
        <a:xfrm>
          <a:off x="3048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3" name="正方形/長方形 152">
          <a:extLst>
            <a:ext uri="{FF2B5EF4-FFF2-40B4-BE49-F238E27FC236}">
              <a16:creationId xmlns:a16="http://schemas.microsoft.com/office/drawing/2014/main" id="{A9369511-5E84-4881-A73B-726A6EBB696B}"/>
            </a:ext>
          </a:extLst>
        </xdr:cNvPr>
        <xdr:cNvSpPr/>
      </xdr:nvSpPr>
      <xdr:spPr>
        <a:xfrm>
          <a:off x="3048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4" name="正方形/長方形 153">
          <a:extLst>
            <a:ext uri="{FF2B5EF4-FFF2-40B4-BE49-F238E27FC236}">
              <a16:creationId xmlns:a16="http://schemas.microsoft.com/office/drawing/2014/main" id="{52EAFA67-2040-4EDC-979E-7001AE4558BD}"/>
            </a:ext>
          </a:extLst>
        </xdr:cNvPr>
        <xdr:cNvSpPr/>
      </xdr:nvSpPr>
      <xdr:spPr>
        <a:xfrm>
          <a:off x="762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5" name="テキスト ボックス 154">
          <a:extLst>
            <a:ext uri="{FF2B5EF4-FFF2-40B4-BE49-F238E27FC236}">
              <a16:creationId xmlns:a16="http://schemas.microsoft.com/office/drawing/2014/main" id="{8CD96BBC-7366-461A-90B3-C6D1B617B35E}"/>
            </a:ext>
          </a:extLst>
        </xdr:cNvPr>
        <xdr:cNvSpPr txBox="1"/>
      </xdr:nvSpPr>
      <xdr:spPr>
        <a:xfrm>
          <a:off x="723900" y="895223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6" name="直線コネクタ 155">
          <a:extLst>
            <a:ext uri="{FF2B5EF4-FFF2-40B4-BE49-F238E27FC236}">
              <a16:creationId xmlns:a16="http://schemas.microsoft.com/office/drawing/2014/main" id="{E15282DB-BD7C-45E8-B627-98F2BE739DCB}"/>
            </a:ext>
          </a:extLst>
        </xdr:cNvPr>
        <xdr:cNvCxnSpPr/>
      </xdr:nvCxnSpPr>
      <xdr:spPr>
        <a:xfrm>
          <a:off x="762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6090" cy="249555"/>
    <xdr:sp macro="" textlink="">
      <xdr:nvSpPr>
        <xdr:cNvPr id="157" name="テキスト ボックス 156">
          <a:extLst>
            <a:ext uri="{FF2B5EF4-FFF2-40B4-BE49-F238E27FC236}">
              <a16:creationId xmlns:a16="http://schemas.microsoft.com/office/drawing/2014/main" id="{9CE29AA1-16F7-43F1-A8B4-B78533F28105}"/>
            </a:ext>
          </a:extLst>
        </xdr:cNvPr>
        <xdr:cNvSpPr txBox="1"/>
      </xdr:nvSpPr>
      <xdr:spPr>
        <a:xfrm>
          <a:off x="294640" y="11282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158" name="直線コネクタ 157">
          <a:extLst>
            <a:ext uri="{FF2B5EF4-FFF2-40B4-BE49-F238E27FC236}">
              <a16:creationId xmlns:a16="http://schemas.microsoft.com/office/drawing/2014/main" id="{0D76FF9C-F6AE-4EBE-B9E4-B33690A4FEE5}"/>
            </a:ext>
          </a:extLst>
        </xdr:cNvPr>
        <xdr:cNvCxnSpPr/>
      </xdr:nvCxnSpPr>
      <xdr:spPr>
        <a:xfrm>
          <a:off x="762000" y="1104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6090" cy="249555"/>
    <xdr:sp macro="" textlink="">
      <xdr:nvSpPr>
        <xdr:cNvPr id="159" name="テキスト ボックス 158">
          <a:extLst>
            <a:ext uri="{FF2B5EF4-FFF2-40B4-BE49-F238E27FC236}">
              <a16:creationId xmlns:a16="http://schemas.microsoft.com/office/drawing/2014/main" id="{0410EDE5-0529-4A9B-8235-B9967631A660}"/>
            </a:ext>
          </a:extLst>
        </xdr:cNvPr>
        <xdr:cNvSpPr txBox="1"/>
      </xdr:nvSpPr>
      <xdr:spPr>
        <a:xfrm>
          <a:off x="294640" y="10902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160" name="直線コネクタ 159">
          <a:extLst>
            <a:ext uri="{FF2B5EF4-FFF2-40B4-BE49-F238E27FC236}">
              <a16:creationId xmlns:a16="http://schemas.microsoft.com/office/drawing/2014/main" id="{5E9D165A-620E-400A-8DE5-38981F6D902C}"/>
            </a:ext>
          </a:extLst>
        </xdr:cNvPr>
        <xdr:cNvCxnSpPr/>
      </xdr:nvCxnSpPr>
      <xdr:spPr>
        <a:xfrm>
          <a:off x="762000" y="1066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161" name="テキスト ボックス 160">
          <a:extLst>
            <a:ext uri="{FF2B5EF4-FFF2-40B4-BE49-F238E27FC236}">
              <a16:creationId xmlns:a16="http://schemas.microsoft.com/office/drawing/2014/main" id="{BB752B82-4AD4-45CE-B376-BBB18B271DBB}"/>
            </a:ext>
          </a:extLst>
        </xdr:cNvPr>
        <xdr:cNvSpPr txBox="1"/>
      </xdr:nvSpPr>
      <xdr:spPr>
        <a:xfrm>
          <a:off x="358775" y="10523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B89CC9A-4D5F-42D3-9BB1-A0CDBADDC815}"/>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8285"/>
    <xdr:sp macro="" textlink="">
      <xdr:nvSpPr>
        <xdr:cNvPr id="163" name="テキスト ボックス 162">
          <a:extLst>
            <a:ext uri="{FF2B5EF4-FFF2-40B4-BE49-F238E27FC236}">
              <a16:creationId xmlns:a16="http://schemas.microsoft.com/office/drawing/2014/main" id="{88680DA4-AD97-4A36-BE49-DF017C8205E3}"/>
            </a:ext>
          </a:extLst>
        </xdr:cNvPr>
        <xdr:cNvSpPr txBox="1"/>
      </xdr:nvSpPr>
      <xdr:spPr>
        <a:xfrm>
          <a:off x="358775" y="10143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164" name="直線コネクタ 163">
          <a:extLst>
            <a:ext uri="{FF2B5EF4-FFF2-40B4-BE49-F238E27FC236}">
              <a16:creationId xmlns:a16="http://schemas.microsoft.com/office/drawing/2014/main" id="{10055DA6-48D3-4E05-B43D-FA2163945AC4}"/>
            </a:ext>
          </a:extLst>
        </xdr:cNvPr>
        <xdr:cNvCxnSpPr/>
      </xdr:nvCxnSpPr>
      <xdr:spPr>
        <a:xfrm>
          <a:off x="762000" y="9900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8285"/>
    <xdr:sp macro="" textlink="">
      <xdr:nvSpPr>
        <xdr:cNvPr id="165" name="テキスト ボックス 164">
          <a:extLst>
            <a:ext uri="{FF2B5EF4-FFF2-40B4-BE49-F238E27FC236}">
              <a16:creationId xmlns:a16="http://schemas.microsoft.com/office/drawing/2014/main" id="{416C045B-D728-4FB4-A901-A54CA46ABC24}"/>
            </a:ext>
          </a:extLst>
        </xdr:cNvPr>
        <xdr:cNvSpPr txBox="1"/>
      </xdr:nvSpPr>
      <xdr:spPr>
        <a:xfrm>
          <a:off x="358775" y="9758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166" name="直線コネクタ 165">
          <a:extLst>
            <a:ext uri="{FF2B5EF4-FFF2-40B4-BE49-F238E27FC236}">
              <a16:creationId xmlns:a16="http://schemas.microsoft.com/office/drawing/2014/main" id="{7DD7951D-AD42-4145-AC32-F16AA4ADF4FF}"/>
            </a:ext>
          </a:extLst>
        </xdr:cNvPr>
        <xdr:cNvCxnSpPr/>
      </xdr:nvCxnSpPr>
      <xdr:spPr>
        <a:xfrm>
          <a:off x="762000" y="952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3225" cy="248285"/>
    <xdr:sp macro="" textlink="">
      <xdr:nvSpPr>
        <xdr:cNvPr id="167" name="テキスト ボックス 166">
          <a:extLst>
            <a:ext uri="{FF2B5EF4-FFF2-40B4-BE49-F238E27FC236}">
              <a16:creationId xmlns:a16="http://schemas.microsoft.com/office/drawing/2014/main" id="{4C2FBF63-CA87-4F04-BEA6-ABFE959C2ADB}"/>
            </a:ext>
          </a:extLst>
        </xdr:cNvPr>
        <xdr:cNvSpPr txBox="1"/>
      </xdr:nvSpPr>
      <xdr:spPr>
        <a:xfrm>
          <a:off x="358775" y="937831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8" name="直線コネクタ 167">
          <a:extLst>
            <a:ext uri="{FF2B5EF4-FFF2-40B4-BE49-F238E27FC236}">
              <a16:creationId xmlns:a16="http://schemas.microsoft.com/office/drawing/2014/main" id="{C0727450-BC30-4498-8FEE-01DE9C74BB2F}"/>
            </a:ext>
          </a:extLst>
        </xdr:cNvPr>
        <xdr:cNvCxnSpPr/>
      </xdr:nvCxnSpPr>
      <xdr:spPr>
        <a:xfrm>
          <a:off x="762000" y="914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9090" cy="248285"/>
    <xdr:sp macro="" textlink="">
      <xdr:nvSpPr>
        <xdr:cNvPr id="169" name="テキスト ボックス 168">
          <a:extLst>
            <a:ext uri="{FF2B5EF4-FFF2-40B4-BE49-F238E27FC236}">
              <a16:creationId xmlns:a16="http://schemas.microsoft.com/office/drawing/2014/main" id="{AB28B0AA-94B3-4B00-93D9-7AA28925940B}"/>
            </a:ext>
          </a:extLst>
        </xdr:cNvPr>
        <xdr:cNvSpPr txBox="1"/>
      </xdr:nvSpPr>
      <xdr:spPr>
        <a:xfrm>
          <a:off x="422910" y="899858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170" name="【体育館・プール】&#10;有形固定資産減価償却率グラフ枠">
          <a:extLst>
            <a:ext uri="{FF2B5EF4-FFF2-40B4-BE49-F238E27FC236}">
              <a16:creationId xmlns:a16="http://schemas.microsoft.com/office/drawing/2014/main" id="{A3AB782F-14DC-45E2-9DEB-220153DB76B9}"/>
            </a:ext>
          </a:extLst>
        </xdr:cNvPr>
        <xdr:cNvSpPr/>
      </xdr:nvSpPr>
      <xdr:spPr>
        <a:xfrm>
          <a:off x="762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73025</xdr:rowOff>
    </xdr:to>
    <xdr:cxnSp macro="">
      <xdr:nvCxnSpPr>
        <xdr:cNvPr id="171" name="直線コネクタ 170">
          <a:extLst>
            <a:ext uri="{FF2B5EF4-FFF2-40B4-BE49-F238E27FC236}">
              <a16:creationId xmlns:a16="http://schemas.microsoft.com/office/drawing/2014/main" id="{DF74A00B-CBDD-4917-B40A-1F7ACECF122D}"/>
            </a:ext>
          </a:extLst>
        </xdr:cNvPr>
        <xdr:cNvCxnSpPr/>
      </xdr:nvCxnSpPr>
      <xdr:spPr>
        <a:xfrm flipV="1">
          <a:off x="4634865" y="9698355"/>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76835</xdr:rowOff>
    </xdr:from>
    <xdr:ext cx="468630" cy="249555"/>
    <xdr:sp macro="" textlink="">
      <xdr:nvSpPr>
        <xdr:cNvPr id="172" name="【体育館・プール】&#10;有形固定資産減価償却率最小値テキスト">
          <a:extLst>
            <a:ext uri="{FF2B5EF4-FFF2-40B4-BE49-F238E27FC236}">
              <a16:creationId xmlns:a16="http://schemas.microsoft.com/office/drawing/2014/main" id="{03AF4C01-7D6E-42F2-9A3C-4840D462F1B8}"/>
            </a:ext>
          </a:extLst>
        </xdr:cNvPr>
        <xdr:cNvSpPr txBox="1"/>
      </xdr:nvSpPr>
      <xdr:spPr>
        <a:xfrm>
          <a:off x="4673600" y="110496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73025</xdr:rowOff>
    </xdr:from>
    <xdr:to>
      <xdr:col>24</xdr:col>
      <xdr:colOff>152400</xdr:colOff>
      <xdr:row>64</xdr:row>
      <xdr:rowOff>73025</xdr:rowOff>
    </xdr:to>
    <xdr:cxnSp macro="">
      <xdr:nvCxnSpPr>
        <xdr:cNvPr id="173" name="直線コネクタ 172">
          <a:extLst>
            <a:ext uri="{FF2B5EF4-FFF2-40B4-BE49-F238E27FC236}">
              <a16:creationId xmlns:a16="http://schemas.microsoft.com/office/drawing/2014/main" id="{C3079BF2-739C-49A9-94E8-0DC2DE4384A6}"/>
            </a:ext>
          </a:extLst>
        </xdr:cNvPr>
        <xdr:cNvCxnSpPr/>
      </xdr:nvCxnSpPr>
      <xdr:spPr>
        <a:xfrm>
          <a:off x="4546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45720</xdr:rowOff>
    </xdr:from>
    <xdr:ext cx="403860" cy="249555"/>
    <xdr:sp macro="" textlink="">
      <xdr:nvSpPr>
        <xdr:cNvPr id="174" name="【体育館・プール】&#10;有形固定資産減価償却率最大値テキスト">
          <a:extLst>
            <a:ext uri="{FF2B5EF4-FFF2-40B4-BE49-F238E27FC236}">
              <a16:creationId xmlns:a16="http://schemas.microsoft.com/office/drawing/2014/main" id="{F823A266-4795-4B15-A9A3-D17740E9756C}"/>
            </a:ext>
          </a:extLst>
        </xdr:cNvPr>
        <xdr:cNvSpPr txBox="1"/>
      </xdr:nvSpPr>
      <xdr:spPr>
        <a:xfrm>
          <a:off x="4673600" y="947547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5" name="直線コネクタ 174">
          <a:extLst>
            <a:ext uri="{FF2B5EF4-FFF2-40B4-BE49-F238E27FC236}">
              <a16:creationId xmlns:a16="http://schemas.microsoft.com/office/drawing/2014/main" id="{8DF00F63-22B9-4BA5-85BE-5CC1CC778142}"/>
            </a:ext>
          </a:extLst>
        </xdr:cNvPr>
        <xdr:cNvCxnSpPr/>
      </xdr:nvCxnSpPr>
      <xdr:spPr>
        <a:xfrm>
          <a:off x="4546600" y="969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97790</xdr:rowOff>
    </xdr:from>
    <xdr:ext cx="403860" cy="249555"/>
    <xdr:sp macro="" textlink="">
      <xdr:nvSpPr>
        <xdr:cNvPr id="176" name="【体育館・プール】&#10;有形固定資産減価償却率平均値テキスト">
          <a:extLst>
            <a:ext uri="{FF2B5EF4-FFF2-40B4-BE49-F238E27FC236}">
              <a16:creationId xmlns:a16="http://schemas.microsoft.com/office/drawing/2014/main" id="{A8B1E2DF-AB8E-4B23-A8E3-3E3BDBF0AF3B}"/>
            </a:ext>
          </a:extLst>
        </xdr:cNvPr>
        <xdr:cNvSpPr txBox="1"/>
      </xdr:nvSpPr>
      <xdr:spPr>
        <a:xfrm>
          <a:off x="4673600" y="1021334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75565</xdr:rowOff>
    </xdr:from>
    <xdr:to>
      <xdr:col>24</xdr:col>
      <xdr:colOff>114300</xdr:colOff>
      <xdr:row>61</xdr:row>
      <xdr:rowOff>8255</xdr:rowOff>
    </xdr:to>
    <xdr:sp macro="" textlink="">
      <xdr:nvSpPr>
        <xdr:cNvPr id="177" name="フローチャート: 判断 176">
          <a:extLst>
            <a:ext uri="{FF2B5EF4-FFF2-40B4-BE49-F238E27FC236}">
              <a16:creationId xmlns:a16="http://schemas.microsoft.com/office/drawing/2014/main" id="{96B8E848-F22E-4378-9AA5-E2697ACE0685}"/>
            </a:ext>
          </a:extLst>
        </xdr:cNvPr>
        <xdr:cNvSpPr/>
      </xdr:nvSpPr>
      <xdr:spPr>
        <a:xfrm>
          <a:off x="4584700" y="103625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85090</xdr:rowOff>
    </xdr:from>
    <xdr:to>
      <xdr:col>20</xdr:col>
      <xdr:colOff>38100</xdr:colOff>
      <xdr:row>61</xdr:row>
      <xdr:rowOff>17780</xdr:rowOff>
    </xdr:to>
    <xdr:sp macro="" textlink="">
      <xdr:nvSpPr>
        <xdr:cNvPr id="178" name="フローチャート: 判断 177">
          <a:extLst>
            <a:ext uri="{FF2B5EF4-FFF2-40B4-BE49-F238E27FC236}">
              <a16:creationId xmlns:a16="http://schemas.microsoft.com/office/drawing/2014/main" id="{46A91218-3A27-46C3-BD25-C1687F50AC68}"/>
            </a:ext>
          </a:extLst>
        </xdr:cNvPr>
        <xdr:cNvSpPr/>
      </xdr:nvSpPr>
      <xdr:spPr>
        <a:xfrm>
          <a:off x="3746500" y="103720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73660</xdr:rowOff>
    </xdr:from>
    <xdr:to>
      <xdr:col>15</xdr:col>
      <xdr:colOff>101600</xdr:colOff>
      <xdr:row>61</xdr:row>
      <xdr:rowOff>6350</xdr:rowOff>
    </xdr:to>
    <xdr:sp macro="" textlink="">
      <xdr:nvSpPr>
        <xdr:cNvPr id="179" name="フローチャート: 判断 178">
          <a:extLst>
            <a:ext uri="{FF2B5EF4-FFF2-40B4-BE49-F238E27FC236}">
              <a16:creationId xmlns:a16="http://schemas.microsoft.com/office/drawing/2014/main" id="{2DC0DCD4-FB7A-4E9F-8FDF-CEC58DDE6FFF}"/>
            </a:ext>
          </a:extLst>
        </xdr:cNvPr>
        <xdr:cNvSpPr/>
      </xdr:nvSpPr>
      <xdr:spPr>
        <a:xfrm>
          <a:off x="2857500" y="103606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53975</xdr:rowOff>
    </xdr:from>
    <xdr:to>
      <xdr:col>10</xdr:col>
      <xdr:colOff>165100</xdr:colOff>
      <xdr:row>60</xdr:row>
      <xdr:rowOff>151765</xdr:rowOff>
    </xdr:to>
    <xdr:sp macro="" textlink="">
      <xdr:nvSpPr>
        <xdr:cNvPr id="180" name="フローチャート: 判断 179">
          <a:extLst>
            <a:ext uri="{FF2B5EF4-FFF2-40B4-BE49-F238E27FC236}">
              <a16:creationId xmlns:a16="http://schemas.microsoft.com/office/drawing/2014/main" id="{BD2F6C8E-76E5-49EA-9579-DCF199F228D0}"/>
            </a:ext>
          </a:extLst>
        </xdr:cNvPr>
        <xdr:cNvSpPr/>
      </xdr:nvSpPr>
      <xdr:spPr>
        <a:xfrm>
          <a:off x="1968500" y="10340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75565</xdr:rowOff>
    </xdr:from>
    <xdr:to>
      <xdr:col>6</xdr:col>
      <xdr:colOff>38100</xdr:colOff>
      <xdr:row>61</xdr:row>
      <xdr:rowOff>8255</xdr:rowOff>
    </xdr:to>
    <xdr:sp macro="" textlink="">
      <xdr:nvSpPr>
        <xdr:cNvPr id="181" name="フローチャート: 判断 180">
          <a:extLst>
            <a:ext uri="{FF2B5EF4-FFF2-40B4-BE49-F238E27FC236}">
              <a16:creationId xmlns:a16="http://schemas.microsoft.com/office/drawing/2014/main" id="{EF4406A4-C4C8-44FE-B00D-BD6BCA571C80}"/>
            </a:ext>
          </a:extLst>
        </xdr:cNvPr>
        <xdr:cNvSpPr/>
      </xdr:nvSpPr>
      <xdr:spPr>
        <a:xfrm>
          <a:off x="1079500" y="103625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2" name="テキスト ボックス 181">
          <a:extLst>
            <a:ext uri="{FF2B5EF4-FFF2-40B4-BE49-F238E27FC236}">
              <a16:creationId xmlns:a16="http://schemas.microsoft.com/office/drawing/2014/main" id="{F7F80C43-D4F0-402E-ADE9-00D1933D8144}"/>
            </a:ext>
          </a:extLst>
        </xdr:cNvPr>
        <xdr:cNvSpPr txBox="1"/>
      </xdr:nvSpPr>
      <xdr:spPr>
        <a:xfrm>
          <a:off x="4445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3" name="テキスト ボックス 182">
          <a:extLst>
            <a:ext uri="{FF2B5EF4-FFF2-40B4-BE49-F238E27FC236}">
              <a16:creationId xmlns:a16="http://schemas.microsoft.com/office/drawing/2014/main" id="{785E8D6D-7206-409C-81AF-528461F8ED56}"/>
            </a:ext>
          </a:extLst>
        </xdr:cNvPr>
        <xdr:cNvSpPr txBox="1"/>
      </xdr:nvSpPr>
      <xdr:spPr>
        <a:xfrm>
          <a:off x="3603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4" name="テキスト ボックス 183">
          <a:extLst>
            <a:ext uri="{FF2B5EF4-FFF2-40B4-BE49-F238E27FC236}">
              <a16:creationId xmlns:a16="http://schemas.microsoft.com/office/drawing/2014/main" id="{FAF8DE13-74B3-4C7E-BA8B-A7BF6946450B}"/>
            </a:ext>
          </a:extLst>
        </xdr:cNvPr>
        <xdr:cNvSpPr txBox="1"/>
      </xdr:nvSpPr>
      <xdr:spPr>
        <a:xfrm>
          <a:off x="2717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5" name="テキスト ボックス 184">
          <a:extLst>
            <a:ext uri="{FF2B5EF4-FFF2-40B4-BE49-F238E27FC236}">
              <a16:creationId xmlns:a16="http://schemas.microsoft.com/office/drawing/2014/main" id="{E70C9475-BB89-453C-9138-7EE6F2F52551}"/>
            </a:ext>
          </a:extLst>
        </xdr:cNvPr>
        <xdr:cNvSpPr txBox="1"/>
      </xdr:nvSpPr>
      <xdr:spPr>
        <a:xfrm>
          <a:off x="1828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6" name="テキスト ボックス 185">
          <a:extLst>
            <a:ext uri="{FF2B5EF4-FFF2-40B4-BE49-F238E27FC236}">
              <a16:creationId xmlns:a16="http://schemas.microsoft.com/office/drawing/2014/main" id="{F8FFC8DF-82E6-468B-96C6-7E14162BF7F0}"/>
            </a:ext>
          </a:extLst>
        </xdr:cNvPr>
        <xdr:cNvSpPr txBox="1"/>
      </xdr:nvSpPr>
      <xdr:spPr>
        <a:xfrm>
          <a:off x="936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114300</xdr:rowOff>
    </xdr:from>
    <xdr:to>
      <xdr:col>24</xdr:col>
      <xdr:colOff>114300</xdr:colOff>
      <xdr:row>61</xdr:row>
      <xdr:rowOff>46990</xdr:rowOff>
    </xdr:to>
    <xdr:sp macro="" textlink="">
      <xdr:nvSpPr>
        <xdr:cNvPr id="187" name="楕円 186">
          <a:extLst>
            <a:ext uri="{FF2B5EF4-FFF2-40B4-BE49-F238E27FC236}">
              <a16:creationId xmlns:a16="http://schemas.microsoft.com/office/drawing/2014/main" id="{7E66C1C5-6295-49F2-9CF4-15B809C73393}"/>
            </a:ext>
          </a:extLst>
        </xdr:cNvPr>
        <xdr:cNvSpPr/>
      </xdr:nvSpPr>
      <xdr:spPr>
        <a:xfrm>
          <a:off x="4584700" y="104013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93980</xdr:rowOff>
    </xdr:from>
    <xdr:ext cx="403860" cy="248285"/>
    <xdr:sp macro="" textlink="">
      <xdr:nvSpPr>
        <xdr:cNvPr id="188" name="【体育館・プール】&#10;有形固定資産減価償却率該当値テキスト">
          <a:extLst>
            <a:ext uri="{FF2B5EF4-FFF2-40B4-BE49-F238E27FC236}">
              <a16:creationId xmlns:a16="http://schemas.microsoft.com/office/drawing/2014/main" id="{24851EA4-8CA1-439F-B1D1-349314E52B5E}"/>
            </a:ext>
          </a:extLst>
        </xdr:cNvPr>
        <xdr:cNvSpPr txBox="1"/>
      </xdr:nvSpPr>
      <xdr:spPr>
        <a:xfrm>
          <a:off x="4673600" y="1038098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130810</xdr:rowOff>
    </xdr:from>
    <xdr:to>
      <xdr:col>20</xdr:col>
      <xdr:colOff>38100</xdr:colOff>
      <xdr:row>61</xdr:row>
      <xdr:rowOff>63500</xdr:rowOff>
    </xdr:to>
    <xdr:sp macro="" textlink="">
      <xdr:nvSpPr>
        <xdr:cNvPr id="189" name="楕円 188">
          <a:extLst>
            <a:ext uri="{FF2B5EF4-FFF2-40B4-BE49-F238E27FC236}">
              <a16:creationId xmlns:a16="http://schemas.microsoft.com/office/drawing/2014/main" id="{64F2E715-EAE4-4FB3-A6D8-DE778B94D860}"/>
            </a:ext>
          </a:extLst>
        </xdr:cNvPr>
        <xdr:cNvSpPr/>
      </xdr:nvSpPr>
      <xdr:spPr>
        <a:xfrm>
          <a:off x="3746500" y="10417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60</xdr:row>
      <xdr:rowOff>163195</xdr:rowOff>
    </xdr:from>
    <xdr:to>
      <xdr:col>24</xdr:col>
      <xdr:colOff>63500</xdr:colOff>
      <xdr:row>61</xdr:row>
      <xdr:rowOff>14605</xdr:rowOff>
    </xdr:to>
    <xdr:cxnSp macro="">
      <xdr:nvCxnSpPr>
        <xdr:cNvPr id="190" name="直線コネクタ 189">
          <a:extLst>
            <a:ext uri="{FF2B5EF4-FFF2-40B4-BE49-F238E27FC236}">
              <a16:creationId xmlns:a16="http://schemas.microsoft.com/office/drawing/2014/main" id="{8367AE6D-D232-4C02-8526-DC835D21BC81}"/>
            </a:ext>
          </a:extLst>
        </xdr:cNvPr>
        <xdr:cNvCxnSpPr/>
      </xdr:nvCxnSpPr>
      <xdr:spPr>
        <a:xfrm flipV="1">
          <a:off x="3794125" y="10450195"/>
          <a:ext cx="8413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95885</xdr:rowOff>
    </xdr:from>
    <xdr:to>
      <xdr:col>15</xdr:col>
      <xdr:colOff>101600</xdr:colOff>
      <xdr:row>61</xdr:row>
      <xdr:rowOff>28575</xdr:rowOff>
    </xdr:to>
    <xdr:sp macro="" textlink="">
      <xdr:nvSpPr>
        <xdr:cNvPr id="191" name="楕円 190">
          <a:extLst>
            <a:ext uri="{FF2B5EF4-FFF2-40B4-BE49-F238E27FC236}">
              <a16:creationId xmlns:a16="http://schemas.microsoft.com/office/drawing/2014/main" id="{B6330461-7399-4793-B58F-A8BF2F4FC79C}"/>
            </a:ext>
          </a:extLst>
        </xdr:cNvPr>
        <xdr:cNvSpPr/>
      </xdr:nvSpPr>
      <xdr:spPr>
        <a:xfrm>
          <a:off x="2857500" y="103828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174625</xdr:colOff>
      <xdr:row>61</xdr:row>
      <xdr:rowOff>14605</xdr:rowOff>
    </xdr:to>
    <xdr:cxnSp macro="">
      <xdr:nvCxnSpPr>
        <xdr:cNvPr id="192" name="直線コネクタ 191">
          <a:extLst>
            <a:ext uri="{FF2B5EF4-FFF2-40B4-BE49-F238E27FC236}">
              <a16:creationId xmlns:a16="http://schemas.microsoft.com/office/drawing/2014/main" id="{2E2AD290-811F-4E5C-A39E-F8BABC68CC70}"/>
            </a:ext>
          </a:extLst>
        </xdr:cNvPr>
        <xdr:cNvCxnSpPr/>
      </xdr:nvCxnSpPr>
      <xdr:spPr>
        <a:xfrm>
          <a:off x="2908300" y="10431780"/>
          <a:ext cx="8858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27305</xdr:rowOff>
    </xdr:to>
    <xdr:sp macro="" textlink="">
      <xdr:nvSpPr>
        <xdr:cNvPr id="193" name="楕円 192">
          <a:extLst>
            <a:ext uri="{FF2B5EF4-FFF2-40B4-BE49-F238E27FC236}">
              <a16:creationId xmlns:a16="http://schemas.microsoft.com/office/drawing/2014/main" id="{597C57C5-587D-4C9A-BC81-BDCFEACF0A97}"/>
            </a:ext>
          </a:extLst>
        </xdr:cNvPr>
        <xdr:cNvSpPr/>
      </xdr:nvSpPr>
      <xdr:spPr>
        <a:xfrm>
          <a:off x="1968500" y="103809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60</xdr:row>
      <xdr:rowOff>144780</xdr:rowOff>
    </xdr:to>
    <xdr:cxnSp macro="">
      <xdr:nvCxnSpPr>
        <xdr:cNvPr id="194" name="直線コネクタ 193">
          <a:extLst>
            <a:ext uri="{FF2B5EF4-FFF2-40B4-BE49-F238E27FC236}">
              <a16:creationId xmlns:a16="http://schemas.microsoft.com/office/drawing/2014/main" id="{0C2A52C6-CD97-4205-A0EF-296EE7D73C2E}"/>
            </a:ext>
          </a:extLst>
        </xdr:cNvPr>
        <xdr:cNvCxnSpPr/>
      </xdr:nvCxnSpPr>
      <xdr:spPr>
        <a:xfrm>
          <a:off x="2019300" y="10429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24765</xdr:rowOff>
    </xdr:from>
    <xdr:to>
      <xdr:col>6</xdr:col>
      <xdr:colOff>38100</xdr:colOff>
      <xdr:row>60</xdr:row>
      <xdr:rowOff>122555</xdr:rowOff>
    </xdr:to>
    <xdr:sp macro="" textlink="">
      <xdr:nvSpPr>
        <xdr:cNvPr id="195" name="楕円 194">
          <a:extLst>
            <a:ext uri="{FF2B5EF4-FFF2-40B4-BE49-F238E27FC236}">
              <a16:creationId xmlns:a16="http://schemas.microsoft.com/office/drawing/2014/main" id="{D5D5D62E-5A18-4ABA-A051-AACE7D60E252}"/>
            </a:ext>
          </a:extLst>
        </xdr:cNvPr>
        <xdr:cNvSpPr/>
      </xdr:nvSpPr>
      <xdr:spPr>
        <a:xfrm>
          <a:off x="1079500" y="10311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60</xdr:row>
      <xdr:rowOff>73025</xdr:rowOff>
    </xdr:from>
    <xdr:to>
      <xdr:col>10</xdr:col>
      <xdr:colOff>114300</xdr:colOff>
      <xdr:row>60</xdr:row>
      <xdr:rowOff>142875</xdr:rowOff>
    </xdr:to>
    <xdr:cxnSp macro="">
      <xdr:nvCxnSpPr>
        <xdr:cNvPr id="196" name="直線コネクタ 195">
          <a:extLst>
            <a:ext uri="{FF2B5EF4-FFF2-40B4-BE49-F238E27FC236}">
              <a16:creationId xmlns:a16="http://schemas.microsoft.com/office/drawing/2014/main" id="{9EB77D55-2783-4A5A-AA0F-847CDD4E1BCA}"/>
            </a:ext>
          </a:extLst>
        </xdr:cNvPr>
        <xdr:cNvCxnSpPr/>
      </xdr:nvCxnSpPr>
      <xdr:spPr>
        <a:xfrm>
          <a:off x="1127125" y="10360025"/>
          <a:ext cx="89217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33655</xdr:rowOff>
    </xdr:from>
    <xdr:ext cx="405130" cy="249555"/>
    <xdr:sp macro="" textlink="">
      <xdr:nvSpPr>
        <xdr:cNvPr id="197" name="n_1aveValue【体育館・プール】&#10;有形固定資産減価償却率">
          <a:extLst>
            <a:ext uri="{FF2B5EF4-FFF2-40B4-BE49-F238E27FC236}">
              <a16:creationId xmlns:a16="http://schemas.microsoft.com/office/drawing/2014/main" id="{C0B534B1-079B-4375-B5DA-E700DDDC37BC}"/>
            </a:ext>
          </a:extLst>
        </xdr:cNvPr>
        <xdr:cNvSpPr txBox="1"/>
      </xdr:nvSpPr>
      <xdr:spPr>
        <a:xfrm>
          <a:off x="3582035" y="10149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22860</xdr:rowOff>
    </xdr:from>
    <xdr:ext cx="405130" cy="248285"/>
    <xdr:sp macro="" textlink="">
      <xdr:nvSpPr>
        <xdr:cNvPr id="198" name="n_2aveValue【体育館・プール】&#10;有形固定資産減価償却率">
          <a:extLst>
            <a:ext uri="{FF2B5EF4-FFF2-40B4-BE49-F238E27FC236}">
              <a16:creationId xmlns:a16="http://schemas.microsoft.com/office/drawing/2014/main" id="{61C7CFCD-5F68-4172-8587-172139897485}"/>
            </a:ext>
          </a:extLst>
        </xdr:cNvPr>
        <xdr:cNvSpPr txBox="1"/>
      </xdr:nvSpPr>
      <xdr:spPr>
        <a:xfrm>
          <a:off x="2705735" y="101384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xdr:rowOff>
    </xdr:from>
    <xdr:ext cx="405130" cy="249555"/>
    <xdr:sp macro="" textlink="">
      <xdr:nvSpPr>
        <xdr:cNvPr id="199" name="n_3aveValue【体育館・プール】&#10;有形固定資産減価償却率">
          <a:extLst>
            <a:ext uri="{FF2B5EF4-FFF2-40B4-BE49-F238E27FC236}">
              <a16:creationId xmlns:a16="http://schemas.microsoft.com/office/drawing/2014/main" id="{CEBD0406-55F8-4051-8061-60F016A90206}"/>
            </a:ext>
          </a:extLst>
        </xdr:cNvPr>
        <xdr:cNvSpPr txBox="1"/>
      </xdr:nvSpPr>
      <xdr:spPr>
        <a:xfrm>
          <a:off x="1816735" y="101180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0</xdr:rowOff>
    </xdr:from>
    <xdr:ext cx="405130" cy="249555"/>
    <xdr:sp macro="" textlink="">
      <xdr:nvSpPr>
        <xdr:cNvPr id="200" name="n_4aveValue【体育館・プール】&#10;有形固定資産減価償却率">
          <a:extLst>
            <a:ext uri="{FF2B5EF4-FFF2-40B4-BE49-F238E27FC236}">
              <a16:creationId xmlns:a16="http://schemas.microsoft.com/office/drawing/2014/main" id="{E4AAD0AB-8352-4A71-B142-A8643BD7526D}"/>
            </a:ext>
          </a:extLst>
        </xdr:cNvPr>
        <xdr:cNvSpPr txBox="1"/>
      </xdr:nvSpPr>
      <xdr:spPr>
        <a:xfrm>
          <a:off x="927735" y="104584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55245</xdr:rowOff>
    </xdr:from>
    <xdr:ext cx="405130" cy="248285"/>
    <xdr:sp macro="" textlink="">
      <xdr:nvSpPr>
        <xdr:cNvPr id="201" name="n_1mainValue【体育館・プール】&#10;有形固定資産減価償却率">
          <a:extLst>
            <a:ext uri="{FF2B5EF4-FFF2-40B4-BE49-F238E27FC236}">
              <a16:creationId xmlns:a16="http://schemas.microsoft.com/office/drawing/2014/main" id="{DBC448D0-E3A3-4DD4-A536-E472B5E354CA}"/>
            </a:ext>
          </a:extLst>
        </xdr:cNvPr>
        <xdr:cNvSpPr txBox="1"/>
      </xdr:nvSpPr>
      <xdr:spPr>
        <a:xfrm>
          <a:off x="3582035" y="105136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20320</xdr:rowOff>
    </xdr:from>
    <xdr:ext cx="405130" cy="248285"/>
    <xdr:sp macro="" textlink="">
      <xdr:nvSpPr>
        <xdr:cNvPr id="202" name="n_2mainValue【体育館・プール】&#10;有形固定資産減価償却率">
          <a:extLst>
            <a:ext uri="{FF2B5EF4-FFF2-40B4-BE49-F238E27FC236}">
              <a16:creationId xmlns:a16="http://schemas.microsoft.com/office/drawing/2014/main" id="{5F3E6C5A-4DCA-47DF-8797-CAF48AD67B9B}"/>
            </a:ext>
          </a:extLst>
        </xdr:cNvPr>
        <xdr:cNvSpPr txBox="1"/>
      </xdr:nvSpPr>
      <xdr:spPr>
        <a:xfrm>
          <a:off x="2705735" y="1047877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18415</xdr:rowOff>
    </xdr:from>
    <xdr:ext cx="405130" cy="248285"/>
    <xdr:sp macro="" textlink="">
      <xdr:nvSpPr>
        <xdr:cNvPr id="203" name="n_3mainValue【体育館・プール】&#10;有形固定資産減価償却率">
          <a:extLst>
            <a:ext uri="{FF2B5EF4-FFF2-40B4-BE49-F238E27FC236}">
              <a16:creationId xmlns:a16="http://schemas.microsoft.com/office/drawing/2014/main" id="{C20B75FD-381B-4C88-A7EF-8F0827CD304A}"/>
            </a:ext>
          </a:extLst>
        </xdr:cNvPr>
        <xdr:cNvSpPr txBox="1"/>
      </xdr:nvSpPr>
      <xdr:spPr>
        <a:xfrm>
          <a:off x="1816735" y="104768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137795</xdr:rowOff>
    </xdr:from>
    <xdr:ext cx="405130" cy="249555"/>
    <xdr:sp macro="" textlink="">
      <xdr:nvSpPr>
        <xdr:cNvPr id="204" name="n_4mainValue【体育館・プール】&#10;有形固定資産減価償却率">
          <a:extLst>
            <a:ext uri="{FF2B5EF4-FFF2-40B4-BE49-F238E27FC236}">
              <a16:creationId xmlns:a16="http://schemas.microsoft.com/office/drawing/2014/main" id="{B71FE08C-56F2-47E5-BEC8-DD2D2BBF06C9}"/>
            </a:ext>
          </a:extLst>
        </xdr:cNvPr>
        <xdr:cNvSpPr txBox="1"/>
      </xdr:nvSpPr>
      <xdr:spPr>
        <a:xfrm>
          <a:off x="927735" y="10081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5" name="正方形/長方形 204">
          <a:extLst>
            <a:ext uri="{FF2B5EF4-FFF2-40B4-BE49-F238E27FC236}">
              <a16:creationId xmlns:a16="http://schemas.microsoft.com/office/drawing/2014/main" id="{854185DA-4A2C-4917-8010-E9040B84135B}"/>
            </a:ext>
          </a:extLst>
        </xdr:cNvPr>
        <xdr:cNvSpPr/>
      </xdr:nvSpPr>
      <xdr:spPr>
        <a:xfrm>
          <a:off x="6604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244A93E-1A1A-420D-A7B1-DA483CA6C7F3}"/>
            </a:ext>
          </a:extLst>
        </xdr:cNvPr>
        <xdr:cNvSpPr/>
      </xdr:nvSpPr>
      <xdr:spPr>
        <a:xfrm>
          <a:off x="6731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7" name="正方形/長方形 206">
          <a:extLst>
            <a:ext uri="{FF2B5EF4-FFF2-40B4-BE49-F238E27FC236}">
              <a16:creationId xmlns:a16="http://schemas.microsoft.com/office/drawing/2014/main" id="{BC19127E-212A-417F-9435-CA321FE543C0}"/>
            </a:ext>
          </a:extLst>
        </xdr:cNvPr>
        <xdr:cNvSpPr/>
      </xdr:nvSpPr>
      <xdr:spPr>
        <a:xfrm>
          <a:off x="6731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7725E5E-9CBB-47E8-80E8-00AC7D89265D}"/>
            </a:ext>
          </a:extLst>
        </xdr:cNvPr>
        <xdr:cNvSpPr/>
      </xdr:nvSpPr>
      <xdr:spPr>
        <a:xfrm>
          <a:off x="7747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9" name="正方形/長方形 208">
          <a:extLst>
            <a:ext uri="{FF2B5EF4-FFF2-40B4-BE49-F238E27FC236}">
              <a16:creationId xmlns:a16="http://schemas.microsoft.com/office/drawing/2014/main" id="{975F2440-EC09-4AA0-8517-E18A2134904A}"/>
            </a:ext>
          </a:extLst>
        </xdr:cNvPr>
        <xdr:cNvSpPr/>
      </xdr:nvSpPr>
      <xdr:spPr>
        <a:xfrm>
          <a:off x="7747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4A53B67-19E0-448B-8F68-B31D6323F237}"/>
            </a:ext>
          </a:extLst>
        </xdr:cNvPr>
        <xdr:cNvSpPr/>
      </xdr:nvSpPr>
      <xdr:spPr>
        <a:xfrm>
          <a:off x="8890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1" name="正方形/長方形 210">
          <a:extLst>
            <a:ext uri="{FF2B5EF4-FFF2-40B4-BE49-F238E27FC236}">
              <a16:creationId xmlns:a16="http://schemas.microsoft.com/office/drawing/2014/main" id="{073AD509-FF9A-44DE-BF06-507455AD8EF5}"/>
            </a:ext>
          </a:extLst>
        </xdr:cNvPr>
        <xdr:cNvSpPr/>
      </xdr:nvSpPr>
      <xdr:spPr>
        <a:xfrm>
          <a:off x="8890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2" name="正方形/長方形 211">
          <a:extLst>
            <a:ext uri="{FF2B5EF4-FFF2-40B4-BE49-F238E27FC236}">
              <a16:creationId xmlns:a16="http://schemas.microsoft.com/office/drawing/2014/main" id="{C2C9715A-7347-40F2-8890-A5F5DDEE4A02}"/>
            </a:ext>
          </a:extLst>
        </xdr:cNvPr>
        <xdr:cNvSpPr/>
      </xdr:nvSpPr>
      <xdr:spPr>
        <a:xfrm>
          <a:off x="6604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3" name="テキスト ボックス 212">
          <a:extLst>
            <a:ext uri="{FF2B5EF4-FFF2-40B4-BE49-F238E27FC236}">
              <a16:creationId xmlns:a16="http://schemas.microsoft.com/office/drawing/2014/main" id="{AB370223-144A-4727-8C49-4A5F4B0D8CF9}"/>
            </a:ext>
          </a:extLst>
        </xdr:cNvPr>
        <xdr:cNvSpPr txBox="1"/>
      </xdr:nvSpPr>
      <xdr:spPr>
        <a:xfrm>
          <a:off x="6565900" y="895223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4" name="直線コネクタ 213">
          <a:extLst>
            <a:ext uri="{FF2B5EF4-FFF2-40B4-BE49-F238E27FC236}">
              <a16:creationId xmlns:a16="http://schemas.microsoft.com/office/drawing/2014/main" id="{D08C6C15-5CE8-435B-AFA3-15E1CFE2E4AE}"/>
            </a:ext>
          </a:extLst>
        </xdr:cNvPr>
        <xdr:cNvCxnSpPr/>
      </xdr:nvCxnSpPr>
      <xdr:spPr>
        <a:xfrm>
          <a:off x="6604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5" name="直線コネクタ 214">
          <a:extLst>
            <a:ext uri="{FF2B5EF4-FFF2-40B4-BE49-F238E27FC236}">
              <a16:creationId xmlns:a16="http://schemas.microsoft.com/office/drawing/2014/main" id="{8BF72420-FE66-4347-85A8-69C329863CEE}"/>
            </a:ext>
          </a:extLst>
        </xdr:cNvPr>
        <xdr:cNvCxnSpPr/>
      </xdr:nvCxnSpPr>
      <xdr:spPr>
        <a:xfrm>
          <a:off x="6604000" y="1104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101600</xdr:rowOff>
    </xdr:from>
    <xdr:ext cx="466090" cy="249555"/>
    <xdr:sp macro="" textlink="">
      <xdr:nvSpPr>
        <xdr:cNvPr id="216" name="テキスト ボックス 215">
          <a:extLst>
            <a:ext uri="{FF2B5EF4-FFF2-40B4-BE49-F238E27FC236}">
              <a16:creationId xmlns:a16="http://schemas.microsoft.com/office/drawing/2014/main" id="{CF299CF0-B55C-4A0E-BBE8-F496012B744D}"/>
            </a:ext>
          </a:extLst>
        </xdr:cNvPr>
        <xdr:cNvSpPr txBox="1"/>
      </xdr:nvSpPr>
      <xdr:spPr>
        <a:xfrm>
          <a:off x="6136640" y="10902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17" name="直線コネクタ 216">
          <a:extLst>
            <a:ext uri="{FF2B5EF4-FFF2-40B4-BE49-F238E27FC236}">
              <a16:creationId xmlns:a16="http://schemas.microsoft.com/office/drawing/2014/main" id="{831589A9-E0DB-4016-A8D5-3FDC0E2CBDB0}"/>
            </a:ext>
          </a:extLst>
        </xdr:cNvPr>
        <xdr:cNvCxnSpPr/>
      </xdr:nvCxnSpPr>
      <xdr:spPr>
        <a:xfrm>
          <a:off x="6604000" y="1066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64770</xdr:rowOff>
    </xdr:from>
    <xdr:ext cx="466090" cy="249555"/>
    <xdr:sp macro="" textlink="">
      <xdr:nvSpPr>
        <xdr:cNvPr id="218" name="テキスト ボックス 217">
          <a:extLst>
            <a:ext uri="{FF2B5EF4-FFF2-40B4-BE49-F238E27FC236}">
              <a16:creationId xmlns:a16="http://schemas.microsoft.com/office/drawing/2014/main" id="{1745044C-224E-4B8B-A0AB-65B6B801141A}"/>
            </a:ext>
          </a:extLst>
        </xdr:cNvPr>
        <xdr:cNvSpPr txBox="1"/>
      </xdr:nvSpPr>
      <xdr:spPr>
        <a:xfrm>
          <a:off x="6136640" y="10523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848AD89-55B2-4E91-995D-F439ABC7AD01}"/>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27940</xdr:rowOff>
    </xdr:from>
    <xdr:ext cx="466090" cy="248285"/>
    <xdr:sp macro="" textlink="">
      <xdr:nvSpPr>
        <xdr:cNvPr id="220" name="テキスト ボックス 219">
          <a:extLst>
            <a:ext uri="{FF2B5EF4-FFF2-40B4-BE49-F238E27FC236}">
              <a16:creationId xmlns:a16="http://schemas.microsoft.com/office/drawing/2014/main" id="{81102AC1-46FD-49BE-A059-52C6A867C9E7}"/>
            </a:ext>
          </a:extLst>
        </xdr:cNvPr>
        <xdr:cNvSpPr txBox="1"/>
      </xdr:nvSpPr>
      <xdr:spPr>
        <a:xfrm>
          <a:off x="6136640" y="101434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1" name="直線コネクタ 220">
          <a:extLst>
            <a:ext uri="{FF2B5EF4-FFF2-40B4-BE49-F238E27FC236}">
              <a16:creationId xmlns:a16="http://schemas.microsoft.com/office/drawing/2014/main" id="{0AB164D4-4C43-4FA6-B92C-7470C744680C}"/>
            </a:ext>
          </a:extLst>
        </xdr:cNvPr>
        <xdr:cNvCxnSpPr/>
      </xdr:nvCxnSpPr>
      <xdr:spPr>
        <a:xfrm>
          <a:off x="6604000" y="9900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156845</xdr:rowOff>
    </xdr:from>
    <xdr:ext cx="466090" cy="248285"/>
    <xdr:sp macro="" textlink="">
      <xdr:nvSpPr>
        <xdr:cNvPr id="222" name="テキスト ボックス 221">
          <a:extLst>
            <a:ext uri="{FF2B5EF4-FFF2-40B4-BE49-F238E27FC236}">
              <a16:creationId xmlns:a16="http://schemas.microsoft.com/office/drawing/2014/main" id="{8A506D14-D503-4965-84AE-496CD8607240}"/>
            </a:ext>
          </a:extLst>
        </xdr:cNvPr>
        <xdr:cNvSpPr txBox="1"/>
      </xdr:nvSpPr>
      <xdr:spPr>
        <a:xfrm>
          <a:off x="6136640" y="975804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3" name="直線コネクタ 222">
          <a:extLst>
            <a:ext uri="{FF2B5EF4-FFF2-40B4-BE49-F238E27FC236}">
              <a16:creationId xmlns:a16="http://schemas.microsoft.com/office/drawing/2014/main" id="{2B1DC4FD-9D54-4042-A708-2257BC153889}"/>
            </a:ext>
          </a:extLst>
        </xdr:cNvPr>
        <xdr:cNvCxnSpPr/>
      </xdr:nvCxnSpPr>
      <xdr:spPr>
        <a:xfrm>
          <a:off x="6604000" y="952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120015</xdr:rowOff>
    </xdr:from>
    <xdr:ext cx="466090" cy="248285"/>
    <xdr:sp macro="" textlink="">
      <xdr:nvSpPr>
        <xdr:cNvPr id="224" name="テキスト ボックス 223">
          <a:extLst>
            <a:ext uri="{FF2B5EF4-FFF2-40B4-BE49-F238E27FC236}">
              <a16:creationId xmlns:a16="http://schemas.microsoft.com/office/drawing/2014/main" id="{032E34D3-D7D3-490E-8F97-158032799981}"/>
            </a:ext>
          </a:extLst>
        </xdr:cNvPr>
        <xdr:cNvSpPr txBox="1"/>
      </xdr:nvSpPr>
      <xdr:spPr>
        <a:xfrm>
          <a:off x="6136640" y="9378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5" name="直線コネクタ 224">
          <a:extLst>
            <a:ext uri="{FF2B5EF4-FFF2-40B4-BE49-F238E27FC236}">
              <a16:creationId xmlns:a16="http://schemas.microsoft.com/office/drawing/2014/main" id="{74EE85C6-8A0D-41EA-9514-24D4124A8FC0}"/>
            </a:ext>
          </a:extLst>
        </xdr:cNvPr>
        <xdr:cNvCxnSpPr/>
      </xdr:nvCxnSpPr>
      <xdr:spPr>
        <a:xfrm>
          <a:off x="6604000" y="914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6090" cy="248285"/>
    <xdr:sp macro="" textlink="">
      <xdr:nvSpPr>
        <xdr:cNvPr id="226" name="テキスト ボックス 225">
          <a:extLst>
            <a:ext uri="{FF2B5EF4-FFF2-40B4-BE49-F238E27FC236}">
              <a16:creationId xmlns:a16="http://schemas.microsoft.com/office/drawing/2014/main" id="{50A9FEC8-A290-47EA-B009-89C1CFE727D7}"/>
            </a:ext>
          </a:extLst>
        </xdr:cNvPr>
        <xdr:cNvSpPr txBox="1"/>
      </xdr:nvSpPr>
      <xdr:spPr>
        <a:xfrm>
          <a:off x="6136640" y="89985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7" name="【体育館・プール】&#10;一人当たり面積グラフ枠">
          <a:extLst>
            <a:ext uri="{FF2B5EF4-FFF2-40B4-BE49-F238E27FC236}">
              <a16:creationId xmlns:a16="http://schemas.microsoft.com/office/drawing/2014/main" id="{1BB1F303-5856-4704-BB02-8E4CC7989AE3}"/>
            </a:ext>
          </a:extLst>
        </xdr:cNvPr>
        <xdr:cNvSpPr/>
      </xdr:nvSpPr>
      <xdr:spPr>
        <a:xfrm>
          <a:off x="6604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51435</xdr:rowOff>
    </xdr:from>
    <xdr:to>
      <xdr:col>54</xdr:col>
      <xdr:colOff>174625</xdr:colOff>
      <xdr:row>64</xdr:row>
      <xdr:rowOff>50165</xdr:rowOff>
    </xdr:to>
    <xdr:cxnSp macro="">
      <xdr:nvCxnSpPr>
        <xdr:cNvPr id="228" name="直線コネクタ 227">
          <a:extLst>
            <a:ext uri="{FF2B5EF4-FFF2-40B4-BE49-F238E27FC236}">
              <a16:creationId xmlns:a16="http://schemas.microsoft.com/office/drawing/2014/main" id="{8147E5D1-9B22-43C9-830D-0DD409CA692B}"/>
            </a:ext>
          </a:extLst>
        </xdr:cNvPr>
        <xdr:cNvCxnSpPr/>
      </xdr:nvCxnSpPr>
      <xdr:spPr>
        <a:xfrm flipV="1">
          <a:off x="10461625" y="9652635"/>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53975</xdr:rowOff>
    </xdr:from>
    <xdr:ext cx="468630" cy="248285"/>
    <xdr:sp macro="" textlink="">
      <xdr:nvSpPr>
        <xdr:cNvPr id="229" name="【体育館・プール】&#10;一人当たり面積最小値テキスト">
          <a:extLst>
            <a:ext uri="{FF2B5EF4-FFF2-40B4-BE49-F238E27FC236}">
              <a16:creationId xmlns:a16="http://schemas.microsoft.com/office/drawing/2014/main" id="{5F8405CB-FC46-4E28-B4ED-4BC763062237}"/>
            </a:ext>
          </a:extLst>
        </xdr:cNvPr>
        <xdr:cNvSpPr txBox="1"/>
      </xdr:nvSpPr>
      <xdr:spPr>
        <a:xfrm>
          <a:off x="10515600" y="110267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50165</xdr:rowOff>
    </xdr:from>
    <xdr:to>
      <xdr:col>55</xdr:col>
      <xdr:colOff>88900</xdr:colOff>
      <xdr:row>64</xdr:row>
      <xdr:rowOff>50165</xdr:rowOff>
    </xdr:to>
    <xdr:cxnSp macro="">
      <xdr:nvCxnSpPr>
        <xdr:cNvPr id="230" name="直線コネクタ 229">
          <a:extLst>
            <a:ext uri="{FF2B5EF4-FFF2-40B4-BE49-F238E27FC236}">
              <a16:creationId xmlns:a16="http://schemas.microsoft.com/office/drawing/2014/main" id="{F2A96809-FFD2-45CB-9BE3-EEB331A1CCE0}"/>
            </a:ext>
          </a:extLst>
        </xdr:cNvPr>
        <xdr:cNvCxnSpPr/>
      </xdr:nvCxnSpPr>
      <xdr:spPr>
        <a:xfrm>
          <a:off x="10388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8630" cy="249555"/>
    <xdr:sp macro="" textlink="">
      <xdr:nvSpPr>
        <xdr:cNvPr id="231" name="【体育館・プール】&#10;一人当たり面積最大値テキスト">
          <a:extLst>
            <a:ext uri="{FF2B5EF4-FFF2-40B4-BE49-F238E27FC236}">
              <a16:creationId xmlns:a16="http://schemas.microsoft.com/office/drawing/2014/main" id="{FA1476DD-96AC-44CF-BDC5-01CB4550010E}"/>
            </a:ext>
          </a:extLst>
        </xdr:cNvPr>
        <xdr:cNvSpPr txBox="1"/>
      </xdr:nvSpPr>
      <xdr:spPr>
        <a:xfrm>
          <a:off x="10515600" y="94297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51435</xdr:rowOff>
    </xdr:from>
    <xdr:to>
      <xdr:col>55</xdr:col>
      <xdr:colOff>88900</xdr:colOff>
      <xdr:row>56</xdr:row>
      <xdr:rowOff>51435</xdr:rowOff>
    </xdr:to>
    <xdr:cxnSp macro="">
      <xdr:nvCxnSpPr>
        <xdr:cNvPr id="232" name="直線コネクタ 231">
          <a:extLst>
            <a:ext uri="{FF2B5EF4-FFF2-40B4-BE49-F238E27FC236}">
              <a16:creationId xmlns:a16="http://schemas.microsoft.com/office/drawing/2014/main" id="{0D34D15C-734A-4970-9C3B-778EB9E5C52B}"/>
            </a:ext>
          </a:extLst>
        </xdr:cNvPr>
        <xdr:cNvCxnSpPr/>
      </xdr:nvCxnSpPr>
      <xdr:spPr>
        <a:xfrm>
          <a:off x="10388600" y="965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123825</xdr:rowOff>
    </xdr:from>
    <xdr:ext cx="468630" cy="248285"/>
    <xdr:sp macro="" textlink="">
      <xdr:nvSpPr>
        <xdr:cNvPr id="233" name="【体育館・プール】&#10;一人当たり面積平均値テキスト">
          <a:extLst>
            <a:ext uri="{FF2B5EF4-FFF2-40B4-BE49-F238E27FC236}">
              <a16:creationId xmlns:a16="http://schemas.microsoft.com/office/drawing/2014/main" id="{62DF5310-2E6B-45D6-B866-84C7BA671C71}"/>
            </a:ext>
          </a:extLst>
        </xdr:cNvPr>
        <xdr:cNvSpPr txBox="1"/>
      </xdr:nvSpPr>
      <xdr:spPr>
        <a:xfrm>
          <a:off x="10515600" y="1058227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144145</xdr:rowOff>
    </xdr:from>
    <xdr:to>
      <xdr:col>55</xdr:col>
      <xdr:colOff>50800</xdr:colOff>
      <xdr:row>62</xdr:row>
      <xdr:rowOff>76835</xdr:rowOff>
    </xdr:to>
    <xdr:sp macro="" textlink="">
      <xdr:nvSpPr>
        <xdr:cNvPr id="234" name="フローチャート: 判断 233">
          <a:extLst>
            <a:ext uri="{FF2B5EF4-FFF2-40B4-BE49-F238E27FC236}">
              <a16:creationId xmlns:a16="http://schemas.microsoft.com/office/drawing/2014/main" id="{844295A8-792E-4388-BFD3-D27B0C5E79FD}"/>
            </a:ext>
          </a:extLst>
        </xdr:cNvPr>
        <xdr:cNvSpPr/>
      </xdr:nvSpPr>
      <xdr:spPr>
        <a:xfrm>
          <a:off x="10426700" y="106025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80645</xdr:rowOff>
    </xdr:to>
    <xdr:sp macro="" textlink="">
      <xdr:nvSpPr>
        <xdr:cNvPr id="235" name="フローチャート: 判断 234">
          <a:extLst>
            <a:ext uri="{FF2B5EF4-FFF2-40B4-BE49-F238E27FC236}">
              <a16:creationId xmlns:a16="http://schemas.microsoft.com/office/drawing/2014/main" id="{59C59BA0-A1FF-4D5F-BF1B-7EF45D149D3F}"/>
            </a:ext>
          </a:extLst>
        </xdr:cNvPr>
        <xdr:cNvSpPr/>
      </xdr:nvSpPr>
      <xdr:spPr>
        <a:xfrm>
          <a:off x="9588500" y="106064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142875</xdr:rowOff>
    </xdr:from>
    <xdr:to>
      <xdr:col>46</xdr:col>
      <xdr:colOff>38100</xdr:colOff>
      <xdr:row>62</xdr:row>
      <xdr:rowOff>75565</xdr:rowOff>
    </xdr:to>
    <xdr:sp macro="" textlink="">
      <xdr:nvSpPr>
        <xdr:cNvPr id="236" name="フローチャート: 判断 235">
          <a:extLst>
            <a:ext uri="{FF2B5EF4-FFF2-40B4-BE49-F238E27FC236}">
              <a16:creationId xmlns:a16="http://schemas.microsoft.com/office/drawing/2014/main" id="{D070FFDB-5749-426A-AAA2-5EC42EA6ABC1}"/>
            </a:ext>
          </a:extLst>
        </xdr:cNvPr>
        <xdr:cNvSpPr/>
      </xdr:nvSpPr>
      <xdr:spPr>
        <a:xfrm>
          <a:off x="8699500" y="106013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151765</xdr:rowOff>
    </xdr:from>
    <xdr:to>
      <xdr:col>41</xdr:col>
      <xdr:colOff>101600</xdr:colOff>
      <xdr:row>62</xdr:row>
      <xdr:rowOff>84455</xdr:rowOff>
    </xdr:to>
    <xdr:sp macro="" textlink="">
      <xdr:nvSpPr>
        <xdr:cNvPr id="237" name="フローチャート: 判断 236">
          <a:extLst>
            <a:ext uri="{FF2B5EF4-FFF2-40B4-BE49-F238E27FC236}">
              <a16:creationId xmlns:a16="http://schemas.microsoft.com/office/drawing/2014/main" id="{C9B54882-5EE2-4922-B364-21272B43167B}"/>
            </a:ext>
          </a:extLst>
        </xdr:cNvPr>
        <xdr:cNvSpPr/>
      </xdr:nvSpPr>
      <xdr:spPr>
        <a:xfrm>
          <a:off x="7810500" y="106102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99060</xdr:rowOff>
    </xdr:to>
    <xdr:sp macro="" textlink="">
      <xdr:nvSpPr>
        <xdr:cNvPr id="238" name="フローチャート: 判断 237">
          <a:extLst>
            <a:ext uri="{FF2B5EF4-FFF2-40B4-BE49-F238E27FC236}">
              <a16:creationId xmlns:a16="http://schemas.microsoft.com/office/drawing/2014/main" id="{572CDD11-BE2F-4CE0-8EFF-7622B7090B28}"/>
            </a:ext>
          </a:extLst>
        </xdr:cNvPr>
        <xdr:cNvSpPr/>
      </xdr:nvSpPr>
      <xdr:spPr>
        <a:xfrm>
          <a:off x="6921500" y="10631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39" name="テキスト ボックス 238">
          <a:extLst>
            <a:ext uri="{FF2B5EF4-FFF2-40B4-BE49-F238E27FC236}">
              <a16:creationId xmlns:a16="http://schemas.microsoft.com/office/drawing/2014/main" id="{27109E80-949B-4A4D-81BC-997553106148}"/>
            </a:ext>
          </a:extLst>
        </xdr:cNvPr>
        <xdr:cNvSpPr txBox="1"/>
      </xdr:nvSpPr>
      <xdr:spPr>
        <a:xfrm>
          <a:off x="10287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0" name="テキスト ボックス 239">
          <a:extLst>
            <a:ext uri="{FF2B5EF4-FFF2-40B4-BE49-F238E27FC236}">
              <a16:creationId xmlns:a16="http://schemas.microsoft.com/office/drawing/2014/main" id="{0EFEE492-8671-4903-B47B-515E9ED024F4}"/>
            </a:ext>
          </a:extLst>
        </xdr:cNvPr>
        <xdr:cNvSpPr txBox="1"/>
      </xdr:nvSpPr>
      <xdr:spPr>
        <a:xfrm>
          <a:off x="9448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1" name="テキスト ボックス 240">
          <a:extLst>
            <a:ext uri="{FF2B5EF4-FFF2-40B4-BE49-F238E27FC236}">
              <a16:creationId xmlns:a16="http://schemas.microsoft.com/office/drawing/2014/main" id="{7DBA0DB0-01A9-4D13-8AA2-C75ED7E46494}"/>
            </a:ext>
          </a:extLst>
        </xdr:cNvPr>
        <xdr:cNvSpPr txBox="1"/>
      </xdr:nvSpPr>
      <xdr:spPr>
        <a:xfrm>
          <a:off x="8556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2" name="テキスト ボックス 241">
          <a:extLst>
            <a:ext uri="{FF2B5EF4-FFF2-40B4-BE49-F238E27FC236}">
              <a16:creationId xmlns:a16="http://schemas.microsoft.com/office/drawing/2014/main" id="{25CA891F-D437-46BD-A72E-F84B15BD63F0}"/>
            </a:ext>
          </a:extLst>
        </xdr:cNvPr>
        <xdr:cNvSpPr txBox="1"/>
      </xdr:nvSpPr>
      <xdr:spPr>
        <a:xfrm>
          <a:off x="7670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3" name="テキスト ボックス 242">
          <a:extLst>
            <a:ext uri="{FF2B5EF4-FFF2-40B4-BE49-F238E27FC236}">
              <a16:creationId xmlns:a16="http://schemas.microsoft.com/office/drawing/2014/main" id="{ED6BD161-A89B-4041-BF82-B3C41E35DD6A}"/>
            </a:ext>
          </a:extLst>
        </xdr:cNvPr>
        <xdr:cNvSpPr txBox="1"/>
      </xdr:nvSpPr>
      <xdr:spPr>
        <a:xfrm>
          <a:off x="6781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111125</xdr:rowOff>
    </xdr:from>
    <xdr:to>
      <xdr:col>55</xdr:col>
      <xdr:colOff>50800</xdr:colOff>
      <xdr:row>62</xdr:row>
      <xdr:rowOff>43815</xdr:rowOff>
    </xdr:to>
    <xdr:sp macro="" textlink="">
      <xdr:nvSpPr>
        <xdr:cNvPr id="244" name="楕円 243">
          <a:extLst>
            <a:ext uri="{FF2B5EF4-FFF2-40B4-BE49-F238E27FC236}">
              <a16:creationId xmlns:a16="http://schemas.microsoft.com/office/drawing/2014/main" id="{ED8B9CA5-84D0-4BA5-80F3-BCE12040C8E5}"/>
            </a:ext>
          </a:extLst>
        </xdr:cNvPr>
        <xdr:cNvSpPr/>
      </xdr:nvSpPr>
      <xdr:spPr>
        <a:xfrm>
          <a:off x="10426700" y="105695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133350</xdr:rowOff>
    </xdr:from>
    <xdr:ext cx="468630" cy="249555"/>
    <xdr:sp macro="" textlink="">
      <xdr:nvSpPr>
        <xdr:cNvPr id="245" name="【体育館・プール】&#10;一人当たり面積該当値テキスト">
          <a:extLst>
            <a:ext uri="{FF2B5EF4-FFF2-40B4-BE49-F238E27FC236}">
              <a16:creationId xmlns:a16="http://schemas.microsoft.com/office/drawing/2014/main" id="{FBED09B9-8DA3-4A77-8455-8CF83BC75E1C}"/>
            </a:ext>
          </a:extLst>
        </xdr:cNvPr>
        <xdr:cNvSpPr txBox="1"/>
      </xdr:nvSpPr>
      <xdr:spPr>
        <a:xfrm>
          <a:off x="10515600" y="104203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120015</xdr:rowOff>
    </xdr:from>
    <xdr:to>
      <xdr:col>50</xdr:col>
      <xdr:colOff>165100</xdr:colOff>
      <xdr:row>62</xdr:row>
      <xdr:rowOff>52705</xdr:rowOff>
    </xdr:to>
    <xdr:sp macro="" textlink="">
      <xdr:nvSpPr>
        <xdr:cNvPr id="246" name="楕円 245">
          <a:extLst>
            <a:ext uri="{FF2B5EF4-FFF2-40B4-BE49-F238E27FC236}">
              <a16:creationId xmlns:a16="http://schemas.microsoft.com/office/drawing/2014/main" id="{337B0527-5ACB-41A1-A606-A17E3B0EF3A1}"/>
            </a:ext>
          </a:extLst>
        </xdr:cNvPr>
        <xdr:cNvSpPr/>
      </xdr:nvSpPr>
      <xdr:spPr>
        <a:xfrm>
          <a:off x="9588500" y="105784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62</xdr:row>
      <xdr:rowOff>3810</xdr:rowOff>
    </xdr:to>
    <xdr:cxnSp macro="">
      <xdr:nvCxnSpPr>
        <xdr:cNvPr id="247" name="直線コネクタ 246">
          <a:extLst>
            <a:ext uri="{FF2B5EF4-FFF2-40B4-BE49-F238E27FC236}">
              <a16:creationId xmlns:a16="http://schemas.microsoft.com/office/drawing/2014/main" id="{82EA0155-FE0B-4ABF-B218-DED7E64D2068}"/>
            </a:ext>
          </a:extLst>
        </xdr:cNvPr>
        <xdr:cNvCxnSpPr/>
      </xdr:nvCxnSpPr>
      <xdr:spPr>
        <a:xfrm flipV="1">
          <a:off x="9639300" y="106184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128270</xdr:rowOff>
    </xdr:from>
    <xdr:to>
      <xdr:col>46</xdr:col>
      <xdr:colOff>38100</xdr:colOff>
      <xdr:row>62</xdr:row>
      <xdr:rowOff>60960</xdr:rowOff>
    </xdr:to>
    <xdr:sp macro="" textlink="">
      <xdr:nvSpPr>
        <xdr:cNvPr id="248" name="楕円 247">
          <a:extLst>
            <a:ext uri="{FF2B5EF4-FFF2-40B4-BE49-F238E27FC236}">
              <a16:creationId xmlns:a16="http://schemas.microsoft.com/office/drawing/2014/main" id="{4182EC6C-B025-4A26-A299-7BBA684798C9}"/>
            </a:ext>
          </a:extLst>
        </xdr:cNvPr>
        <xdr:cNvSpPr/>
      </xdr:nvSpPr>
      <xdr:spPr>
        <a:xfrm>
          <a:off x="8699500" y="105867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3810</xdr:rowOff>
    </xdr:from>
    <xdr:to>
      <xdr:col>50</xdr:col>
      <xdr:colOff>114300</xdr:colOff>
      <xdr:row>62</xdr:row>
      <xdr:rowOff>12065</xdr:rowOff>
    </xdr:to>
    <xdr:cxnSp macro="">
      <xdr:nvCxnSpPr>
        <xdr:cNvPr id="249" name="直線コネクタ 248">
          <a:extLst>
            <a:ext uri="{FF2B5EF4-FFF2-40B4-BE49-F238E27FC236}">
              <a16:creationId xmlns:a16="http://schemas.microsoft.com/office/drawing/2014/main" id="{6C75837E-C4F4-48F3-939D-B00781D87AD5}"/>
            </a:ext>
          </a:extLst>
        </xdr:cNvPr>
        <xdr:cNvCxnSpPr/>
      </xdr:nvCxnSpPr>
      <xdr:spPr>
        <a:xfrm flipV="1">
          <a:off x="8747125" y="10633710"/>
          <a:ext cx="8921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137160</xdr:rowOff>
    </xdr:from>
    <xdr:to>
      <xdr:col>41</xdr:col>
      <xdr:colOff>101600</xdr:colOff>
      <xdr:row>62</xdr:row>
      <xdr:rowOff>69850</xdr:rowOff>
    </xdr:to>
    <xdr:sp macro="" textlink="">
      <xdr:nvSpPr>
        <xdr:cNvPr id="250" name="楕円 249">
          <a:extLst>
            <a:ext uri="{FF2B5EF4-FFF2-40B4-BE49-F238E27FC236}">
              <a16:creationId xmlns:a16="http://schemas.microsoft.com/office/drawing/2014/main" id="{5A061D9A-5E84-48EF-AECA-66CCC10B0F15}"/>
            </a:ext>
          </a:extLst>
        </xdr:cNvPr>
        <xdr:cNvSpPr/>
      </xdr:nvSpPr>
      <xdr:spPr>
        <a:xfrm>
          <a:off x="7810500" y="105956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12065</xdr:rowOff>
    </xdr:from>
    <xdr:to>
      <xdr:col>45</xdr:col>
      <xdr:colOff>174625</xdr:colOff>
      <xdr:row>62</xdr:row>
      <xdr:rowOff>20955</xdr:rowOff>
    </xdr:to>
    <xdr:cxnSp macro="">
      <xdr:nvCxnSpPr>
        <xdr:cNvPr id="251" name="直線コネクタ 250">
          <a:extLst>
            <a:ext uri="{FF2B5EF4-FFF2-40B4-BE49-F238E27FC236}">
              <a16:creationId xmlns:a16="http://schemas.microsoft.com/office/drawing/2014/main" id="{E10F4B01-3F1D-4C4E-881B-807E567DE55F}"/>
            </a:ext>
          </a:extLst>
        </xdr:cNvPr>
        <xdr:cNvCxnSpPr/>
      </xdr:nvCxnSpPr>
      <xdr:spPr>
        <a:xfrm flipV="1">
          <a:off x="7861300" y="10641965"/>
          <a:ext cx="885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128270</xdr:rowOff>
    </xdr:from>
    <xdr:to>
      <xdr:col>36</xdr:col>
      <xdr:colOff>165100</xdr:colOff>
      <xdr:row>61</xdr:row>
      <xdr:rowOff>60960</xdr:rowOff>
    </xdr:to>
    <xdr:sp macro="" textlink="">
      <xdr:nvSpPr>
        <xdr:cNvPr id="252" name="楕円 251">
          <a:extLst>
            <a:ext uri="{FF2B5EF4-FFF2-40B4-BE49-F238E27FC236}">
              <a16:creationId xmlns:a16="http://schemas.microsoft.com/office/drawing/2014/main" id="{C33187AD-B789-4FBF-A09F-07B8219B8B06}"/>
            </a:ext>
          </a:extLst>
        </xdr:cNvPr>
        <xdr:cNvSpPr/>
      </xdr:nvSpPr>
      <xdr:spPr>
        <a:xfrm>
          <a:off x="6921500" y="10415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12065</xdr:rowOff>
    </xdr:from>
    <xdr:to>
      <xdr:col>41</xdr:col>
      <xdr:colOff>50800</xdr:colOff>
      <xdr:row>62</xdr:row>
      <xdr:rowOff>20955</xdr:rowOff>
    </xdr:to>
    <xdr:cxnSp macro="">
      <xdr:nvCxnSpPr>
        <xdr:cNvPr id="253" name="直線コネクタ 252">
          <a:extLst>
            <a:ext uri="{FF2B5EF4-FFF2-40B4-BE49-F238E27FC236}">
              <a16:creationId xmlns:a16="http://schemas.microsoft.com/office/drawing/2014/main" id="{EE1E394E-AAA1-4169-8E50-7818A0EDD1E6}"/>
            </a:ext>
          </a:extLst>
        </xdr:cNvPr>
        <xdr:cNvCxnSpPr/>
      </xdr:nvCxnSpPr>
      <xdr:spPr>
        <a:xfrm>
          <a:off x="6972300" y="10470515"/>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71755</xdr:rowOff>
    </xdr:from>
    <xdr:ext cx="469900" cy="249555"/>
    <xdr:sp macro="" textlink="">
      <xdr:nvSpPr>
        <xdr:cNvPr id="254" name="n_1aveValue【体育館・プール】&#10;一人当たり面積">
          <a:extLst>
            <a:ext uri="{FF2B5EF4-FFF2-40B4-BE49-F238E27FC236}">
              <a16:creationId xmlns:a16="http://schemas.microsoft.com/office/drawing/2014/main" id="{FBAC10F8-88AF-4B4D-AEB1-E1B21F4F7ED6}"/>
            </a:ext>
          </a:extLst>
        </xdr:cNvPr>
        <xdr:cNvSpPr txBox="1"/>
      </xdr:nvSpPr>
      <xdr:spPr>
        <a:xfrm>
          <a:off x="9391650" y="107016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67310</xdr:rowOff>
    </xdr:from>
    <xdr:ext cx="468630" cy="249555"/>
    <xdr:sp macro="" textlink="">
      <xdr:nvSpPr>
        <xdr:cNvPr id="255" name="n_2aveValue【体育館・プール】&#10;一人当たり面積">
          <a:extLst>
            <a:ext uri="{FF2B5EF4-FFF2-40B4-BE49-F238E27FC236}">
              <a16:creationId xmlns:a16="http://schemas.microsoft.com/office/drawing/2014/main" id="{0152EAC4-C8D9-40DD-A5F0-A32D8106B764}"/>
            </a:ext>
          </a:extLst>
        </xdr:cNvPr>
        <xdr:cNvSpPr txBox="1"/>
      </xdr:nvSpPr>
      <xdr:spPr>
        <a:xfrm>
          <a:off x="8515350" y="106972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75565</xdr:rowOff>
    </xdr:from>
    <xdr:ext cx="468630" cy="249555"/>
    <xdr:sp macro="" textlink="">
      <xdr:nvSpPr>
        <xdr:cNvPr id="256" name="n_3aveValue【体育館・プール】&#10;一人当たり面積">
          <a:extLst>
            <a:ext uri="{FF2B5EF4-FFF2-40B4-BE49-F238E27FC236}">
              <a16:creationId xmlns:a16="http://schemas.microsoft.com/office/drawing/2014/main" id="{7F28DFA0-4EEF-4A4F-9DE6-B5585B27B499}"/>
            </a:ext>
          </a:extLst>
        </xdr:cNvPr>
        <xdr:cNvSpPr txBox="1"/>
      </xdr:nvSpPr>
      <xdr:spPr>
        <a:xfrm>
          <a:off x="7626350" y="107054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90805</xdr:rowOff>
    </xdr:from>
    <xdr:ext cx="468630" cy="248285"/>
    <xdr:sp macro="" textlink="">
      <xdr:nvSpPr>
        <xdr:cNvPr id="257" name="n_4aveValue【体育館・プール】&#10;一人当たり面積">
          <a:extLst>
            <a:ext uri="{FF2B5EF4-FFF2-40B4-BE49-F238E27FC236}">
              <a16:creationId xmlns:a16="http://schemas.microsoft.com/office/drawing/2014/main" id="{1670FAB5-E1C4-4E9D-96AD-EADA9EBE6306}"/>
            </a:ext>
          </a:extLst>
        </xdr:cNvPr>
        <xdr:cNvSpPr txBox="1"/>
      </xdr:nvSpPr>
      <xdr:spPr>
        <a:xfrm>
          <a:off x="6737350" y="1072070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68580</xdr:rowOff>
    </xdr:from>
    <xdr:ext cx="469900" cy="249555"/>
    <xdr:sp macro="" textlink="">
      <xdr:nvSpPr>
        <xdr:cNvPr id="258" name="n_1mainValue【体育館・プール】&#10;一人当たり面積">
          <a:extLst>
            <a:ext uri="{FF2B5EF4-FFF2-40B4-BE49-F238E27FC236}">
              <a16:creationId xmlns:a16="http://schemas.microsoft.com/office/drawing/2014/main" id="{AF693A4F-9CE5-436B-8681-276C65F35803}"/>
            </a:ext>
          </a:extLst>
        </xdr:cNvPr>
        <xdr:cNvSpPr txBox="1"/>
      </xdr:nvSpPr>
      <xdr:spPr>
        <a:xfrm>
          <a:off x="9391650" y="10355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76835</xdr:rowOff>
    </xdr:from>
    <xdr:ext cx="468630" cy="249555"/>
    <xdr:sp macro="" textlink="">
      <xdr:nvSpPr>
        <xdr:cNvPr id="259" name="n_2mainValue【体育館・プール】&#10;一人当たり面積">
          <a:extLst>
            <a:ext uri="{FF2B5EF4-FFF2-40B4-BE49-F238E27FC236}">
              <a16:creationId xmlns:a16="http://schemas.microsoft.com/office/drawing/2014/main" id="{B4047A27-F543-414C-B57B-741523F28EA5}"/>
            </a:ext>
          </a:extLst>
        </xdr:cNvPr>
        <xdr:cNvSpPr txBox="1"/>
      </xdr:nvSpPr>
      <xdr:spPr>
        <a:xfrm>
          <a:off x="8515350" y="103638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85725</xdr:rowOff>
    </xdr:from>
    <xdr:ext cx="468630" cy="248285"/>
    <xdr:sp macro="" textlink="">
      <xdr:nvSpPr>
        <xdr:cNvPr id="260" name="n_3mainValue【体育館・プール】&#10;一人当たり面積">
          <a:extLst>
            <a:ext uri="{FF2B5EF4-FFF2-40B4-BE49-F238E27FC236}">
              <a16:creationId xmlns:a16="http://schemas.microsoft.com/office/drawing/2014/main" id="{FC759A36-0B34-4044-915C-4D5982D0924D}"/>
            </a:ext>
          </a:extLst>
        </xdr:cNvPr>
        <xdr:cNvSpPr txBox="1"/>
      </xdr:nvSpPr>
      <xdr:spPr>
        <a:xfrm>
          <a:off x="7626350" y="103727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76835</xdr:rowOff>
    </xdr:from>
    <xdr:ext cx="468630" cy="249555"/>
    <xdr:sp macro="" textlink="">
      <xdr:nvSpPr>
        <xdr:cNvPr id="261" name="n_4mainValue【体育館・プール】&#10;一人当たり面積">
          <a:extLst>
            <a:ext uri="{FF2B5EF4-FFF2-40B4-BE49-F238E27FC236}">
              <a16:creationId xmlns:a16="http://schemas.microsoft.com/office/drawing/2014/main" id="{528BF5D6-3243-4B56-BBC1-8499B226AD63}"/>
            </a:ext>
          </a:extLst>
        </xdr:cNvPr>
        <xdr:cNvSpPr txBox="1"/>
      </xdr:nvSpPr>
      <xdr:spPr>
        <a:xfrm>
          <a:off x="6737350" y="101923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2" name="正方形/長方形 261">
          <a:extLst>
            <a:ext uri="{FF2B5EF4-FFF2-40B4-BE49-F238E27FC236}">
              <a16:creationId xmlns:a16="http://schemas.microsoft.com/office/drawing/2014/main" id="{32382C69-2AF6-4D14-939E-8A49EBFB3466}"/>
            </a:ext>
          </a:extLst>
        </xdr:cNvPr>
        <xdr:cNvSpPr/>
      </xdr:nvSpPr>
      <xdr:spPr>
        <a:xfrm>
          <a:off x="762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3" name="正方形/長方形 262">
          <a:extLst>
            <a:ext uri="{FF2B5EF4-FFF2-40B4-BE49-F238E27FC236}">
              <a16:creationId xmlns:a16="http://schemas.microsoft.com/office/drawing/2014/main" id="{15AAE0AF-A0FB-469D-A683-C639F3292592}"/>
            </a:ext>
          </a:extLst>
        </xdr:cNvPr>
        <xdr:cNvSpPr/>
      </xdr:nvSpPr>
      <xdr:spPr>
        <a:xfrm>
          <a:off x="889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4" name="正方形/長方形 263">
          <a:extLst>
            <a:ext uri="{FF2B5EF4-FFF2-40B4-BE49-F238E27FC236}">
              <a16:creationId xmlns:a16="http://schemas.microsoft.com/office/drawing/2014/main" id="{C02605F8-F28E-43C2-A0A0-A8F5EC9E9973}"/>
            </a:ext>
          </a:extLst>
        </xdr:cNvPr>
        <xdr:cNvSpPr/>
      </xdr:nvSpPr>
      <xdr:spPr>
        <a:xfrm>
          <a:off x="889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5" name="正方形/長方形 264">
          <a:extLst>
            <a:ext uri="{FF2B5EF4-FFF2-40B4-BE49-F238E27FC236}">
              <a16:creationId xmlns:a16="http://schemas.microsoft.com/office/drawing/2014/main" id="{82B16131-9AFE-4E1C-8BF0-D6A37B3F5310}"/>
            </a:ext>
          </a:extLst>
        </xdr:cNvPr>
        <xdr:cNvSpPr/>
      </xdr:nvSpPr>
      <xdr:spPr>
        <a:xfrm>
          <a:off x="1905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6" name="正方形/長方形 265">
          <a:extLst>
            <a:ext uri="{FF2B5EF4-FFF2-40B4-BE49-F238E27FC236}">
              <a16:creationId xmlns:a16="http://schemas.microsoft.com/office/drawing/2014/main" id="{DAEDF5A7-B3B3-485D-BA73-0F018ABAE4A6}"/>
            </a:ext>
          </a:extLst>
        </xdr:cNvPr>
        <xdr:cNvSpPr/>
      </xdr:nvSpPr>
      <xdr:spPr>
        <a:xfrm>
          <a:off x="1905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7" name="正方形/長方形 266">
          <a:extLst>
            <a:ext uri="{FF2B5EF4-FFF2-40B4-BE49-F238E27FC236}">
              <a16:creationId xmlns:a16="http://schemas.microsoft.com/office/drawing/2014/main" id="{2AA80B2D-B398-401F-9B03-43E662396E93}"/>
            </a:ext>
          </a:extLst>
        </xdr:cNvPr>
        <xdr:cNvSpPr/>
      </xdr:nvSpPr>
      <xdr:spPr>
        <a:xfrm>
          <a:off x="3048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68" name="正方形/長方形 267">
          <a:extLst>
            <a:ext uri="{FF2B5EF4-FFF2-40B4-BE49-F238E27FC236}">
              <a16:creationId xmlns:a16="http://schemas.microsoft.com/office/drawing/2014/main" id="{E71A0E23-E914-4CB0-A10E-1CF65D2314BA}"/>
            </a:ext>
          </a:extLst>
        </xdr:cNvPr>
        <xdr:cNvSpPr/>
      </xdr:nvSpPr>
      <xdr:spPr>
        <a:xfrm>
          <a:off x="3048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69" name="正方形/長方形 268">
          <a:extLst>
            <a:ext uri="{FF2B5EF4-FFF2-40B4-BE49-F238E27FC236}">
              <a16:creationId xmlns:a16="http://schemas.microsoft.com/office/drawing/2014/main" id="{7E9B095B-1E30-467F-AA82-06539992B7F0}"/>
            </a:ext>
          </a:extLst>
        </xdr:cNvPr>
        <xdr:cNvSpPr/>
      </xdr:nvSpPr>
      <xdr:spPr>
        <a:xfrm>
          <a:off x="762000" y="12950825"/>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146685</xdr:rowOff>
    </xdr:from>
    <xdr:to>
      <xdr:col>59</xdr:col>
      <xdr:colOff>88900</xdr:colOff>
      <xdr:row>72</xdr:row>
      <xdr:rowOff>97790</xdr:rowOff>
    </xdr:to>
    <xdr:sp macro="" textlink="">
      <xdr:nvSpPr>
        <xdr:cNvPr id="270" name="正方形/長方形 269">
          <a:extLst>
            <a:ext uri="{FF2B5EF4-FFF2-40B4-BE49-F238E27FC236}">
              <a16:creationId xmlns:a16="http://schemas.microsoft.com/office/drawing/2014/main" id="{3EC95ADA-B110-4BB1-923C-BA44F6A322E8}"/>
            </a:ext>
          </a:extLst>
        </xdr:cNvPr>
        <xdr:cNvSpPr/>
      </xdr:nvSpPr>
      <xdr:spPr>
        <a:xfrm>
          <a:off x="6604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71" name="正方形/長方形 270">
          <a:extLst>
            <a:ext uri="{FF2B5EF4-FFF2-40B4-BE49-F238E27FC236}">
              <a16:creationId xmlns:a16="http://schemas.microsoft.com/office/drawing/2014/main" id="{CC19EA67-B5AE-47A9-9806-3E4D75E58F9F}"/>
            </a:ext>
          </a:extLst>
        </xdr:cNvPr>
        <xdr:cNvSpPr/>
      </xdr:nvSpPr>
      <xdr:spPr>
        <a:xfrm>
          <a:off x="6731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72" name="正方形/長方形 271">
          <a:extLst>
            <a:ext uri="{FF2B5EF4-FFF2-40B4-BE49-F238E27FC236}">
              <a16:creationId xmlns:a16="http://schemas.microsoft.com/office/drawing/2014/main" id="{0F237011-D619-4F77-BEC6-50F7713AFAA7}"/>
            </a:ext>
          </a:extLst>
        </xdr:cNvPr>
        <xdr:cNvSpPr/>
      </xdr:nvSpPr>
      <xdr:spPr>
        <a:xfrm>
          <a:off x="6731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73" name="正方形/長方形 272">
          <a:extLst>
            <a:ext uri="{FF2B5EF4-FFF2-40B4-BE49-F238E27FC236}">
              <a16:creationId xmlns:a16="http://schemas.microsoft.com/office/drawing/2014/main" id="{6C9E4F58-DC3F-496B-A593-CAE17C2861FC}"/>
            </a:ext>
          </a:extLst>
        </xdr:cNvPr>
        <xdr:cNvSpPr/>
      </xdr:nvSpPr>
      <xdr:spPr>
        <a:xfrm>
          <a:off x="7747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74" name="正方形/長方形 273">
          <a:extLst>
            <a:ext uri="{FF2B5EF4-FFF2-40B4-BE49-F238E27FC236}">
              <a16:creationId xmlns:a16="http://schemas.microsoft.com/office/drawing/2014/main" id="{6A7BB26D-039F-434E-BABF-535E1E7DEFA9}"/>
            </a:ext>
          </a:extLst>
        </xdr:cNvPr>
        <xdr:cNvSpPr/>
      </xdr:nvSpPr>
      <xdr:spPr>
        <a:xfrm>
          <a:off x="7747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75" name="正方形/長方形 274">
          <a:extLst>
            <a:ext uri="{FF2B5EF4-FFF2-40B4-BE49-F238E27FC236}">
              <a16:creationId xmlns:a16="http://schemas.microsoft.com/office/drawing/2014/main" id="{97097BC1-2A93-43D4-B860-36EDFCD5A1A2}"/>
            </a:ext>
          </a:extLst>
        </xdr:cNvPr>
        <xdr:cNvSpPr/>
      </xdr:nvSpPr>
      <xdr:spPr>
        <a:xfrm>
          <a:off x="8890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76" name="正方形/長方形 275">
          <a:extLst>
            <a:ext uri="{FF2B5EF4-FFF2-40B4-BE49-F238E27FC236}">
              <a16:creationId xmlns:a16="http://schemas.microsoft.com/office/drawing/2014/main" id="{64479A38-17E2-473D-A35E-6B4DDE43D38A}"/>
            </a:ext>
          </a:extLst>
        </xdr:cNvPr>
        <xdr:cNvSpPr/>
      </xdr:nvSpPr>
      <xdr:spPr>
        <a:xfrm>
          <a:off x="8890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77" name="正方形/長方形 276">
          <a:extLst>
            <a:ext uri="{FF2B5EF4-FFF2-40B4-BE49-F238E27FC236}">
              <a16:creationId xmlns:a16="http://schemas.microsoft.com/office/drawing/2014/main" id="{21AC2490-ED2F-4069-B5EC-3DE6B4AC5FCA}"/>
            </a:ext>
          </a:extLst>
        </xdr:cNvPr>
        <xdr:cNvSpPr/>
      </xdr:nvSpPr>
      <xdr:spPr>
        <a:xfrm>
          <a:off x="6604000" y="12950825"/>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67A3E7C5-4D78-4984-8347-D220CF57C1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EF61A85A-8D0C-4F9B-9EEB-7F7CEFE400DF}"/>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B6A60E6-8F6B-4730-A90A-F6338841B168}"/>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AAA0663-C37D-4382-AEFB-9A4A31CE177E}"/>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92D5560-BEA4-48D1-8FE2-3474504F8189}"/>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42CE5B3-3D83-445E-BD1C-6FFB79F4332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977253F6-2FD1-444F-8885-7E2CCCBEB769}"/>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0F8380D-24AF-4822-BD5B-B4BA98229A08}"/>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286" name="テキスト ボックス 285">
          <a:extLst>
            <a:ext uri="{FF2B5EF4-FFF2-40B4-BE49-F238E27FC236}">
              <a16:creationId xmlns:a16="http://schemas.microsoft.com/office/drawing/2014/main" id="{ADC5EF17-2D59-4999-9A1C-4D5FE3A23944}"/>
            </a:ext>
          </a:extLst>
        </xdr:cNvPr>
        <xdr:cNvSpPr txBox="1"/>
      </xdr:nvSpPr>
      <xdr:spPr>
        <a:xfrm>
          <a:off x="723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8733210B-07E0-4DCD-AC73-00B0D1F395AD}"/>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8" name="テキスト ボックス 287">
          <a:extLst>
            <a:ext uri="{FF2B5EF4-FFF2-40B4-BE49-F238E27FC236}">
              <a16:creationId xmlns:a16="http://schemas.microsoft.com/office/drawing/2014/main" id="{ECBE6A6B-5EDB-4BD3-B741-ECE929E36C76}"/>
            </a:ext>
          </a:extLst>
        </xdr:cNvPr>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89" name="直線コネクタ 288">
          <a:extLst>
            <a:ext uri="{FF2B5EF4-FFF2-40B4-BE49-F238E27FC236}">
              <a16:creationId xmlns:a16="http://schemas.microsoft.com/office/drawing/2014/main" id="{7DA4E16A-FA1E-4BDF-BB59-7EA7697FBC8D}"/>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290" name="テキスト ボックス 289">
          <a:extLst>
            <a:ext uri="{FF2B5EF4-FFF2-40B4-BE49-F238E27FC236}">
              <a16:creationId xmlns:a16="http://schemas.microsoft.com/office/drawing/2014/main" id="{CED61B5C-5B81-47C3-B011-B0EBEBDA6AEF}"/>
            </a:ext>
          </a:extLst>
        </xdr:cNvPr>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91" name="直線コネクタ 290">
          <a:extLst>
            <a:ext uri="{FF2B5EF4-FFF2-40B4-BE49-F238E27FC236}">
              <a16:creationId xmlns:a16="http://schemas.microsoft.com/office/drawing/2014/main" id="{A50F8326-A4FA-4BF7-B0CE-93429C3A185D}"/>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92" name="テキスト ボックス 291">
          <a:extLst>
            <a:ext uri="{FF2B5EF4-FFF2-40B4-BE49-F238E27FC236}">
              <a16:creationId xmlns:a16="http://schemas.microsoft.com/office/drawing/2014/main" id="{7DCA4488-E056-4C12-951D-BDFA49BB20E8}"/>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93" name="直線コネクタ 292">
          <a:extLst>
            <a:ext uri="{FF2B5EF4-FFF2-40B4-BE49-F238E27FC236}">
              <a16:creationId xmlns:a16="http://schemas.microsoft.com/office/drawing/2014/main" id="{F6BA6AE1-5C77-4BBF-8BA4-C9CA63A0980E}"/>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294" name="テキスト ボックス 293">
          <a:extLst>
            <a:ext uri="{FF2B5EF4-FFF2-40B4-BE49-F238E27FC236}">
              <a16:creationId xmlns:a16="http://schemas.microsoft.com/office/drawing/2014/main" id="{0656E206-61CF-4F43-864D-F7BA7863583A}"/>
            </a:ext>
          </a:extLst>
        </xdr:cNvPr>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95" name="直線コネクタ 294">
          <a:extLst>
            <a:ext uri="{FF2B5EF4-FFF2-40B4-BE49-F238E27FC236}">
              <a16:creationId xmlns:a16="http://schemas.microsoft.com/office/drawing/2014/main" id="{9BB46FD6-DECE-4616-94F2-1E3970740BD5}"/>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96" name="テキスト ボックス 295">
          <a:extLst>
            <a:ext uri="{FF2B5EF4-FFF2-40B4-BE49-F238E27FC236}">
              <a16:creationId xmlns:a16="http://schemas.microsoft.com/office/drawing/2014/main" id="{4FE4393A-D546-4199-850E-178FDAA5E618}"/>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97" name="直線コネクタ 296">
          <a:extLst>
            <a:ext uri="{FF2B5EF4-FFF2-40B4-BE49-F238E27FC236}">
              <a16:creationId xmlns:a16="http://schemas.microsoft.com/office/drawing/2014/main" id="{6EE9E839-5444-486F-B5C6-B3577AD0B4F5}"/>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298" name="テキスト ボックス 297">
          <a:extLst>
            <a:ext uri="{FF2B5EF4-FFF2-40B4-BE49-F238E27FC236}">
              <a16:creationId xmlns:a16="http://schemas.microsoft.com/office/drawing/2014/main" id="{52B02FC8-2584-4369-B100-0B469A50D5A7}"/>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99" name="直線コネクタ 298">
          <a:extLst>
            <a:ext uri="{FF2B5EF4-FFF2-40B4-BE49-F238E27FC236}">
              <a16:creationId xmlns:a16="http://schemas.microsoft.com/office/drawing/2014/main" id="{2F812E48-6A6D-465F-8722-0937763ACA0D}"/>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7810"/>
    <xdr:sp macro="" textlink="">
      <xdr:nvSpPr>
        <xdr:cNvPr id="300" name="テキスト ボックス 299">
          <a:extLst>
            <a:ext uri="{FF2B5EF4-FFF2-40B4-BE49-F238E27FC236}">
              <a16:creationId xmlns:a16="http://schemas.microsoft.com/office/drawing/2014/main" id="{5D476819-E28B-4EC7-92A7-826213E90D6C}"/>
            </a:ext>
          </a:extLst>
        </xdr:cNvPr>
        <xdr:cNvSpPr txBox="1"/>
      </xdr:nvSpPr>
      <xdr:spPr>
        <a:xfrm>
          <a:off x="422910" y="169481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6AA735EF-D03C-4EDA-BFBD-74CBB2ACD887}"/>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746EF1EB-77A4-4177-A612-17324448A5E2}"/>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303" name="直線コネクタ 302">
          <a:extLst>
            <a:ext uri="{FF2B5EF4-FFF2-40B4-BE49-F238E27FC236}">
              <a16:creationId xmlns:a16="http://schemas.microsoft.com/office/drawing/2014/main" id="{C68AB0A9-03F6-4D45-93A8-DB14E2DE7357}"/>
            </a:ext>
          </a:extLst>
        </xdr:cNvPr>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8630" cy="259080"/>
    <xdr:sp macro="" textlink="">
      <xdr:nvSpPr>
        <xdr:cNvPr id="304" name="【市民会館】&#10;有形固定資産減価償却率最小値テキスト">
          <a:extLst>
            <a:ext uri="{FF2B5EF4-FFF2-40B4-BE49-F238E27FC236}">
              <a16:creationId xmlns:a16="http://schemas.microsoft.com/office/drawing/2014/main" id="{4A0D7902-F6CF-4AAD-A5EE-0DA3CE426876}"/>
            </a:ext>
          </a:extLst>
        </xdr:cNvPr>
        <xdr:cNvSpPr txBox="1"/>
      </xdr:nvSpPr>
      <xdr:spPr>
        <a:xfrm>
          <a:off x="4673600" y="18727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05" name="直線コネクタ 304">
          <a:extLst>
            <a:ext uri="{FF2B5EF4-FFF2-40B4-BE49-F238E27FC236}">
              <a16:creationId xmlns:a16="http://schemas.microsoft.com/office/drawing/2014/main" id="{10E34857-87DA-4ACA-817F-904E877FE527}"/>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39090" cy="257810"/>
    <xdr:sp macro="" textlink="">
      <xdr:nvSpPr>
        <xdr:cNvPr id="306" name="【市民会館】&#10;有形固定資産減価償却率最大値テキスト">
          <a:extLst>
            <a:ext uri="{FF2B5EF4-FFF2-40B4-BE49-F238E27FC236}">
              <a16:creationId xmlns:a16="http://schemas.microsoft.com/office/drawing/2014/main" id="{399521EC-5EA1-4A2A-8242-D15F2A24F6C6}"/>
            </a:ext>
          </a:extLst>
        </xdr:cNvPr>
        <xdr:cNvSpPr txBox="1"/>
      </xdr:nvSpPr>
      <xdr:spPr>
        <a:xfrm>
          <a:off x="4673600" y="169373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307" name="直線コネクタ 306">
          <a:extLst>
            <a:ext uri="{FF2B5EF4-FFF2-40B4-BE49-F238E27FC236}">
              <a16:creationId xmlns:a16="http://schemas.microsoft.com/office/drawing/2014/main" id="{0CE60E7F-BDEF-4BAA-8675-C127B6813F9C}"/>
            </a:ext>
          </a:extLst>
        </xdr:cNvPr>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132080</xdr:rowOff>
    </xdr:from>
    <xdr:ext cx="403860" cy="257810"/>
    <xdr:sp macro="" textlink="">
      <xdr:nvSpPr>
        <xdr:cNvPr id="308" name="【市民会館】&#10;有形固定資産減価償却率平均値テキスト">
          <a:extLst>
            <a:ext uri="{FF2B5EF4-FFF2-40B4-BE49-F238E27FC236}">
              <a16:creationId xmlns:a16="http://schemas.microsoft.com/office/drawing/2014/main" id="{DBD191E9-1EF8-4FFF-AD7B-297111AB33FF}"/>
            </a:ext>
          </a:extLst>
        </xdr:cNvPr>
        <xdr:cNvSpPr txBox="1"/>
      </xdr:nvSpPr>
      <xdr:spPr>
        <a:xfrm>
          <a:off x="4673600" y="179628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309" name="フローチャート: 判断 308">
          <a:extLst>
            <a:ext uri="{FF2B5EF4-FFF2-40B4-BE49-F238E27FC236}">
              <a16:creationId xmlns:a16="http://schemas.microsoft.com/office/drawing/2014/main" id="{4876A482-73D9-4F2C-A693-317D9D9B3B27}"/>
            </a:ext>
          </a:extLst>
        </xdr:cNvPr>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310" name="フローチャート: 判断 309">
          <a:extLst>
            <a:ext uri="{FF2B5EF4-FFF2-40B4-BE49-F238E27FC236}">
              <a16:creationId xmlns:a16="http://schemas.microsoft.com/office/drawing/2014/main" id="{5FB57ED7-3170-4BD6-9386-975BBA920EBD}"/>
            </a:ext>
          </a:extLst>
        </xdr:cNvPr>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311" name="フローチャート: 判断 310">
          <a:extLst>
            <a:ext uri="{FF2B5EF4-FFF2-40B4-BE49-F238E27FC236}">
              <a16:creationId xmlns:a16="http://schemas.microsoft.com/office/drawing/2014/main" id="{1DF37673-1A8F-4B22-873E-825D0EC8A73D}"/>
            </a:ext>
          </a:extLst>
        </xdr:cNvPr>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F124811D-3615-48AB-B682-44F38EEAA1E4}"/>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113665</xdr:rowOff>
    </xdr:from>
    <xdr:to>
      <xdr:col>6</xdr:col>
      <xdr:colOff>38100</xdr:colOff>
      <xdr:row>105</xdr:row>
      <xdr:rowOff>43815</xdr:rowOff>
    </xdr:to>
    <xdr:sp macro="" textlink="">
      <xdr:nvSpPr>
        <xdr:cNvPr id="313" name="フローチャート: 判断 312">
          <a:extLst>
            <a:ext uri="{FF2B5EF4-FFF2-40B4-BE49-F238E27FC236}">
              <a16:creationId xmlns:a16="http://schemas.microsoft.com/office/drawing/2014/main" id="{59C47A1F-F49C-4611-AA3B-53643AAC81B5}"/>
            </a:ext>
          </a:extLst>
        </xdr:cNvPr>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4" name="テキスト ボックス 313">
          <a:extLst>
            <a:ext uri="{FF2B5EF4-FFF2-40B4-BE49-F238E27FC236}">
              <a16:creationId xmlns:a16="http://schemas.microsoft.com/office/drawing/2014/main" id="{6BD9366B-FD0E-4F16-A2FA-33647A04E8D5}"/>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315" name="テキスト ボックス 314">
          <a:extLst>
            <a:ext uri="{FF2B5EF4-FFF2-40B4-BE49-F238E27FC236}">
              <a16:creationId xmlns:a16="http://schemas.microsoft.com/office/drawing/2014/main" id="{3F6C8EE4-D4CB-489D-9846-FD29E21F34B3}"/>
            </a:ext>
          </a:extLst>
        </xdr:cNvPr>
        <xdr:cNvSpPr txBox="1"/>
      </xdr:nvSpPr>
      <xdr:spPr>
        <a:xfrm>
          <a:off x="3603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6" name="テキスト ボックス 315">
          <a:extLst>
            <a:ext uri="{FF2B5EF4-FFF2-40B4-BE49-F238E27FC236}">
              <a16:creationId xmlns:a16="http://schemas.microsoft.com/office/drawing/2014/main" id="{3877E9F2-2297-4272-9A7A-F7EC136702E9}"/>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7" name="テキスト ボックス 316">
          <a:extLst>
            <a:ext uri="{FF2B5EF4-FFF2-40B4-BE49-F238E27FC236}">
              <a16:creationId xmlns:a16="http://schemas.microsoft.com/office/drawing/2014/main" id="{45EFA974-37F0-4143-BB74-181264CCBDB8}"/>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318" name="テキスト ボックス 317">
          <a:extLst>
            <a:ext uri="{FF2B5EF4-FFF2-40B4-BE49-F238E27FC236}">
              <a16:creationId xmlns:a16="http://schemas.microsoft.com/office/drawing/2014/main" id="{09D5A937-C3F6-46E4-B175-EA13ECB5790E}"/>
            </a:ext>
          </a:extLst>
        </xdr:cNvPr>
        <xdr:cNvSpPr txBox="1"/>
      </xdr:nvSpPr>
      <xdr:spPr>
        <a:xfrm>
          <a:off x="93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19" name="楕円 318">
          <a:extLst>
            <a:ext uri="{FF2B5EF4-FFF2-40B4-BE49-F238E27FC236}">
              <a16:creationId xmlns:a16="http://schemas.microsoft.com/office/drawing/2014/main" id="{5F7EDFEB-171B-4F45-AB4F-4B3F4C0B52EF}"/>
            </a:ext>
          </a:extLst>
        </xdr:cNvPr>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36830</xdr:rowOff>
    </xdr:from>
    <xdr:ext cx="403860" cy="259080"/>
    <xdr:sp macro="" textlink="">
      <xdr:nvSpPr>
        <xdr:cNvPr id="320" name="【市民会館】&#10;有形固定資産減価償却率該当値テキスト">
          <a:extLst>
            <a:ext uri="{FF2B5EF4-FFF2-40B4-BE49-F238E27FC236}">
              <a16:creationId xmlns:a16="http://schemas.microsoft.com/office/drawing/2014/main" id="{7EA1BAEE-9123-4DAB-A9A8-12F6AE44A150}"/>
            </a:ext>
          </a:extLst>
        </xdr:cNvPr>
        <xdr:cNvSpPr txBox="1"/>
      </xdr:nvSpPr>
      <xdr:spPr>
        <a:xfrm>
          <a:off x="4673600" y="1769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153035</xdr:rowOff>
    </xdr:from>
    <xdr:to>
      <xdr:col>20</xdr:col>
      <xdr:colOff>38100</xdr:colOff>
      <xdr:row>104</xdr:row>
      <xdr:rowOff>83185</xdr:rowOff>
    </xdr:to>
    <xdr:sp macro="" textlink="">
      <xdr:nvSpPr>
        <xdr:cNvPr id="321" name="楕円 320">
          <a:extLst>
            <a:ext uri="{FF2B5EF4-FFF2-40B4-BE49-F238E27FC236}">
              <a16:creationId xmlns:a16="http://schemas.microsoft.com/office/drawing/2014/main" id="{C2937FA3-32F7-498F-AD67-5F74C81EA33B}"/>
            </a:ext>
          </a:extLst>
        </xdr:cNvPr>
        <xdr:cNvSpPr/>
      </xdr:nvSpPr>
      <xdr:spPr>
        <a:xfrm>
          <a:off x="374650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104</xdr:row>
      <xdr:rowOff>32385</xdr:rowOff>
    </xdr:from>
    <xdr:to>
      <xdr:col>24</xdr:col>
      <xdr:colOff>63500</xdr:colOff>
      <xdr:row>104</xdr:row>
      <xdr:rowOff>64770</xdr:rowOff>
    </xdr:to>
    <xdr:cxnSp macro="">
      <xdr:nvCxnSpPr>
        <xdr:cNvPr id="322" name="直線コネクタ 321">
          <a:extLst>
            <a:ext uri="{FF2B5EF4-FFF2-40B4-BE49-F238E27FC236}">
              <a16:creationId xmlns:a16="http://schemas.microsoft.com/office/drawing/2014/main" id="{0AA52622-D3E0-4561-BCF3-5405ACABBC3F}"/>
            </a:ext>
          </a:extLst>
        </xdr:cNvPr>
        <xdr:cNvCxnSpPr/>
      </xdr:nvCxnSpPr>
      <xdr:spPr>
        <a:xfrm>
          <a:off x="3794125" y="17863185"/>
          <a:ext cx="8413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121920</xdr:rowOff>
    </xdr:from>
    <xdr:to>
      <xdr:col>15</xdr:col>
      <xdr:colOff>101600</xdr:colOff>
      <xdr:row>104</xdr:row>
      <xdr:rowOff>52070</xdr:rowOff>
    </xdr:to>
    <xdr:sp macro="" textlink="">
      <xdr:nvSpPr>
        <xdr:cNvPr id="323" name="楕円 322">
          <a:extLst>
            <a:ext uri="{FF2B5EF4-FFF2-40B4-BE49-F238E27FC236}">
              <a16:creationId xmlns:a16="http://schemas.microsoft.com/office/drawing/2014/main" id="{25F1103C-AB7D-40C5-BBBD-936BA55984AD}"/>
            </a:ext>
          </a:extLst>
        </xdr:cNvPr>
        <xdr:cNvSpPr/>
      </xdr:nvSpPr>
      <xdr:spPr>
        <a:xfrm>
          <a:off x="2857500" y="177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1270</xdr:rowOff>
    </xdr:from>
    <xdr:to>
      <xdr:col>19</xdr:col>
      <xdr:colOff>174625</xdr:colOff>
      <xdr:row>104</xdr:row>
      <xdr:rowOff>32385</xdr:rowOff>
    </xdr:to>
    <xdr:cxnSp macro="">
      <xdr:nvCxnSpPr>
        <xdr:cNvPr id="324" name="直線コネクタ 323">
          <a:extLst>
            <a:ext uri="{FF2B5EF4-FFF2-40B4-BE49-F238E27FC236}">
              <a16:creationId xmlns:a16="http://schemas.microsoft.com/office/drawing/2014/main" id="{CA70D3C4-AF9E-44C7-82E7-B1F02D5E069E}"/>
            </a:ext>
          </a:extLst>
        </xdr:cNvPr>
        <xdr:cNvCxnSpPr/>
      </xdr:nvCxnSpPr>
      <xdr:spPr>
        <a:xfrm>
          <a:off x="2908300" y="17832070"/>
          <a:ext cx="885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88900</xdr:rowOff>
    </xdr:from>
    <xdr:to>
      <xdr:col>10</xdr:col>
      <xdr:colOff>165100</xdr:colOff>
      <xdr:row>104</xdr:row>
      <xdr:rowOff>19050</xdr:rowOff>
    </xdr:to>
    <xdr:sp macro="" textlink="">
      <xdr:nvSpPr>
        <xdr:cNvPr id="325" name="楕円 324">
          <a:extLst>
            <a:ext uri="{FF2B5EF4-FFF2-40B4-BE49-F238E27FC236}">
              <a16:creationId xmlns:a16="http://schemas.microsoft.com/office/drawing/2014/main" id="{B3B64A68-5008-4169-A4EF-9B2877518CAE}"/>
            </a:ext>
          </a:extLst>
        </xdr:cNvPr>
        <xdr:cNvSpPr/>
      </xdr:nvSpPr>
      <xdr:spPr>
        <a:xfrm>
          <a:off x="1968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139700</xdr:rowOff>
    </xdr:from>
    <xdr:to>
      <xdr:col>15</xdr:col>
      <xdr:colOff>50800</xdr:colOff>
      <xdr:row>104</xdr:row>
      <xdr:rowOff>1270</xdr:rowOff>
    </xdr:to>
    <xdr:cxnSp macro="">
      <xdr:nvCxnSpPr>
        <xdr:cNvPr id="326" name="直線コネクタ 325">
          <a:extLst>
            <a:ext uri="{FF2B5EF4-FFF2-40B4-BE49-F238E27FC236}">
              <a16:creationId xmlns:a16="http://schemas.microsoft.com/office/drawing/2014/main" id="{42448524-0EE9-4FAA-A399-0314DE2F5D70}"/>
            </a:ext>
          </a:extLst>
        </xdr:cNvPr>
        <xdr:cNvCxnSpPr/>
      </xdr:nvCxnSpPr>
      <xdr:spPr>
        <a:xfrm>
          <a:off x="2019300" y="177990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56515</xdr:rowOff>
    </xdr:from>
    <xdr:to>
      <xdr:col>6</xdr:col>
      <xdr:colOff>38100</xdr:colOff>
      <xdr:row>103</xdr:row>
      <xdr:rowOff>158115</xdr:rowOff>
    </xdr:to>
    <xdr:sp macro="" textlink="">
      <xdr:nvSpPr>
        <xdr:cNvPr id="327" name="楕円 326">
          <a:extLst>
            <a:ext uri="{FF2B5EF4-FFF2-40B4-BE49-F238E27FC236}">
              <a16:creationId xmlns:a16="http://schemas.microsoft.com/office/drawing/2014/main" id="{3BA28415-570F-4FCF-A5FA-D1B1F6A77B6C}"/>
            </a:ext>
          </a:extLst>
        </xdr:cNvPr>
        <xdr:cNvSpPr/>
      </xdr:nvSpPr>
      <xdr:spPr>
        <a:xfrm>
          <a:off x="1079500" y="177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103</xdr:row>
      <xdr:rowOff>107315</xdr:rowOff>
    </xdr:from>
    <xdr:to>
      <xdr:col>10</xdr:col>
      <xdr:colOff>114300</xdr:colOff>
      <xdr:row>103</xdr:row>
      <xdr:rowOff>139700</xdr:rowOff>
    </xdr:to>
    <xdr:cxnSp macro="">
      <xdr:nvCxnSpPr>
        <xdr:cNvPr id="328" name="直線コネクタ 327">
          <a:extLst>
            <a:ext uri="{FF2B5EF4-FFF2-40B4-BE49-F238E27FC236}">
              <a16:creationId xmlns:a16="http://schemas.microsoft.com/office/drawing/2014/main" id="{A3360538-CB7E-47F9-9469-6E12CBF725B6}"/>
            </a:ext>
          </a:extLst>
        </xdr:cNvPr>
        <xdr:cNvCxnSpPr/>
      </xdr:nvCxnSpPr>
      <xdr:spPr>
        <a:xfrm>
          <a:off x="1127125" y="17766665"/>
          <a:ext cx="8921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66040</xdr:rowOff>
    </xdr:from>
    <xdr:ext cx="405130" cy="257810"/>
    <xdr:sp macro="" textlink="">
      <xdr:nvSpPr>
        <xdr:cNvPr id="329" name="n_1aveValue【市民会館】&#10;有形固定資産減価償却率">
          <a:extLst>
            <a:ext uri="{FF2B5EF4-FFF2-40B4-BE49-F238E27FC236}">
              <a16:creationId xmlns:a16="http://schemas.microsoft.com/office/drawing/2014/main" id="{DF43E057-7EE5-4A89-870D-14B369150B55}"/>
            </a:ext>
          </a:extLst>
        </xdr:cNvPr>
        <xdr:cNvSpPr txBox="1"/>
      </xdr:nvSpPr>
      <xdr:spPr>
        <a:xfrm>
          <a:off x="3582035" y="18068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12065</xdr:rowOff>
    </xdr:from>
    <xdr:ext cx="405130" cy="259080"/>
    <xdr:sp macro="" textlink="">
      <xdr:nvSpPr>
        <xdr:cNvPr id="330" name="n_2aveValue【市民会館】&#10;有形固定資産減価償却率">
          <a:extLst>
            <a:ext uri="{FF2B5EF4-FFF2-40B4-BE49-F238E27FC236}">
              <a16:creationId xmlns:a16="http://schemas.microsoft.com/office/drawing/2014/main" id="{10CF60ED-74C2-4E12-B751-C93E49C15E3B}"/>
            </a:ext>
          </a:extLst>
        </xdr:cNvPr>
        <xdr:cNvSpPr txBox="1"/>
      </xdr:nvSpPr>
      <xdr:spPr>
        <a:xfrm>
          <a:off x="2705735" y="18014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3810</xdr:rowOff>
    </xdr:from>
    <xdr:ext cx="405130" cy="259080"/>
    <xdr:sp macro="" textlink="">
      <xdr:nvSpPr>
        <xdr:cNvPr id="331" name="n_3aveValue【市民会館】&#10;有形固定資産減価償却率">
          <a:extLst>
            <a:ext uri="{FF2B5EF4-FFF2-40B4-BE49-F238E27FC236}">
              <a16:creationId xmlns:a16="http://schemas.microsoft.com/office/drawing/2014/main" id="{2B384823-7B2B-43FA-8CF9-DA42486F8D79}"/>
            </a:ext>
          </a:extLst>
        </xdr:cNvPr>
        <xdr:cNvSpPr txBox="1"/>
      </xdr:nvSpPr>
      <xdr:spPr>
        <a:xfrm>
          <a:off x="1816735" y="1800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34925</xdr:rowOff>
    </xdr:from>
    <xdr:ext cx="405130" cy="259080"/>
    <xdr:sp macro="" textlink="">
      <xdr:nvSpPr>
        <xdr:cNvPr id="332" name="n_4aveValue【市民会館】&#10;有形固定資産減価償却率">
          <a:extLst>
            <a:ext uri="{FF2B5EF4-FFF2-40B4-BE49-F238E27FC236}">
              <a16:creationId xmlns:a16="http://schemas.microsoft.com/office/drawing/2014/main" id="{6D344332-3996-43E6-B616-27F3AEDC6044}"/>
            </a:ext>
          </a:extLst>
        </xdr:cNvPr>
        <xdr:cNvSpPr txBox="1"/>
      </xdr:nvSpPr>
      <xdr:spPr>
        <a:xfrm>
          <a:off x="927735" y="1803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99695</xdr:rowOff>
    </xdr:from>
    <xdr:ext cx="405130" cy="257810"/>
    <xdr:sp macro="" textlink="">
      <xdr:nvSpPr>
        <xdr:cNvPr id="333" name="n_1mainValue【市民会館】&#10;有形固定資産減価償却率">
          <a:extLst>
            <a:ext uri="{FF2B5EF4-FFF2-40B4-BE49-F238E27FC236}">
              <a16:creationId xmlns:a16="http://schemas.microsoft.com/office/drawing/2014/main" id="{8296E381-FA5A-4ABC-BE19-7FC02E73B1D8}"/>
            </a:ext>
          </a:extLst>
        </xdr:cNvPr>
        <xdr:cNvSpPr txBox="1"/>
      </xdr:nvSpPr>
      <xdr:spPr>
        <a:xfrm>
          <a:off x="3582035" y="175875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68580</xdr:rowOff>
    </xdr:from>
    <xdr:ext cx="405130" cy="259080"/>
    <xdr:sp macro="" textlink="">
      <xdr:nvSpPr>
        <xdr:cNvPr id="334" name="n_2mainValue【市民会館】&#10;有形固定資産減価償却率">
          <a:extLst>
            <a:ext uri="{FF2B5EF4-FFF2-40B4-BE49-F238E27FC236}">
              <a16:creationId xmlns:a16="http://schemas.microsoft.com/office/drawing/2014/main" id="{0D104FF4-6248-47BD-B5FC-ADE448778D6A}"/>
            </a:ext>
          </a:extLst>
        </xdr:cNvPr>
        <xdr:cNvSpPr txBox="1"/>
      </xdr:nvSpPr>
      <xdr:spPr>
        <a:xfrm>
          <a:off x="2705735" y="1755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35560</xdr:rowOff>
    </xdr:from>
    <xdr:ext cx="405130" cy="259080"/>
    <xdr:sp macro="" textlink="">
      <xdr:nvSpPr>
        <xdr:cNvPr id="335" name="n_3mainValue【市民会館】&#10;有形固定資産減価償却率">
          <a:extLst>
            <a:ext uri="{FF2B5EF4-FFF2-40B4-BE49-F238E27FC236}">
              <a16:creationId xmlns:a16="http://schemas.microsoft.com/office/drawing/2014/main" id="{82C543B5-542D-4976-9B6F-DBA46A4580E5}"/>
            </a:ext>
          </a:extLst>
        </xdr:cNvPr>
        <xdr:cNvSpPr txBox="1"/>
      </xdr:nvSpPr>
      <xdr:spPr>
        <a:xfrm>
          <a:off x="1816735" y="17523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3175</xdr:rowOff>
    </xdr:from>
    <xdr:ext cx="405130" cy="259080"/>
    <xdr:sp macro="" textlink="">
      <xdr:nvSpPr>
        <xdr:cNvPr id="336" name="n_4mainValue【市民会館】&#10;有形固定資産減価償却率">
          <a:extLst>
            <a:ext uri="{FF2B5EF4-FFF2-40B4-BE49-F238E27FC236}">
              <a16:creationId xmlns:a16="http://schemas.microsoft.com/office/drawing/2014/main" id="{5021E5ED-790C-48D0-B993-C38591E95B60}"/>
            </a:ext>
          </a:extLst>
        </xdr:cNvPr>
        <xdr:cNvSpPr txBox="1"/>
      </xdr:nvSpPr>
      <xdr:spPr>
        <a:xfrm>
          <a:off x="927735" y="17491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B6B6CA8-7C99-43E9-A864-5B81C37A2F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AD5DB0EA-67F2-40F0-A6BC-D56DF7E01F26}"/>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965D0B1-84AC-4139-A65A-D4122DBA5FDA}"/>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8F3B8393-B8E0-456B-9774-D24DBD70C588}"/>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D2530B54-C54A-4FD2-B38D-82D0DE3FB8C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DEEF7261-0C2D-4AE1-88FC-33231EA7CAF7}"/>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E8F8E037-C7E1-4CEC-854D-1B1810D6A89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289E6E82-D52F-4950-ABB0-EC37D03B563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345" name="テキスト ボックス 344">
          <a:extLst>
            <a:ext uri="{FF2B5EF4-FFF2-40B4-BE49-F238E27FC236}">
              <a16:creationId xmlns:a16="http://schemas.microsoft.com/office/drawing/2014/main" id="{F8C99957-EA44-474F-A07E-8224E9312FDA}"/>
            </a:ext>
          </a:extLst>
        </xdr:cNvPr>
        <xdr:cNvSpPr txBox="1"/>
      </xdr:nvSpPr>
      <xdr:spPr>
        <a:xfrm>
          <a:off x="65659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0DB27D2-7CC3-4E59-8B53-F3824693EECD}"/>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3AA897A4-3F8F-459E-9B9D-DB6B8C1AF11A}"/>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48" name="テキスト ボックス 347">
          <a:extLst>
            <a:ext uri="{FF2B5EF4-FFF2-40B4-BE49-F238E27FC236}">
              <a16:creationId xmlns:a16="http://schemas.microsoft.com/office/drawing/2014/main" id="{0D9F27E5-904F-4E7B-A54D-7A39AA3E2286}"/>
            </a:ext>
          </a:extLst>
        </xdr:cNvPr>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D2BABF83-3957-4FB7-861A-024DFE78BE2F}"/>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50" name="テキスト ボックス 349">
          <a:extLst>
            <a:ext uri="{FF2B5EF4-FFF2-40B4-BE49-F238E27FC236}">
              <a16:creationId xmlns:a16="http://schemas.microsoft.com/office/drawing/2014/main" id="{D31C9496-053D-4E9C-8A0C-0C59C3BB4396}"/>
            </a:ext>
          </a:extLst>
        </xdr:cNvPr>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3AF53FE1-D92A-4CEB-8CAE-2605B23D4B56}"/>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52" name="テキスト ボックス 351">
          <a:extLst>
            <a:ext uri="{FF2B5EF4-FFF2-40B4-BE49-F238E27FC236}">
              <a16:creationId xmlns:a16="http://schemas.microsoft.com/office/drawing/2014/main" id="{0FFF360B-A47F-4ED6-9F12-E2FE48DD9E30}"/>
            </a:ext>
          </a:extLst>
        </xdr:cNvPr>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1D883029-1BB3-4746-89B5-998371CBF31A}"/>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54" name="テキスト ボックス 353">
          <a:extLst>
            <a:ext uri="{FF2B5EF4-FFF2-40B4-BE49-F238E27FC236}">
              <a16:creationId xmlns:a16="http://schemas.microsoft.com/office/drawing/2014/main" id="{296F05C3-10DE-4113-80E0-936420600354}"/>
            </a:ext>
          </a:extLst>
        </xdr:cNvPr>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7467F145-A8AD-49C0-800B-2D4F6FD35467}"/>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56" name="テキスト ボックス 355">
          <a:extLst>
            <a:ext uri="{FF2B5EF4-FFF2-40B4-BE49-F238E27FC236}">
              <a16:creationId xmlns:a16="http://schemas.microsoft.com/office/drawing/2014/main" id="{2B4BD392-D1C8-440C-B056-CEABEF6A70F7}"/>
            </a:ext>
          </a:extLst>
        </xdr:cNvPr>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88CEDAA6-B92B-406E-8C28-A98104489B44}"/>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8" name="テキスト ボックス 357">
          <a:extLst>
            <a:ext uri="{FF2B5EF4-FFF2-40B4-BE49-F238E27FC236}">
              <a16:creationId xmlns:a16="http://schemas.microsoft.com/office/drawing/2014/main" id="{F0D2B36E-2E1E-44A9-83EA-7E37F0109F86}"/>
            </a:ext>
          </a:extLst>
        </xdr:cNvPr>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0FBA15D-9389-4576-A828-59CC885D85FC}"/>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99</xdr:row>
      <xdr:rowOff>100965</xdr:rowOff>
    </xdr:from>
    <xdr:to>
      <xdr:col>54</xdr:col>
      <xdr:colOff>174625</xdr:colOff>
      <xdr:row>108</xdr:row>
      <xdr:rowOff>89535</xdr:rowOff>
    </xdr:to>
    <xdr:cxnSp macro="">
      <xdr:nvCxnSpPr>
        <xdr:cNvPr id="360" name="直線コネクタ 359">
          <a:extLst>
            <a:ext uri="{FF2B5EF4-FFF2-40B4-BE49-F238E27FC236}">
              <a16:creationId xmlns:a16="http://schemas.microsoft.com/office/drawing/2014/main" id="{01FA7383-F544-47C6-96F5-5D939556B28B}"/>
            </a:ext>
          </a:extLst>
        </xdr:cNvPr>
        <xdr:cNvCxnSpPr/>
      </xdr:nvCxnSpPr>
      <xdr:spPr>
        <a:xfrm flipV="1">
          <a:off x="1046162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8630" cy="259080"/>
    <xdr:sp macro="" textlink="">
      <xdr:nvSpPr>
        <xdr:cNvPr id="361" name="【市民会館】&#10;一人当たり面積最小値テキスト">
          <a:extLst>
            <a:ext uri="{FF2B5EF4-FFF2-40B4-BE49-F238E27FC236}">
              <a16:creationId xmlns:a16="http://schemas.microsoft.com/office/drawing/2014/main" id="{87E6E108-B805-4232-9160-74A971AE035C}"/>
            </a:ext>
          </a:extLst>
        </xdr:cNvPr>
        <xdr:cNvSpPr txBox="1"/>
      </xdr:nvSpPr>
      <xdr:spPr>
        <a:xfrm>
          <a:off x="10515600" y="18609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362" name="直線コネクタ 361">
          <a:extLst>
            <a:ext uri="{FF2B5EF4-FFF2-40B4-BE49-F238E27FC236}">
              <a16:creationId xmlns:a16="http://schemas.microsoft.com/office/drawing/2014/main" id="{476BFBA1-F1F5-4BEF-A350-6B5E308581BE}"/>
            </a:ext>
          </a:extLst>
        </xdr:cNvPr>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8630" cy="259080"/>
    <xdr:sp macro="" textlink="">
      <xdr:nvSpPr>
        <xdr:cNvPr id="363" name="【市民会館】&#10;一人当たり面積最大値テキスト">
          <a:extLst>
            <a:ext uri="{FF2B5EF4-FFF2-40B4-BE49-F238E27FC236}">
              <a16:creationId xmlns:a16="http://schemas.microsoft.com/office/drawing/2014/main" id="{E2A5A9D1-2481-4EFA-87C1-551DCCDBBA19}"/>
            </a:ext>
          </a:extLst>
        </xdr:cNvPr>
        <xdr:cNvSpPr txBox="1"/>
      </xdr:nvSpPr>
      <xdr:spPr>
        <a:xfrm>
          <a:off x="10515600" y="16849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364" name="直線コネクタ 363">
          <a:extLst>
            <a:ext uri="{FF2B5EF4-FFF2-40B4-BE49-F238E27FC236}">
              <a16:creationId xmlns:a16="http://schemas.microsoft.com/office/drawing/2014/main" id="{6A204DAB-751D-4465-A55F-8161860C6D12}"/>
            </a:ext>
          </a:extLst>
        </xdr:cNvPr>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40640</xdr:rowOff>
    </xdr:from>
    <xdr:ext cx="468630" cy="257810"/>
    <xdr:sp macro="" textlink="">
      <xdr:nvSpPr>
        <xdr:cNvPr id="365" name="【市民会館】&#10;一人当たり面積平均値テキスト">
          <a:extLst>
            <a:ext uri="{FF2B5EF4-FFF2-40B4-BE49-F238E27FC236}">
              <a16:creationId xmlns:a16="http://schemas.microsoft.com/office/drawing/2014/main" id="{DD4FA8FE-55C4-47BF-8EEE-0EA81BF5AC97}"/>
            </a:ext>
          </a:extLst>
        </xdr:cNvPr>
        <xdr:cNvSpPr txBox="1"/>
      </xdr:nvSpPr>
      <xdr:spPr>
        <a:xfrm>
          <a:off x="10515600" y="1821434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C86180A9-CBB9-4C7F-9975-585358D974C6}"/>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BE5F1437-60EA-4064-9A08-BCF2D24D5AF8}"/>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368" name="フローチャート: 判断 367">
          <a:extLst>
            <a:ext uri="{FF2B5EF4-FFF2-40B4-BE49-F238E27FC236}">
              <a16:creationId xmlns:a16="http://schemas.microsoft.com/office/drawing/2014/main" id="{588217F7-72F1-4437-853F-FE8E6E2B3A6F}"/>
            </a:ext>
          </a:extLst>
        </xdr:cNvPr>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369" name="フローチャート: 判断 368">
          <a:extLst>
            <a:ext uri="{FF2B5EF4-FFF2-40B4-BE49-F238E27FC236}">
              <a16:creationId xmlns:a16="http://schemas.microsoft.com/office/drawing/2014/main" id="{5B6C377B-89F4-496A-A3A5-5705A676C85F}"/>
            </a:ext>
          </a:extLst>
        </xdr:cNvPr>
        <xdr:cNvSpPr/>
      </xdr:nvSpPr>
      <xdr:spPr>
        <a:xfrm>
          <a:off x="7810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88B33AF5-F249-48F3-BC64-FD6B6226938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1" name="テキスト ボックス 370">
          <a:extLst>
            <a:ext uri="{FF2B5EF4-FFF2-40B4-BE49-F238E27FC236}">
              <a16:creationId xmlns:a16="http://schemas.microsoft.com/office/drawing/2014/main" id="{F9E85E65-DC2F-4135-A321-4FBC13A4A7E6}"/>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2" name="テキスト ボックス 371">
          <a:extLst>
            <a:ext uri="{FF2B5EF4-FFF2-40B4-BE49-F238E27FC236}">
              <a16:creationId xmlns:a16="http://schemas.microsoft.com/office/drawing/2014/main" id="{C5381509-2ACE-41D4-902E-4494640EEBF4}"/>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0F525AE4-79F4-40A6-8414-3C157731EAC4}"/>
            </a:ext>
          </a:extLst>
        </xdr:cNvPr>
        <xdr:cNvSpPr txBox="1"/>
      </xdr:nvSpPr>
      <xdr:spPr>
        <a:xfrm>
          <a:off x="855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4" name="テキスト ボックス 373">
          <a:extLst>
            <a:ext uri="{FF2B5EF4-FFF2-40B4-BE49-F238E27FC236}">
              <a16:creationId xmlns:a16="http://schemas.microsoft.com/office/drawing/2014/main" id="{10D042F6-0101-4197-A862-32FD12236D18}"/>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5" name="テキスト ボックス 374">
          <a:extLst>
            <a:ext uri="{FF2B5EF4-FFF2-40B4-BE49-F238E27FC236}">
              <a16:creationId xmlns:a16="http://schemas.microsoft.com/office/drawing/2014/main" id="{50B57B8E-D359-4A95-892E-9D4F5E469D27}"/>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67310</xdr:rowOff>
    </xdr:from>
    <xdr:to>
      <xdr:col>55</xdr:col>
      <xdr:colOff>50800</xdr:colOff>
      <xdr:row>104</xdr:row>
      <xdr:rowOff>168910</xdr:rowOff>
    </xdr:to>
    <xdr:sp macro="" textlink="">
      <xdr:nvSpPr>
        <xdr:cNvPr id="376" name="楕円 375">
          <a:extLst>
            <a:ext uri="{FF2B5EF4-FFF2-40B4-BE49-F238E27FC236}">
              <a16:creationId xmlns:a16="http://schemas.microsoft.com/office/drawing/2014/main" id="{9FB0E93D-48E9-4378-A2D8-78C1EBE39928}"/>
            </a:ext>
          </a:extLst>
        </xdr:cNvPr>
        <xdr:cNvSpPr/>
      </xdr:nvSpPr>
      <xdr:spPr>
        <a:xfrm>
          <a:off x="10426700" y="17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90170</xdr:rowOff>
    </xdr:from>
    <xdr:ext cx="468630" cy="259080"/>
    <xdr:sp macro="" textlink="">
      <xdr:nvSpPr>
        <xdr:cNvPr id="377" name="【市民会館】&#10;一人当たり面積該当値テキスト">
          <a:extLst>
            <a:ext uri="{FF2B5EF4-FFF2-40B4-BE49-F238E27FC236}">
              <a16:creationId xmlns:a16="http://schemas.microsoft.com/office/drawing/2014/main" id="{07F12EDF-9825-4AAA-BA9F-13A7FE8E89E7}"/>
            </a:ext>
          </a:extLst>
        </xdr:cNvPr>
        <xdr:cNvSpPr txBox="1"/>
      </xdr:nvSpPr>
      <xdr:spPr>
        <a:xfrm>
          <a:off x="10515600" y="17749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73025</xdr:rowOff>
    </xdr:from>
    <xdr:to>
      <xdr:col>50</xdr:col>
      <xdr:colOff>165100</xdr:colOff>
      <xdr:row>105</xdr:row>
      <xdr:rowOff>3175</xdr:rowOff>
    </xdr:to>
    <xdr:sp macro="" textlink="">
      <xdr:nvSpPr>
        <xdr:cNvPr id="378" name="楕円 377">
          <a:extLst>
            <a:ext uri="{FF2B5EF4-FFF2-40B4-BE49-F238E27FC236}">
              <a16:creationId xmlns:a16="http://schemas.microsoft.com/office/drawing/2014/main" id="{13EBCA13-605E-470B-8AF2-1E9B2CA88437}"/>
            </a:ext>
          </a:extLst>
        </xdr:cNvPr>
        <xdr:cNvSpPr/>
      </xdr:nvSpPr>
      <xdr:spPr>
        <a:xfrm>
          <a:off x="9588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118110</xdr:rowOff>
    </xdr:from>
    <xdr:to>
      <xdr:col>55</xdr:col>
      <xdr:colOff>0</xdr:colOff>
      <xdr:row>104</xdr:row>
      <xdr:rowOff>123825</xdr:rowOff>
    </xdr:to>
    <xdr:cxnSp macro="">
      <xdr:nvCxnSpPr>
        <xdr:cNvPr id="379" name="直線コネクタ 378">
          <a:extLst>
            <a:ext uri="{FF2B5EF4-FFF2-40B4-BE49-F238E27FC236}">
              <a16:creationId xmlns:a16="http://schemas.microsoft.com/office/drawing/2014/main" id="{E02D19A1-8110-47FF-8010-1B7F8EF294DB}"/>
            </a:ext>
          </a:extLst>
        </xdr:cNvPr>
        <xdr:cNvCxnSpPr/>
      </xdr:nvCxnSpPr>
      <xdr:spPr>
        <a:xfrm flipV="1">
          <a:off x="9639300" y="179489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88265</xdr:rowOff>
    </xdr:from>
    <xdr:to>
      <xdr:col>46</xdr:col>
      <xdr:colOff>38100</xdr:colOff>
      <xdr:row>105</xdr:row>
      <xdr:rowOff>18415</xdr:rowOff>
    </xdr:to>
    <xdr:sp macro="" textlink="">
      <xdr:nvSpPr>
        <xdr:cNvPr id="380" name="楕円 379">
          <a:extLst>
            <a:ext uri="{FF2B5EF4-FFF2-40B4-BE49-F238E27FC236}">
              <a16:creationId xmlns:a16="http://schemas.microsoft.com/office/drawing/2014/main" id="{5283A02D-3417-418F-A1E9-A8FF23C10D00}"/>
            </a:ext>
          </a:extLst>
        </xdr:cNvPr>
        <xdr:cNvSpPr/>
      </xdr:nvSpPr>
      <xdr:spPr>
        <a:xfrm>
          <a:off x="8699500" y="179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104</xdr:row>
      <xdr:rowOff>123825</xdr:rowOff>
    </xdr:from>
    <xdr:to>
      <xdr:col>50</xdr:col>
      <xdr:colOff>114300</xdr:colOff>
      <xdr:row>104</xdr:row>
      <xdr:rowOff>139065</xdr:rowOff>
    </xdr:to>
    <xdr:cxnSp macro="">
      <xdr:nvCxnSpPr>
        <xdr:cNvPr id="381" name="直線コネクタ 380">
          <a:extLst>
            <a:ext uri="{FF2B5EF4-FFF2-40B4-BE49-F238E27FC236}">
              <a16:creationId xmlns:a16="http://schemas.microsoft.com/office/drawing/2014/main" id="{90B6A685-F3BF-4246-9B00-FAD00885A0CF}"/>
            </a:ext>
          </a:extLst>
        </xdr:cNvPr>
        <xdr:cNvCxnSpPr/>
      </xdr:nvCxnSpPr>
      <xdr:spPr>
        <a:xfrm flipV="1">
          <a:off x="8747125" y="17954625"/>
          <a:ext cx="8921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103505</xdr:rowOff>
    </xdr:from>
    <xdr:to>
      <xdr:col>41</xdr:col>
      <xdr:colOff>101600</xdr:colOff>
      <xdr:row>105</xdr:row>
      <xdr:rowOff>33655</xdr:rowOff>
    </xdr:to>
    <xdr:sp macro="" textlink="">
      <xdr:nvSpPr>
        <xdr:cNvPr id="382" name="楕円 381">
          <a:extLst>
            <a:ext uri="{FF2B5EF4-FFF2-40B4-BE49-F238E27FC236}">
              <a16:creationId xmlns:a16="http://schemas.microsoft.com/office/drawing/2014/main" id="{AD31D7C1-7E12-4310-9F34-EECC5566ACA1}"/>
            </a:ext>
          </a:extLst>
        </xdr:cNvPr>
        <xdr:cNvSpPr/>
      </xdr:nvSpPr>
      <xdr:spPr>
        <a:xfrm>
          <a:off x="7810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139065</xdr:rowOff>
    </xdr:from>
    <xdr:to>
      <xdr:col>45</xdr:col>
      <xdr:colOff>174625</xdr:colOff>
      <xdr:row>104</xdr:row>
      <xdr:rowOff>154940</xdr:rowOff>
    </xdr:to>
    <xdr:cxnSp macro="">
      <xdr:nvCxnSpPr>
        <xdr:cNvPr id="383" name="直線コネクタ 382">
          <a:extLst>
            <a:ext uri="{FF2B5EF4-FFF2-40B4-BE49-F238E27FC236}">
              <a16:creationId xmlns:a16="http://schemas.microsoft.com/office/drawing/2014/main" id="{BCC4CEB2-99CF-4111-98ED-B72EB7561901}"/>
            </a:ext>
          </a:extLst>
        </xdr:cNvPr>
        <xdr:cNvCxnSpPr/>
      </xdr:nvCxnSpPr>
      <xdr:spPr>
        <a:xfrm flipV="1">
          <a:off x="7861300" y="17969865"/>
          <a:ext cx="885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114935</xdr:rowOff>
    </xdr:from>
    <xdr:to>
      <xdr:col>36</xdr:col>
      <xdr:colOff>165100</xdr:colOff>
      <xdr:row>105</xdr:row>
      <xdr:rowOff>45085</xdr:rowOff>
    </xdr:to>
    <xdr:sp macro="" textlink="">
      <xdr:nvSpPr>
        <xdr:cNvPr id="384" name="楕円 383">
          <a:extLst>
            <a:ext uri="{FF2B5EF4-FFF2-40B4-BE49-F238E27FC236}">
              <a16:creationId xmlns:a16="http://schemas.microsoft.com/office/drawing/2014/main" id="{360955E7-96A6-4474-AC10-AEB9E6FE5499}"/>
            </a:ext>
          </a:extLst>
        </xdr:cNvPr>
        <xdr:cNvSpPr/>
      </xdr:nvSpPr>
      <xdr:spPr>
        <a:xfrm>
          <a:off x="69215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154940</xdr:rowOff>
    </xdr:from>
    <xdr:to>
      <xdr:col>41</xdr:col>
      <xdr:colOff>50800</xdr:colOff>
      <xdr:row>104</xdr:row>
      <xdr:rowOff>166370</xdr:rowOff>
    </xdr:to>
    <xdr:cxnSp macro="">
      <xdr:nvCxnSpPr>
        <xdr:cNvPr id="385" name="直線コネクタ 384">
          <a:extLst>
            <a:ext uri="{FF2B5EF4-FFF2-40B4-BE49-F238E27FC236}">
              <a16:creationId xmlns:a16="http://schemas.microsoft.com/office/drawing/2014/main" id="{2ED45A93-A4E1-4042-85BA-6E3AC313C009}"/>
            </a:ext>
          </a:extLst>
        </xdr:cNvPr>
        <xdr:cNvCxnSpPr/>
      </xdr:nvCxnSpPr>
      <xdr:spPr>
        <a:xfrm flipV="1">
          <a:off x="6972300" y="17985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158115</xdr:rowOff>
    </xdr:from>
    <xdr:ext cx="469900" cy="257810"/>
    <xdr:sp macro="" textlink="">
      <xdr:nvSpPr>
        <xdr:cNvPr id="386" name="n_1aveValue【市民会館】&#10;一人当たり面積">
          <a:extLst>
            <a:ext uri="{FF2B5EF4-FFF2-40B4-BE49-F238E27FC236}">
              <a16:creationId xmlns:a16="http://schemas.microsoft.com/office/drawing/2014/main" id="{58B12CEF-B0CE-4C44-A4B2-F647CC8CF70C}"/>
            </a:ext>
          </a:extLst>
        </xdr:cNvPr>
        <xdr:cNvSpPr txBox="1"/>
      </xdr:nvSpPr>
      <xdr:spPr>
        <a:xfrm>
          <a:off x="9391650" y="18331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161925</xdr:rowOff>
    </xdr:from>
    <xdr:ext cx="468630" cy="259080"/>
    <xdr:sp macro="" textlink="">
      <xdr:nvSpPr>
        <xdr:cNvPr id="387" name="n_2aveValue【市民会館】&#10;一人当たり面積">
          <a:extLst>
            <a:ext uri="{FF2B5EF4-FFF2-40B4-BE49-F238E27FC236}">
              <a16:creationId xmlns:a16="http://schemas.microsoft.com/office/drawing/2014/main" id="{5D7D5362-0676-4D6E-8247-BAF1146EDAF2}"/>
            </a:ext>
          </a:extLst>
        </xdr:cNvPr>
        <xdr:cNvSpPr txBox="1"/>
      </xdr:nvSpPr>
      <xdr:spPr>
        <a:xfrm>
          <a:off x="8515350" y="18335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7620</xdr:rowOff>
    </xdr:from>
    <xdr:ext cx="468630" cy="257810"/>
    <xdr:sp macro="" textlink="">
      <xdr:nvSpPr>
        <xdr:cNvPr id="388" name="n_3aveValue【市民会館】&#10;一人当たり面積">
          <a:extLst>
            <a:ext uri="{FF2B5EF4-FFF2-40B4-BE49-F238E27FC236}">
              <a16:creationId xmlns:a16="http://schemas.microsoft.com/office/drawing/2014/main" id="{04187181-6820-437A-9962-2B1380F6723E}"/>
            </a:ext>
          </a:extLst>
        </xdr:cNvPr>
        <xdr:cNvSpPr txBox="1"/>
      </xdr:nvSpPr>
      <xdr:spPr>
        <a:xfrm>
          <a:off x="7626350" y="18352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8630" cy="259080"/>
    <xdr:sp macro="" textlink="">
      <xdr:nvSpPr>
        <xdr:cNvPr id="389" name="n_4aveValue【市民会館】&#10;一人当たり面積">
          <a:extLst>
            <a:ext uri="{FF2B5EF4-FFF2-40B4-BE49-F238E27FC236}">
              <a16:creationId xmlns:a16="http://schemas.microsoft.com/office/drawing/2014/main" id="{8C8B9405-B5A8-4C27-864F-2F792B27B015}"/>
            </a:ext>
          </a:extLst>
        </xdr:cNvPr>
        <xdr:cNvSpPr txBox="1"/>
      </xdr:nvSpPr>
      <xdr:spPr>
        <a:xfrm>
          <a:off x="6737350" y="18369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19685</xdr:rowOff>
    </xdr:from>
    <xdr:ext cx="469900" cy="257810"/>
    <xdr:sp macro="" textlink="">
      <xdr:nvSpPr>
        <xdr:cNvPr id="390" name="n_1mainValue【市民会館】&#10;一人当たり面積">
          <a:extLst>
            <a:ext uri="{FF2B5EF4-FFF2-40B4-BE49-F238E27FC236}">
              <a16:creationId xmlns:a16="http://schemas.microsoft.com/office/drawing/2014/main" id="{9E148B0D-0238-4ED4-8CD6-77E8C2722B0E}"/>
            </a:ext>
          </a:extLst>
        </xdr:cNvPr>
        <xdr:cNvSpPr txBox="1"/>
      </xdr:nvSpPr>
      <xdr:spPr>
        <a:xfrm>
          <a:off x="9391650" y="17679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34925</xdr:rowOff>
    </xdr:from>
    <xdr:ext cx="468630" cy="259080"/>
    <xdr:sp macro="" textlink="">
      <xdr:nvSpPr>
        <xdr:cNvPr id="391" name="n_2mainValue【市民会館】&#10;一人当たり面積">
          <a:extLst>
            <a:ext uri="{FF2B5EF4-FFF2-40B4-BE49-F238E27FC236}">
              <a16:creationId xmlns:a16="http://schemas.microsoft.com/office/drawing/2014/main" id="{DA821F90-4AEB-48B3-98B5-C90458C9B7E7}"/>
            </a:ext>
          </a:extLst>
        </xdr:cNvPr>
        <xdr:cNvSpPr txBox="1"/>
      </xdr:nvSpPr>
      <xdr:spPr>
        <a:xfrm>
          <a:off x="8515350" y="17694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50165</xdr:rowOff>
    </xdr:from>
    <xdr:ext cx="468630" cy="259080"/>
    <xdr:sp macro="" textlink="">
      <xdr:nvSpPr>
        <xdr:cNvPr id="392" name="n_3mainValue【市民会館】&#10;一人当たり面積">
          <a:extLst>
            <a:ext uri="{FF2B5EF4-FFF2-40B4-BE49-F238E27FC236}">
              <a16:creationId xmlns:a16="http://schemas.microsoft.com/office/drawing/2014/main" id="{1CCBF020-C90A-444B-A4A9-4AE279D804B6}"/>
            </a:ext>
          </a:extLst>
        </xdr:cNvPr>
        <xdr:cNvSpPr txBox="1"/>
      </xdr:nvSpPr>
      <xdr:spPr>
        <a:xfrm>
          <a:off x="7626350" y="17709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61595</xdr:rowOff>
    </xdr:from>
    <xdr:ext cx="468630" cy="259080"/>
    <xdr:sp macro="" textlink="">
      <xdr:nvSpPr>
        <xdr:cNvPr id="393" name="n_4mainValue【市民会館】&#10;一人当たり面積">
          <a:extLst>
            <a:ext uri="{FF2B5EF4-FFF2-40B4-BE49-F238E27FC236}">
              <a16:creationId xmlns:a16="http://schemas.microsoft.com/office/drawing/2014/main" id="{6030F5D9-FF7E-4485-8754-DC510BF49953}"/>
            </a:ext>
          </a:extLst>
        </xdr:cNvPr>
        <xdr:cNvSpPr txBox="1"/>
      </xdr:nvSpPr>
      <xdr:spPr>
        <a:xfrm>
          <a:off x="6737350" y="17720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73025</xdr:rowOff>
    </xdr:from>
    <xdr:to>
      <xdr:col>90</xdr:col>
      <xdr:colOff>25400</xdr:colOff>
      <xdr:row>28</xdr:row>
      <xdr:rowOff>24765</xdr:rowOff>
    </xdr:to>
    <xdr:sp macro="" textlink="">
      <xdr:nvSpPr>
        <xdr:cNvPr id="394" name="正方形/長方形 393">
          <a:extLst>
            <a:ext uri="{FF2B5EF4-FFF2-40B4-BE49-F238E27FC236}">
              <a16:creationId xmlns:a16="http://schemas.microsoft.com/office/drawing/2014/main" id="{24B8EB5B-0A30-4B0F-814E-6CD8A5FCD2D3}"/>
            </a:ext>
          </a:extLst>
        </xdr:cNvPr>
        <xdr:cNvSpPr/>
      </xdr:nvSpPr>
      <xdr:spPr>
        <a:xfrm>
          <a:off x="12446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395" name="正方形/長方形 394">
          <a:extLst>
            <a:ext uri="{FF2B5EF4-FFF2-40B4-BE49-F238E27FC236}">
              <a16:creationId xmlns:a16="http://schemas.microsoft.com/office/drawing/2014/main" id="{ACD9B385-55EE-4816-B0B8-A0372A028B3C}"/>
            </a:ext>
          </a:extLst>
        </xdr:cNvPr>
        <xdr:cNvSpPr/>
      </xdr:nvSpPr>
      <xdr:spPr>
        <a:xfrm>
          <a:off x="12573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396" name="正方形/長方形 395">
          <a:extLst>
            <a:ext uri="{FF2B5EF4-FFF2-40B4-BE49-F238E27FC236}">
              <a16:creationId xmlns:a16="http://schemas.microsoft.com/office/drawing/2014/main" id="{E53AFB74-C654-4F9D-B37C-DE018430A618}"/>
            </a:ext>
          </a:extLst>
        </xdr:cNvPr>
        <xdr:cNvSpPr/>
      </xdr:nvSpPr>
      <xdr:spPr>
        <a:xfrm>
          <a:off x="12573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97" name="正方形/長方形 396">
          <a:extLst>
            <a:ext uri="{FF2B5EF4-FFF2-40B4-BE49-F238E27FC236}">
              <a16:creationId xmlns:a16="http://schemas.microsoft.com/office/drawing/2014/main" id="{F4D1D6B3-C99C-47F3-A4ED-9A2CBA8EEA17}"/>
            </a:ext>
          </a:extLst>
        </xdr:cNvPr>
        <xdr:cNvSpPr/>
      </xdr:nvSpPr>
      <xdr:spPr>
        <a:xfrm>
          <a:off x="13589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98" name="正方形/長方形 397">
          <a:extLst>
            <a:ext uri="{FF2B5EF4-FFF2-40B4-BE49-F238E27FC236}">
              <a16:creationId xmlns:a16="http://schemas.microsoft.com/office/drawing/2014/main" id="{A9FEEBC9-475B-4C25-BB41-94FD351FC0E3}"/>
            </a:ext>
          </a:extLst>
        </xdr:cNvPr>
        <xdr:cNvSpPr/>
      </xdr:nvSpPr>
      <xdr:spPr>
        <a:xfrm>
          <a:off x="13589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99" name="正方形/長方形 398">
          <a:extLst>
            <a:ext uri="{FF2B5EF4-FFF2-40B4-BE49-F238E27FC236}">
              <a16:creationId xmlns:a16="http://schemas.microsoft.com/office/drawing/2014/main" id="{8DACE3C4-0634-4368-9E14-50BBF10CD9FE}"/>
            </a:ext>
          </a:extLst>
        </xdr:cNvPr>
        <xdr:cNvSpPr/>
      </xdr:nvSpPr>
      <xdr:spPr>
        <a:xfrm>
          <a:off x="14732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400" name="正方形/長方形 399">
          <a:extLst>
            <a:ext uri="{FF2B5EF4-FFF2-40B4-BE49-F238E27FC236}">
              <a16:creationId xmlns:a16="http://schemas.microsoft.com/office/drawing/2014/main" id="{1CA5132F-6D9D-4130-89A2-622833F65E6E}"/>
            </a:ext>
          </a:extLst>
        </xdr:cNvPr>
        <xdr:cNvSpPr/>
      </xdr:nvSpPr>
      <xdr:spPr>
        <a:xfrm>
          <a:off x="14732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401" name="正方形/長方形 400">
          <a:extLst>
            <a:ext uri="{FF2B5EF4-FFF2-40B4-BE49-F238E27FC236}">
              <a16:creationId xmlns:a16="http://schemas.microsoft.com/office/drawing/2014/main" id="{D84EC6DD-35D8-463A-A68C-3E502CD6E990}"/>
            </a:ext>
          </a:extLst>
        </xdr:cNvPr>
        <xdr:cNvSpPr/>
      </xdr:nvSpPr>
      <xdr:spPr>
        <a:xfrm>
          <a:off x="12446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402" name="テキスト ボックス 401">
          <a:extLst>
            <a:ext uri="{FF2B5EF4-FFF2-40B4-BE49-F238E27FC236}">
              <a16:creationId xmlns:a16="http://schemas.microsoft.com/office/drawing/2014/main" id="{952D8E7E-9EFE-4288-9B9A-B821051B38A8}"/>
            </a:ext>
          </a:extLst>
        </xdr:cNvPr>
        <xdr:cNvSpPr txBox="1"/>
      </xdr:nvSpPr>
      <xdr:spPr>
        <a:xfrm>
          <a:off x="12407900" y="51435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403" name="直線コネクタ 402">
          <a:extLst>
            <a:ext uri="{FF2B5EF4-FFF2-40B4-BE49-F238E27FC236}">
              <a16:creationId xmlns:a16="http://schemas.microsoft.com/office/drawing/2014/main" id="{6CC417E0-0F72-474A-95EB-AF21AEA46975}"/>
            </a:ext>
          </a:extLst>
        </xdr:cNvPr>
        <xdr:cNvCxnSpPr/>
      </xdr:nvCxnSpPr>
      <xdr:spPr>
        <a:xfrm>
          <a:off x="12446000" y="7616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6090" cy="249555"/>
    <xdr:sp macro="" textlink="">
      <xdr:nvSpPr>
        <xdr:cNvPr id="404" name="テキスト ボックス 403">
          <a:extLst>
            <a:ext uri="{FF2B5EF4-FFF2-40B4-BE49-F238E27FC236}">
              <a16:creationId xmlns:a16="http://schemas.microsoft.com/office/drawing/2014/main" id="{7D4603F8-C367-4E46-829E-7EF06296E7CC}"/>
            </a:ext>
          </a:extLst>
        </xdr:cNvPr>
        <xdr:cNvSpPr txBox="1"/>
      </xdr:nvSpPr>
      <xdr:spPr>
        <a:xfrm>
          <a:off x="11978640" y="7473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89535</xdr:rowOff>
    </xdr:from>
    <xdr:to>
      <xdr:col>89</xdr:col>
      <xdr:colOff>174625</xdr:colOff>
      <xdr:row>42</xdr:row>
      <xdr:rowOff>89535</xdr:rowOff>
    </xdr:to>
    <xdr:cxnSp macro="">
      <xdr:nvCxnSpPr>
        <xdr:cNvPr id="405" name="直線コネクタ 404">
          <a:extLst>
            <a:ext uri="{FF2B5EF4-FFF2-40B4-BE49-F238E27FC236}">
              <a16:creationId xmlns:a16="http://schemas.microsoft.com/office/drawing/2014/main" id="{F6AFBE9E-F893-4945-A45F-A607A15363A9}"/>
            </a:ext>
          </a:extLst>
        </xdr:cNvPr>
        <xdr:cNvCxnSpPr/>
      </xdr:nvCxnSpPr>
      <xdr:spPr>
        <a:xfrm>
          <a:off x="12446000" y="72904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117475</xdr:rowOff>
    </xdr:from>
    <xdr:ext cx="466090" cy="248285"/>
    <xdr:sp macro="" textlink="">
      <xdr:nvSpPr>
        <xdr:cNvPr id="406" name="テキスト ボックス 405">
          <a:extLst>
            <a:ext uri="{FF2B5EF4-FFF2-40B4-BE49-F238E27FC236}">
              <a16:creationId xmlns:a16="http://schemas.microsoft.com/office/drawing/2014/main" id="{0A486B94-5EC2-43D3-938E-2015EEB0EBED}"/>
            </a:ext>
          </a:extLst>
        </xdr:cNvPr>
        <xdr:cNvSpPr txBox="1"/>
      </xdr:nvSpPr>
      <xdr:spPr>
        <a:xfrm>
          <a:off x="11978640" y="7146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104775</xdr:rowOff>
    </xdr:from>
    <xdr:to>
      <xdr:col>89</xdr:col>
      <xdr:colOff>174625</xdr:colOff>
      <xdr:row>40</xdr:row>
      <xdr:rowOff>104775</xdr:rowOff>
    </xdr:to>
    <xdr:cxnSp macro="">
      <xdr:nvCxnSpPr>
        <xdr:cNvPr id="407" name="直線コネクタ 406">
          <a:extLst>
            <a:ext uri="{FF2B5EF4-FFF2-40B4-BE49-F238E27FC236}">
              <a16:creationId xmlns:a16="http://schemas.microsoft.com/office/drawing/2014/main" id="{0815121E-9E75-454E-8012-DBC0FBD090DD}"/>
            </a:ext>
          </a:extLst>
        </xdr:cNvPr>
        <xdr:cNvCxnSpPr/>
      </xdr:nvCxnSpPr>
      <xdr:spPr>
        <a:xfrm>
          <a:off x="12446000" y="69627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132715</xdr:rowOff>
    </xdr:from>
    <xdr:ext cx="403225" cy="249555"/>
    <xdr:sp macro="" textlink="">
      <xdr:nvSpPr>
        <xdr:cNvPr id="408" name="テキスト ボックス 407">
          <a:extLst>
            <a:ext uri="{FF2B5EF4-FFF2-40B4-BE49-F238E27FC236}">
              <a16:creationId xmlns:a16="http://schemas.microsoft.com/office/drawing/2014/main" id="{FBE70D0A-9D5D-4B33-A968-7AB71715E4ED}"/>
            </a:ext>
          </a:extLst>
        </xdr:cNvPr>
        <xdr:cNvSpPr txBox="1"/>
      </xdr:nvSpPr>
      <xdr:spPr>
        <a:xfrm>
          <a:off x="12042775" y="68192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120650</xdr:rowOff>
    </xdr:from>
    <xdr:to>
      <xdr:col>89</xdr:col>
      <xdr:colOff>174625</xdr:colOff>
      <xdr:row>38</xdr:row>
      <xdr:rowOff>120650</xdr:rowOff>
    </xdr:to>
    <xdr:cxnSp macro="">
      <xdr:nvCxnSpPr>
        <xdr:cNvPr id="409" name="直線コネクタ 408">
          <a:extLst>
            <a:ext uri="{FF2B5EF4-FFF2-40B4-BE49-F238E27FC236}">
              <a16:creationId xmlns:a16="http://schemas.microsoft.com/office/drawing/2014/main" id="{D1457CBB-B54C-45C4-82FC-D686ADAD787D}"/>
            </a:ext>
          </a:extLst>
        </xdr:cNvPr>
        <xdr:cNvCxnSpPr/>
      </xdr:nvCxnSpPr>
      <xdr:spPr>
        <a:xfrm>
          <a:off x="12446000" y="66357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149225</xdr:rowOff>
    </xdr:from>
    <xdr:ext cx="403225" cy="248285"/>
    <xdr:sp macro="" textlink="">
      <xdr:nvSpPr>
        <xdr:cNvPr id="410" name="テキスト ボックス 409">
          <a:extLst>
            <a:ext uri="{FF2B5EF4-FFF2-40B4-BE49-F238E27FC236}">
              <a16:creationId xmlns:a16="http://schemas.microsoft.com/office/drawing/2014/main" id="{4640E4DF-1F67-47FF-AC66-FDF020CEED0C}"/>
            </a:ext>
          </a:extLst>
        </xdr:cNvPr>
        <xdr:cNvSpPr txBox="1"/>
      </xdr:nvSpPr>
      <xdr:spPr>
        <a:xfrm>
          <a:off x="12042775" y="649287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136525</xdr:rowOff>
    </xdr:from>
    <xdr:to>
      <xdr:col>89</xdr:col>
      <xdr:colOff>174625</xdr:colOff>
      <xdr:row>36</xdr:row>
      <xdr:rowOff>136525</xdr:rowOff>
    </xdr:to>
    <xdr:cxnSp macro="">
      <xdr:nvCxnSpPr>
        <xdr:cNvPr id="411" name="直線コネクタ 410">
          <a:extLst>
            <a:ext uri="{FF2B5EF4-FFF2-40B4-BE49-F238E27FC236}">
              <a16:creationId xmlns:a16="http://schemas.microsoft.com/office/drawing/2014/main" id="{50116639-3260-4566-B064-C84A9D0040FD}"/>
            </a:ext>
          </a:extLst>
        </xdr:cNvPr>
        <xdr:cNvCxnSpPr/>
      </xdr:nvCxnSpPr>
      <xdr:spPr>
        <a:xfrm>
          <a:off x="12446000" y="63087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164465</xdr:rowOff>
    </xdr:from>
    <xdr:ext cx="403225" cy="248920"/>
    <xdr:sp macro="" textlink="">
      <xdr:nvSpPr>
        <xdr:cNvPr id="412" name="テキスト ボックス 411">
          <a:extLst>
            <a:ext uri="{FF2B5EF4-FFF2-40B4-BE49-F238E27FC236}">
              <a16:creationId xmlns:a16="http://schemas.microsoft.com/office/drawing/2014/main" id="{81752BD3-5457-4D65-8F2D-39D1514FD4E1}"/>
            </a:ext>
          </a:extLst>
        </xdr:cNvPr>
        <xdr:cNvSpPr txBox="1"/>
      </xdr:nvSpPr>
      <xdr:spPr>
        <a:xfrm>
          <a:off x="12042775" y="61652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152400</xdr:rowOff>
    </xdr:from>
    <xdr:to>
      <xdr:col>89</xdr:col>
      <xdr:colOff>174625</xdr:colOff>
      <xdr:row>34</xdr:row>
      <xdr:rowOff>152400</xdr:rowOff>
    </xdr:to>
    <xdr:cxnSp macro="">
      <xdr:nvCxnSpPr>
        <xdr:cNvPr id="413" name="直線コネクタ 412">
          <a:extLst>
            <a:ext uri="{FF2B5EF4-FFF2-40B4-BE49-F238E27FC236}">
              <a16:creationId xmlns:a16="http://schemas.microsoft.com/office/drawing/2014/main" id="{0EA64999-C212-4C89-905D-FEB57529DC2F}"/>
            </a:ext>
          </a:extLst>
        </xdr:cNvPr>
        <xdr:cNvCxnSpPr/>
      </xdr:nvCxnSpPr>
      <xdr:spPr>
        <a:xfrm>
          <a:off x="12446000" y="59817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9555"/>
    <xdr:sp macro="" textlink="">
      <xdr:nvSpPr>
        <xdr:cNvPr id="414" name="テキスト ボックス 413">
          <a:extLst>
            <a:ext uri="{FF2B5EF4-FFF2-40B4-BE49-F238E27FC236}">
              <a16:creationId xmlns:a16="http://schemas.microsoft.com/office/drawing/2014/main" id="{2255315C-0362-4C57-AB7A-8E871A764ED3}"/>
            </a:ext>
          </a:extLst>
        </xdr:cNvPr>
        <xdr:cNvSpPr txBox="1"/>
      </xdr:nvSpPr>
      <xdr:spPr>
        <a:xfrm>
          <a:off x="12042775" y="58445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415" name="直線コネクタ 414">
          <a:extLst>
            <a:ext uri="{FF2B5EF4-FFF2-40B4-BE49-F238E27FC236}">
              <a16:creationId xmlns:a16="http://schemas.microsoft.com/office/drawing/2014/main" id="{E1372DE7-BFE2-4867-94B3-192069E608BA}"/>
            </a:ext>
          </a:extLst>
        </xdr:cNvPr>
        <xdr:cNvCxnSpPr/>
      </xdr:nvCxnSpPr>
      <xdr:spPr>
        <a:xfrm>
          <a:off x="12446000" y="566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30480</xdr:rowOff>
    </xdr:from>
    <xdr:ext cx="339090" cy="248285"/>
    <xdr:sp macro="" textlink="">
      <xdr:nvSpPr>
        <xdr:cNvPr id="416" name="テキスト ボックス 415">
          <a:extLst>
            <a:ext uri="{FF2B5EF4-FFF2-40B4-BE49-F238E27FC236}">
              <a16:creationId xmlns:a16="http://schemas.microsoft.com/office/drawing/2014/main" id="{5FF2E2B6-79E1-41BB-88C0-B3DE46235E51}"/>
            </a:ext>
          </a:extLst>
        </xdr:cNvPr>
        <xdr:cNvSpPr txBox="1"/>
      </xdr:nvSpPr>
      <xdr:spPr>
        <a:xfrm>
          <a:off x="12106910" y="5516880"/>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417" name="直線コネクタ 416">
          <a:extLst>
            <a:ext uri="{FF2B5EF4-FFF2-40B4-BE49-F238E27FC236}">
              <a16:creationId xmlns:a16="http://schemas.microsoft.com/office/drawing/2014/main" id="{9D740D84-10D4-4D8B-993F-EA7CDDBB15A9}"/>
            </a:ext>
          </a:extLst>
        </xdr:cNvPr>
        <xdr:cNvCxnSpPr/>
      </xdr:nvCxnSpPr>
      <xdr:spPr>
        <a:xfrm>
          <a:off x="12446000" y="5333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73025</xdr:rowOff>
    </xdr:to>
    <xdr:sp macro="" textlink="">
      <xdr:nvSpPr>
        <xdr:cNvPr id="418" name="【一般廃棄物処理施設】&#10;有形固定資産減価償却率グラフ枠">
          <a:extLst>
            <a:ext uri="{FF2B5EF4-FFF2-40B4-BE49-F238E27FC236}">
              <a16:creationId xmlns:a16="http://schemas.microsoft.com/office/drawing/2014/main" id="{81F94FF6-794C-4AE4-87E3-A3C3990A9836}"/>
            </a:ext>
          </a:extLst>
        </xdr:cNvPr>
        <xdr:cNvSpPr/>
      </xdr:nvSpPr>
      <xdr:spPr>
        <a:xfrm>
          <a:off x="12446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158750</xdr:rowOff>
    </xdr:from>
    <xdr:to>
      <xdr:col>85</xdr:col>
      <xdr:colOff>126365</xdr:colOff>
      <xdr:row>42</xdr:row>
      <xdr:rowOff>46355</xdr:rowOff>
    </xdr:to>
    <xdr:cxnSp macro="">
      <xdr:nvCxnSpPr>
        <xdr:cNvPr id="419" name="直線コネクタ 418">
          <a:extLst>
            <a:ext uri="{FF2B5EF4-FFF2-40B4-BE49-F238E27FC236}">
              <a16:creationId xmlns:a16="http://schemas.microsoft.com/office/drawing/2014/main" id="{B952E0DB-BB19-46D0-968C-D1FD6A7E556C}"/>
            </a:ext>
          </a:extLst>
        </xdr:cNvPr>
        <xdr:cNvCxnSpPr/>
      </xdr:nvCxnSpPr>
      <xdr:spPr>
        <a:xfrm flipV="1">
          <a:off x="16318865" y="581660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50165</xdr:rowOff>
    </xdr:from>
    <xdr:ext cx="403860" cy="248285"/>
    <xdr:sp macro="" textlink="">
      <xdr:nvSpPr>
        <xdr:cNvPr id="420" name="【一般廃棄物処理施設】&#10;有形固定資産減価償却率最小値テキスト">
          <a:extLst>
            <a:ext uri="{FF2B5EF4-FFF2-40B4-BE49-F238E27FC236}">
              <a16:creationId xmlns:a16="http://schemas.microsoft.com/office/drawing/2014/main" id="{4ECE6CE9-51D0-4552-8E06-934A41A814B6}"/>
            </a:ext>
          </a:extLst>
        </xdr:cNvPr>
        <xdr:cNvSpPr txBox="1"/>
      </xdr:nvSpPr>
      <xdr:spPr>
        <a:xfrm>
          <a:off x="16357600" y="725106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46355</xdr:rowOff>
    </xdr:from>
    <xdr:to>
      <xdr:col>86</xdr:col>
      <xdr:colOff>25400</xdr:colOff>
      <xdr:row>42</xdr:row>
      <xdr:rowOff>46355</xdr:rowOff>
    </xdr:to>
    <xdr:cxnSp macro="">
      <xdr:nvCxnSpPr>
        <xdr:cNvPr id="421" name="直線コネクタ 420">
          <a:extLst>
            <a:ext uri="{FF2B5EF4-FFF2-40B4-BE49-F238E27FC236}">
              <a16:creationId xmlns:a16="http://schemas.microsoft.com/office/drawing/2014/main" id="{5FAB4715-E217-4A90-9E03-32BE8C6FED15}"/>
            </a:ext>
          </a:extLst>
        </xdr:cNvPr>
        <xdr:cNvCxnSpPr/>
      </xdr:nvCxnSpPr>
      <xdr:spPr>
        <a:xfrm>
          <a:off x="16230600" y="7247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106680</xdr:rowOff>
    </xdr:from>
    <xdr:ext cx="339090" cy="249555"/>
    <xdr:sp macro="" textlink="">
      <xdr:nvSpPr>
        <xdr:cNvPr id="422" name="【一般廃棄物処理施設】&#10;有形固定資産減価償却率最大値テキスト">
          <a:extLst>
            <a:ext uri="{FF2B5EF4-FFF2-40B4-BE49-F238E27FC236}">
              <a16:creationId xmlns:a16="http://schemas.microsoft.com/office/drawing/2014/main" id="{199D3CAF-0E92-449A-9468-A47BC76F96E4}"/>
            </a:ext>
          </a:extLst>
        </xdr:cNvPr>
        <xdr:cNvSpPr txBox="1"/>
      </xdr:nvSpPr>
      <xdr:spPr>
        <a:xfrm>
          <a:off x="16357600" y="559308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158750</xdr:rowOff>
    </xdr:from>
    <xdr:to>
      <xdr:col>86</xdr:col>
      <xdr:colOff>25400</xdr:colOff>
      <xdr:row>33</xdr:row>
      <xdr:rowOff>158750</xdr:rowOff>
    </xdr:to>
    <xdr:cxnSp macro="">
      <xdr:nvCxnSpPr>
        <xdr:cNvPr id="423" name="直線コネクタ 422">
          <a:extLst>
            <a:ext uri="{FF2B5EF4-FFF2-40B4-BE49-F238E27FC236}">
              <a16:creationId xmlns:a16="http://schemas.microsoft.com/office/drawing/2014/main" id="{D0AA2DCB-0CAF-451D-8380-6F08247B56BD}"/>
            </a:ext>
          </a:extLst>
        </xdr:cNvPr>
        <xdr:cNvCxnSpPr/>
      </xdr:nvCxnSpPr>
      <xdr:spPr>
        <a:xfrm>
          <a:off x="16230600" y="581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121920</xdr:rowOff>
    </xdr:from>
    <xdr:ext cx="403860" cy="248285"/>
    <xdr:sp macro="" textlink="">
      <xdr:nvSpPr>
        <xdr:cNvPr id="424" name="【一般廃棄物処理施設】&#10;有形固定資産減価償却率平均値テキスト">
          <a:extLst>
            <a:ext uri="{FF2B5EF4-FFF2-40B4-BE49-F238E27FC236}">
              <a16:creationId xmlns:a16="http://schemas.microsoft.com/office/drawing/2014/main" id="{7D587F4E-4DD6-4146-BE9A-E1F19C4BA1D7}"/>
            </a:ext>
          </a:extLst>
        </xdr:cNvPr>
        <xdr:cNvSpPr txBox="1"/>
      </xdr:nvSpPr>
      <xdr:spPr>
        <a:xfrm>
          <a:off x="16357600" y="6637020"/>
          <a:ext cx="4038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142240</xdr:rowOff>
    </xdr:from>
    <xdr:to>
      <xdr:col>85</xdr:col>
      <xdr:colOff>174625</xdr:colOff>
      <xdr:row>39</xdr:row>
      <xdr:rowOff>74930</xdr:rowOff>
    </xdr:to>
    <xdr:sp macro="" textlink="">
      <xdr:nvSpPr>
        <xdr:cNvPr id="425" name="フローチャート: 判断 424">
          <a:extLst>
            <a:ext uri="{FF2B5EF4-FFF2-40B4-BE49-F238E27FC236}">
              <a16:creationId xmlns:a16="http://schemas.microsoft.com/office/drawing/2014/main" id="{0CED6F3F-C2CF-414F-B1C2-F0B79DB56DC8}"/>
            </a:ext>
          </a:extLst>
        </xdr:cNvPr>
        <xdr:cNvSpPr/>
      </xdr:nvSpPr>
      <xdr:spPr>
        <a:xfrm>
          <a:off x="16268700" y="6657340"/>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xdr:rowOff>
    </xdr:from>
    <xdr:to>
      <xdr:col>81</xdr:col>
      <xdr:colOff>101600</xdr:colOff>
      <xdr:row>39</xdr:row>
      <xdr:rowOff>106045</xdr:rowOff>
    </xdr:to>
    <xdr:sp macro="" textlink="">
      <xdr:nvSpPr>
        <xdr:cNvPr id="426" name="フローチャート: 判断 425">
          <a:extLst>
            <a:ext uri="{FF2B5EF4-FFF2-40B4-BE49-F238E27FC236}">
              <a16:creationId xmlns:a16="http://schemas.microsoft.com/office/drawing/2014/main" id="{2754BFB2-3F56-42E8-BA14-86027E5A9C4C}"/>
            </a:ext>
          </a:extLst>
        </xdr:cNvPr>
        <xdr:cNvSpPr/>
      </xdr:nvSpPr>
      <xdr:spPr>
        <a:xfrm>
          <a:off x="15430500" y="6694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132715</xdr:rowOff>
    </xdr:from>
    <xdr:to>
      <xdr:col>76</xdr:col>
      <xdr:colOff>165100</xdr:colOff>
      <xdr:row>39</xdr:row>
      <xdr:rowOff>65405</xdr:rowOff>
    </xdr:to>
    <xdr:sp macro="" textlink="">
      <xdr:nvSpPr>
        <xdr:cNvPr id="427" name="フローチャート: 判断 426">
          <a:extLst>
            <a:ext uri="{FF2B5EF4-FFF2-40B4-BE49-F238E27FC236}">
              <a16:creationId xmlns:a16="http://schemas.microsoft.com/office/drawing/2014/main" id="{96B14D94-74F9-49B3-A674-69D64B993B7D}"/>
            </a:ext>
          </a:extLst>
        </xdr:cNvPr>
        <xdr:cNvSpPr/>
      </xdr:nvSpPr>
      <xdr:spPr>
        <a:xfrm>
          <a:off x="14541500" y="66478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84455</xdr:rowOff>
    </xdr:from>
    <xdr:to>
      <xdr:col>72</xdr:col>
      <xdr:colOff>38100</xdr:colOff>
      <xdr:row>39</xdr:row>
      <xdr:rowOff>17145</xdr:rowOff>
    </xdr:to>
    <xdr:sp macro="" textlink="">
      <xdr:nvSpPr>
        <xdr:cNvPr id="428" name="フローチャート: 判断 427">
          <a:extLst>
            <a:ext uri="{FF2B5EF4-FFF2-40B4-BE49-F238E27FC236}">
              <a16:creationId xmlns:a16="http://schemas.microsoft.com/office/drawing/2014/main" id="{1FC1448B-0742-4126-B223-EC8D8CB15FEF}"/>
            </a:ext>
          </a:extLst>
        </xdr:cNvPr>
        <xdr:cNvSpPr/>
      </xdr:nvSpPr>
      <xdr:spPr>
        <a:xfrm>
          <a:off x="13652500" y="65995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132715</xdr:rowOff>
    </xdr:from>
    <xdr:to>
      <xdr:col>67</xdr:col>
      <xdr:colOff>101600</xdr:colOff>
      <xdr:row>38</xdr:row>
      <xdr:rowOff>65405</xdr:rowOff>
    </xdr:to>
    <xdr:sp macro="" textlink="">
      <xdr:nvSpPr>
        <xdr:cNvPr id="429" name="フローチャート: 判断 428">
          <a:extLst>
            <a:ext uri="{FF2B5EF4-FFF2-40B4-BE49-F238E27FC236}">
              <a16:creationId xmlns:a16="http://schemas.microsoft.com/office/drawing/2014/main" id="{5B1EE233-7804-4B2F-83CF-B7035FF0686E}"/>
            </a:ext>
          </a:extLst>
        </xdr:cNvPr>
        <xdr:cNvSpPr/>
      </xdr:nvSpPr>
      <xdr:spPr>
        <a:xfrm>
          <a:off x="12763500" y="64763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430" name="テキスト ボックス 429">
          <a:extLst>
            <a:ext uri="{FF2B5EF4-FFF2-40B4-BE49-F238E27FC236}">
              <a16:creationId xmlns:a16="http://schemas.microsoft.com/office/drawing/2014/main" id="{4030EED4-7404-4F6A-9311-F0977E041C28}"/>
            </a:ext>
          </a:extLst>
        </xdr:cNvPr>
        <xdr:cNvSpPr txBox="1"/>
      </xdr:nvSpPr>
      <xdr:spPr>
        <a:xfrm>
          <a:off x="16129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431" name="テキスト ボックス 430">
          <a:extLst>
            <a:ext uri="{FF2B5EF4-FFF2-40B4-BE49-F238E27FC236}">
              <a16:creationId xmlns:a16="http://schemas.microsoft.com/office/drawing/2014/main" id="{76EE13E0-74AF-4921-99A4-67226F2C8AE2}"/>
            </a:ext>
          </a:extLst>
        </xdr:cNvPr>
        <xdr:cNvSpPr txBox="1"/>
      </xdr:nvSpPr>
      <xdr:spPr>
        <a:xfrm>
          <a:off x="15290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432" name="テキスト ボックス 431">
          <a:extLst>
            <a:ext uri="{FF2B5EF4-FFF2-40B4-BE49-F238E27FC236}">
              <a16:creationId xmlns:a16="http://schemas.microsoft.com/office/drawing/2014/main" id="{A6C9CD85-9214-4BEE-8BF7-81A373484140}"/>
            </a:ext>
          </a:extLst>
        </xdr:cNvPr>
        <xdr:cNvSpPr txBox="1"/>
      </xdr:nvSpPr>
      <xdr:spPr>
        <a:xfrm>
          <a:off x="14401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433" name="テキスト ボックス 432">
          <a:extLst>
            <a:ext uri="{FF2B5EF4-FFF2-40B4-BE49-F238E27FC236}">
              <a16:creationId xmlns:a16="http://schemas.microsoft.com/office/drawing/2014/main" id="{840417BF-1DCA-42B8-8004-6C3FB3B6CFF8}"/>
            </a:ext>
          </a:extLst>
        </xdr:cNvPr>
        <xdr:cNvSpPr txBox="1"/>
      </xdr:nvSpPr>
      <xdr:spPr>
        <a:xfrm>
          <a:off x="13509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434" name="テキスト ボックス 433">
          <a:extLst>
            <a:ext uri="{FF2B5EF4-FFF2-40B4-BE49-F238E27FC236}">
              <a16:creationId xmlns:a16="http://schemas.microsoft.com/office/drawing/2014/main" id="{AB557F25-8A4E-4F0B-9F85-81A2AD80AE01}"/>
            </a:ext>
          </a:extLst>
        </xdr:cNvPr>
        <xdr:cNvSpPr txBox="1"/>
      </xdr:nvSpPr>
      <xdr:spPr>
        <a:xfrm>
          <a:off x="12623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99695</xdr:rowOff>
    </xdr:from>
    <xdr:to>
      <xdr:col>85</xdr:col>
      <xdr:colOff>174625</xdr:colOff>
      <xdr:row>39</xdr:row>
      <xdr:rowOff>32385</xdr:rowOff>
    </xdr:to>
    <xdr:sp macro="" textlink="">
      <xdr:nvSpPr>
        <xdr:cNvPr id="435" name="楕円 434">
          <a:extLst>
            <a:ext uri="{FF2B5EF4-FFF2-40B4-BE49-F238E27FC236}">
              <a16:creationId xmlns:a16="http://schemas.microsoft.com/office/drawing/2014/main" id="{E7E265BB-3D8F-4C5C-8A7B-339C9C98E82B}"/>
            </a:ext>
          </a:extLst>
        </xdr:cNvPr>
        <xdr:cNvSpPr/>
      </xdr:nvSpPr>
      <xdr:spPr>
        <a:xfrm>
          <a:off x="16268700" y="661479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121920</xdr:rowOff>
    </xdr:from>
    <xdr:ext cx="403860" cy="248285"/>
    <xdr:sp macro="" textlink="">
      <xdr:nvSpPr>
        <xdr:cNvPr id="436" name="【一般廃棄物処理施設】&#10;有形固定資産減価償却率該当値テキスト">
          <a:extLst>
            <a:ext uri="{FF2B5EF4-FFF2-40B4-BE49-F238E27FC236}">
              <a16:creationId xmlns:a16="http://schemas.microsoft.com/office/drawing/2014/main" id="{B85E8847-28E1-4A17-B4F8-A26AA690CCF0}"/>
            </a:ext>
          </a:extLst>
        </xdr:cNvPr>
        <xdr:cNvSpPr txBox="1"/>
      </xdr:nvSpPr>
      <xdr:spPr>
        <a:xfrm>
          <a:off x="16357600" y="646557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74295</xdr:rowOff>
    </xdr:from>
    <xdr:to>
      <xdr:col>81</xdr:col>
      <xdr:colOff>101600</xdr:colOff>
      <xdr:row>39</xdr:row>
      <xdr:rowOff>6985</xdr:rowOff>
    </xdr:to>
    <xdr:sp macro="" textlink="">
      <xdr:nvSpPr>
        <xdr:cNvPr id="437" name="楕円 436">
          <a:extLst>
            <a:ext uri="{FF2B5EF4-FFF2-40B4-BE49-F238E27FC236}">
              <a16:creationId xmlns:a16="http://schemas.microsoft.com/office/drawing/2014/main" id="{50419604-203B-4BF7-A42C-0054381D99A5}"/>
            </a:ext>
          </a:extLst>
        </xdr:cNvPr>
        <xdr:cNvSpPr/>
      </xdr:nvSpPr>
      <xdr:spPr>
        <a:xfrm>
          <a:off x="15430500" y="65893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38</xdr:row>
      <xdr:rowOff>149225</xdr:rowOff>
    </xdr:to>
    <xdr:cxnSp macro="">
      <xdr:nvCxnSpPr>
        <xdr:cNvPr id="438" name="直線コネクタ 437">
          <a:extLst>
            <a:ext uri="{FF2B5EF4-FFF2-40B4-BE49-F238E27FC236}">
              <a16:creationId xmlns:a16="http://schemas.microsoft.com/office/drawing/2014/main" id="{49B3A1BA-7555-47BB-A442-73AFF7E390C7}"/>
            </a:ext>
          </a:extLst>
        </xdr:cNvPr>
        <xdr:cNvCxnSpPr/>
      </xdr:nvCxnSpPr>
      <xdr:spPr>
        <a:xfrm>
          <a:off x="15481300" y="663892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144145</xdr:rowOff>
    </xdr:to>
    <xdr:sp macro="" textlink="">
      <xdr:nvSpPr>
        <xdr:cNvPr id="439" name="楕円 438">
          <a:extLst>
            <a:ext uri="{FF2B5EF4-FFF2-40B4-BE49-F238E27FC236}">
              <a16:creationId xmlns:a16="http://schemas.microsoft.com/office/drawing/2014/main" id="{B8B9B34A-B60D-40F6-B23E-67EC8251097A}"/>
            </a:ext>
          </a:extLst>
        </xdr:cNvPr>
        <xdr:cNvSpPr/>
      </xdr:nvSpPr>
      <xdr:spPr>
        <a:xfrm>
          <a:off x="14541500" y="656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123825</xdr:rowOff>
    </xdr:to>
    <xdr:cxnSp macro="">
      <xdr:nvCxnSpPr>
        <xdr:cNvPr id="440" name="直線コネクタ 439">
          <a:extLst>
            <a:ext uri="{FF2B5EF4-FFF2-40B4-BE49-F238E27FC236}">
              <a16:creationId xmlns:a16="http://schemas.microsoft.com/office/drawing/2014/main" id="{B1DCE5C3-C82E-41BB-8F17-A9228074FF28}"/>
            </a:ext>
          </a:extLst>
        </xdr:cNvPr>
        <xdr:cNvCxnSpPr/>
      </xdr:nvCxnSpPr>
      <xdr:spPr>
        <a:xfrm>
          <a:off x="14592300" y="6610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17145</xdr:rowOff>
    </xdr:from>
    <xdr:to>
      <xdr:col>72</xdr:col>
      <xdr:colOff>38100</xdr:colOff>
      <xdr:row>38</xdr:row>
      <xdr:rowOff>114300</xdr:rowOff>
    </xdr:to>
    <xdr:sp macro="" textlink="">
      <xdr:nvSpPr>
        <xdr:cNvPr id="441" name="楕円 440">
          <a:extLst>
            <a:ext uri="{FF2B5EF4-FFF2-40B4-BE49-F238E27FC236}">
              <a16:creationId xmlns:a16="http://schemas.microsoft.com/office/drawing/2014/main" id="{89F35795-8796-4CCA-918C-C689D989C646}"/>
            </a:ext>
          </a:extLst>
        </xdr:cNvPr>
        <xdr:cNvSpPr/>
      </xdr:nvSpPr>
      <xdr:spPr>
        <a:xfrm>
          <a:off x="13652500" y="65322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38</xdr:row>
      <xdr:rowOff>65405</xdr:rowOff>
    </xdr:from>
    <xdr:to>
      <xdr:col>76</xdr:col>
      <xdr:colOff>114300</xdr:colOff>
      <xdr:row>38</xdr:row>
      <xdr:rowOff>95250</xdr:rowOff>
    </xdr:to>
    <xdr:cxnSp macro="">
      <xdr:nvCxnSpPr>
        <xdr:cNvPr id="442" name="直線コネクタ 441">
          <a:extLst>
            <a:ext uri="{FF2B5EF4-FFF2-40B4-BE49-F238E27FC236}">
              <a16:creationId xmlns:a16="http://schemas.microsoft.com/office/drawing/2014/main" id="{22F96665-B385-4A8E-BF96-D24146A96EED}"/>
            </a:ext>
          </a:extLst>
        </xdr:cNvPr>
        <xdr:cNvCxnSpPr/>
      </xdr:nvCxnSpPr>
      <xdr:spPr>
        <a:xfrm>
          <a:off x="13700125" y="6580505"/>
          <a:ext cx="8921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78105</xdr:rowOff>
    </xdr:to>
    <xdr:sp macro="" textlink="">
      <xdr:nvSpPr>
        <xdr:cNvPr id="443" name="楕円 442">
          <a:extLst>
            <a:ext uri="{FF2B5EF4-FFF2-40B4-BE49-F238E27FC236}">
              <a16:creationId xmlns:a16="http://schemas.microsoft.com/office/drawing/2014/main" id="{401C89E1-4FC8-4F04-82D9-32BEE7C0D333}"/>
            </a:ext>
          </a:extLst>
        </xdr:cNvPr>
        <xdr:cNvSpPr/>
      </xdr:nvSpPr>
      <xdr:spPr>
        <a:xfrm>
          <a:off x="12763500" y="64890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29210</xdr:rowOff>
    </xdr:from>
    <xdr:to>
      <xdr:col>71</xdr:col>
      <xdr:colOff>174625</xdr:colOff>
      <xdr:row>38</xdr:row>
      <xdr:rowOff>65405</xdr:rowOff>
    </xdr:to>
    <xdr:cxnSp macro="">
      <xdr:nvCxnSpPr>
        <xdr:cNvPr id="444" name="直線コネクタ 443">
          <a:extLst>
            <a:ext uri="{FF2B5EF4-FFF2-40B4-BE49-F238E27FC236}">
              <a16:creationId xmlns:a16="http://schemas.microsoft.com/office/drawing/2014/main" id="{5887C068-66BA-450C-B176-51A7E652A69C}"/>
            </a:ext>
          </a:extLst>
        </xdr:cNvPr>
        <xdr:cNvCxnSpPr/>
      </xdr:nvCxnSpPr>
      <xdr:spPr>
        <a:xfrm>
          <a:off x="12814300" y="6544310"/>
          <a:ext cx="8858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97790</xdr:rowOff>
    </xdr:from>
    <xdr:ext cx="405130" cy="249555"/>
    <xdr:sp macro="" textlink="">
      <xdr:nvSpPr>
        <xdr:cNvPr id="445" name="n_1aveValue【一般廃棄物処理施設】&#10;有形固定資産減価償却率">
          <a:extLst>
            <a:ext uri="{FF2B5EF4-FFF2-40B4-BE49-F238E27FC236}">
              <a16:creationId xmlns:a16="http://schemas.microsoft.com/office/drawing/2014/main" id="{5D13DDE3-ABAC-4ADB-AEE0-A13D534D5BF4}"/>
            </a:ext>
          </a:extLst>
        </xdr:cNvPr>
        <xdr:cNvSpPr txBox="1"/>
      </xdr:nvSpPr>
      <xdr:spPr>
        <a:xfrm>
          <a:off x="15266035" y="67843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57150</xdr:rowOff>
    </xdr:from>
    <xdr:ext cx="405130" cy="248285"/>
    <xdr:sp macro="" textlink="">
      <xdr:nvSpPr>
        <xdr:cNvPr id="446" name="n_2aveValue【一般廃棄物処理施設】&#10;有形固定資産減価償却率">
          <a:extLst>
            <a:ext uri="{FF2B5EF4-FFF2-40B4-BE49-F238E27FC236}">
              <a16:creationId xmlns:a16="http://schemas.microsoft.com/office/drawing/2014/main" id="{D2B9E14C-8566-45F6-903F-AEBDD566F550}"/>
            </a:ext>
          </a:extLst>
        </xdr:cNvPr>
        <xdr:cNvSpPr txBox="1"/>
      </xdr:nvSpPr>
      <xdr:spPr>
        <a:xfrm>
          <a:off x="14389735" y="67437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8255</xdr:rowOff>
    </xdr:from>
    <xdr:ext cx="405130" cy="249555"/>
    <xdr:sp macro="" textlink="">
      <xdr:nvSpPr>
        <xdr:cNvPr id="447" name="n_3aveValue【一般廃棄物処理施設】&#10;有形固定資産減価償却率">
          <a:extLst>
            <a:ext uri="{FF2B5EF4-FFF2-40B4-BE49-F238E27FC236}">
              <a16:creationId xmlns:a16="http://schemas.microsoft.com/office/drawing/2014/main" id="{F9F8903C-F35A-405B-B05D-58FE2598F0C6}"/>
            </a:ext>
          </a:extLst>
        </xdr:cNvPr>
        <xdr:cNvSpPr txBox="1"/>
      </xdr:nvSpPr>
      <xdr:spPr>
        <a:xfrm>
          <a:off x="13500735" y="66948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5130" cy="249555"/>
    <xdr:sp macro="" textlink="">
      <xdr:nvSpPr>
        <xdr:cNvPr id="448" name="n_4aveValue【一般廃棄物処理施設】&#10;有形固定資産減価償却率">
          <a:extLst>
            <a:ext uri="{FF2B5EF4-FFF2-40B4-BE49-F238E27FC236}">
              <a16:creationId xmlns:a16="http://schemas.microsoft.com/office/drawing/2014/main" id="{2092B84F-C9D5-4C9C-8368-A5039C9E443B}"/>
            </a:ext>
          </a:extLst>
        </xdr:cNvPr>
        <xdr:cNvSpPr txBox="1"/>
      </xdr:nvSpPr>
      <xdr:spPr>
        <a:xfrm>
          <a:off x="12611735" y="62534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23495</xdr:rowOff>
    </xdr:from>
    <xdr:ext cx="405130" cy="248285"/>
    <xdr:sp macro="" textlink="">
      <xdr:nvSpPr>
        <xdr:cNvPr id="449" name="n_1mainValue【一般廃棄物処理施設】&#10;有形固定資産減価償却率">
          <a:extLst>
            <a:ext uri="{FF2B5EF4-FFF2-40B4-BE49-F238E27FC236}">
              <a16:creationId xmlns:a16="http://schemas.microsoft.com/office/drawing/2014/main" id="{6307BD67-6090-47A8-B308-2755A9CDC39C}"/>
            </a:ext>
          </a:extLst>
        </xdr:cNvPr>
        <xdr:cNvSpPr txBox="1"/>
      </xdr:nvSpPr>
      <xdr:spPr>
        <a:xfrm>
          <a:off x="15266035" y="63671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160020</xdr:rowOff>
    </xdr:from>
    <xdr:ext cx="405130" cy="248285"/>
    <xdr:sp macro="" textlink="">
      <xdr:nvSpPr>
        <xdr:cNvPr id="450" name="n_2mainValue【一般廃棄物処理施設】&#10;有形固定資産減価償却率">
          <a:extLst>
            <a:ext uri="{FF2B5EF4-FFF2-40B4-BE49-F238E27FC236}">
              <a16:creationId xmlns:a16="http://schemas.microsoft.com/office/drawing/2014/main" id="{E1008782-79E6-41C8-B742-B1AB6E2C7F55}"/>
            </a:ext>
          </a:extLst>
        </xdr:cNvPr>
        <xdr:cNvSpPr txBox="1"/>
      </xdr:nvSpPr>
      <xdr:spPr>
        <a:xfrm>
          <a:off x="14389735" y="63322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130175</xdr:rowOff>
    </xdr:from>
    <xdr:ext cx="405130" cy="248285"/>
    <xdr:sp macro="" textlink="">
      <xdr:nvSpPr>
        <xdr:cNvPr id="451" name="n_3mainValue【一般廃棄物処理施設】&#10;有形固定資産減価償却率">
          <a:extLst>
            <a:ext uri="{FF2B5EF4-FFF2-40B4-BE49-F238E27FC236}">
              <a16:creationId xmlns:a16="http://schemas.microsoft.com/office/drawing/2014/main" id="{400BCFFC-A706-4918-971F-8F34A7E8C751}"/>
            </a:ext>
          </a:extLst>
        </xdr:cNvPr>
        <xdr:cNvSpPr txBox="1"/>
      </xdr:nvSpPr>
      <xdr:spPr>
        <a:xfrm>
          <a:off x="13500735" y="63023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69850</xdr:rowOff>
    </xdr:from>
    <xdr:ext cx="405130" cy="249555"/>
    <xdr:sp macro="" textlink="">
      <xdr:nvSpPr>
        <xdr:cNvPr id="452" name="n_4mainValue【一般廃棄物処理施設】&#10;有形固定資産減価償却率">
          <a:extLst>
            <a:ext uri="{FF2B5EF4-FFF2-40B4-BE49-F238E27FC236}">
              <a16:creationId xmlns:a16="http://schemas.microsoft.com/office/drawing/2014/main" id="{C36FF6A1-9D10-4E37-B693-4B47D0862ECF}"/>
            </a:ext>
          </a:extLst>
        </xdr:cNvPr>
        <xdr:cNvSpPr txBox="1"/>
      </xdr:nvSpPr>
      <xdr:spPr>
        <a:xfrm>
          <a:off x="12611735" y="6584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453" name="正方形/長方形 452">
          <a:extLst>
            <a:ext uri="{FF2B5EF4-FFF2-40B4-BE49-F238E27FC236}">
              <a16:creationId xmlns:a16="http://schemas.microsoft.com/office/drawing/2014/main" id="{F9C40CFF-ED84-4165-BEC9-522DA92C661E}"/>
            </a:ext>
          </a:extLst>
        </xdr:cNvPr>
        <xdr:cNvSpPr/>
      </xdr:nvSpPr>
      <xdr:spPr>
        <a:xfrm>
          <a:off x="18288000" y="4187825"/>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454" name="正方形/長方形 453">
          <a:extLst>
            <a:ext uri="{FF2B5EF4-FFF2-40B4-BE49-F238E27FC236}">
              <a16:creationId xmlns:a16="http://schemas.microsoft.com/office/drawing/2014/main" id="{146CC498-741F-43B4-ACFC-A0F979E7B4E3}"/>
            </a:ext>
          </a:extLst>
        </xdr:cNvPr>
        <xdr:cNvSpPr/>
      </xdr:nvSpPr>
      <xdr:spPr>
        <a:xfrm>
          <a:off x="18415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455" name="正方形/長方形 454">
          <a:extLst>
            <a:ext uri="{FF2B5EF4-FFF2-40B4-BE49-F238E27FC236}">
              <a16:creationId xmlns:a16="http://schemas.microsoft.com/office/drawing/2014/main" id="{C9EE1972-1351-4300-8958-07481671028A}"/>
            </a:ext>
          </a:extLst>
        </xdr:cNvPr>
        <xdr:cNvSpPr/>
      </xdr:nvSpPr>
      <xdr:spPr>
        <a:xfrm>
          <a:off x="18415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456" name="正方形/長方形 455">
          <a:extLst>
            <a:ext uri="{FF2B5EF4-FFF2-40B4-BE49-F238E27FC236}">
              <a16:creationId xmlns:a16="http://schemas.microsoft.com/office/drawing/2014/main" id="{49D21E4C-3A27-4679-A691-07FDAA1F4C58}"/>
            </a:ext>
          </a:extLst>
        </xdr:cNvPr>
        <xdr:cNvSpPr/>
      </xdr:nvSpPr>
      <xdr:spPr>
        <a:xfrm>
          <a:off x="19431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457" name="正方形/長方形 456">
          <a:extLst>
            <a:ext uri="{FF2B5EF4-FFF2-40B4-BE49-F238E27FC236}">
              <a16:creationId xmlns:a16="http://schemas.microsoft.com/office/drawing/2014/main" id="{ABB77184-3FC6-435E-88C8-4A6D740CFB19}"/>
            </a:ext>
          </a:extLst>
        </xdr:cNvPr>
        <xdr:cNvSpPr/>
      </xdr:nvSpPr>
      <xdr:spPr>
        <a:xfrm>
          <a:off x="19431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458" name="正方形/長方形 457">
          <a:extLst>
            <a:ext uri="{FF2B5EF4-FFF2-40B4-BE49-F238E27FC236}">
              <a16:creationId xmlns:a16="http://schemas.microsoft.com/office/drawing/2014/main" id="{5F8207BF-65FC-440B-9A07-9A13C7B40B82}"/>
            </a:ext>
          </a:extLst>
        </xdr:cNvPr>
        <xdr:cNvSpPr/>
      </xdr:nvSpPr>
      <xdr:spPr>
        <a:xfrm>
          <a:off x="20574000" y="484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459" name="正方形/長方形 458">
          <a:extLst>
            <a:ext uri="{FF2B5EF4-FFF2-40B4-BE49-F238E27FC236}">
              <a16:creationId xmlns:a16="http://schemas.microsoft.com/office/drawing/2014/main" id="{6788FF3C-12BD-403A-A0D3-3DC678F9CA41}"/>
            </a:ext>
          </a:extLst>
        </xdr:cNvPr>
        <xdr:cNvSpPr/>
      </xdr:nvSpPr>
      <xdr:spPr>
        <a:xfrm>
          <a:off x="20574000" y="50514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460" name="正方形/長方形 459">
          <a:extLst>
            <a:ext uri="{FF2B5EF4-FFF2-40B4-BE49-F238E27FC236}">
              <a16:creationId xmlns:a16="http://schemas.microsoft.com/office/drawing/2014/main" id="{AF33F1B2-C6B3-48B0-B459-FC38E99F64E3}"/>
            </a:ext>
          </a:extLst>
        </xdr:cNvPr>
        <xdr:cNvSpPr/>
      </xdr:nvSpPr>
      <xdr:spPr>
        <a:xfrm>
          <a:off x="18288000" y="533336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461" name="テキスト ボックス 460">
          <a:extLst>
            <a:ext uri="{FF2B5EF4-FFF2-40B4-BE49-F238E27FC236}">
              <a16:creationId xmlns:a16="http://schemas.microsoft.com/office/drawing/2014/main" id="{A06C5618-9458-47A4-A3B9-48C53B14A91B}"/>
            </a:ext>
          </a:extLst>
        </xdr:cNvPr>
        <xdr:cNvSpPr txBox="1"/>
      </xdr:nvSpPr>
      <xdr:spPr>
        <a:xfrm>
          <a:off x="18249900" y="51435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462" name="直線コネクタ 461">
          <a:extLst>
            <a:ext uri="{FF2B5EF4-FFF2-40B4-BE49-F238E27FC236}">
              <a16:creationId xmlns:a16="http://schemas.microsoft.com/office/drawing/2014/main" id="{C3ABB328-AAE8-43C4-BF61-E8F5F29A9DF7}"/>
            </a:ext>
          </a:extLst>
        </xdr:cNvPr>
        <xdr:cNvCxnSpPr/>
      </xdr:nvCxnSpPr>
      <xdr:spPr>
        <a:xfrm>
          <a:off x="18288000" y="761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89535</xdr:rowOff>
    </xdr:from>
    <xdr:to>
      <xdr:col>120</xdr:col>
      <xdr:colOff>114300</xdr:colOff>
      <xdr:row>42</xdr:row>
      <xdr:rowOff>89535</xdr:rowOff>
    </xdr:to>
    <xdr:cxnSp macro="">
      <xdr:nvCxnSpPr>
        <xdr:cNvPr id="463" name="直線コネクタ 462">
          <a:extLst>
            <a:ext uri="{FF2B5EF4-FFF2-40B4-BE49-F238E27FC236}">
              <a16:creationId xmlns:a16="http://schemas.microsoft.com/office/drawing/2014/main" id="{867FE0EA-1670-478E-B111-9050BCEB8B61}"/>
            </a:ext>
          </a:extLst>
        </xdr:cNvPr>
        <xdr:cNvCxnSpPr/>
      </xdr:nvCxnSpPr>
      <xdr:spPr>
        <a:xfrm>
          <a:off x="18288000" y="72904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117475</xdr:rowOff>
    </xdr:from>
    <xdr:ext cx="248920" cy="248285"/>
    <xdr:sp macro="" textlink="">
      <xdr:nvSpPr>
        <xdr:cNvPr id="464" name="テキスト ボックス 463">
          <a:extLst>
            <a:ext uri="{FF2B5EF4-FFF2-40B4-BE49-F238E27FC236}">
              <a16:creationId xmlns:a16="http://schemas.microsoft.com/office/drawing/2014/main" id="{F8BD70D4-EFF2-4216-AE92-8834F13CF5EA}"/>
            </a:ext>
          </a:extLst>
        </xdr:cNvPr>
        <xdr:cNvSpPr txBox="1"/>
      </xdr:nvSpPr>
      <xdr:spPr>
        <a:xfrm>
          <a:off x="18039080" y="714692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104775</xdr:rowOff>
    </xdr:from>
    <xdr:to>
      <xdr:col>120</xdr:col>
      <xdr:colOff>114300</xdr:colOff>
      <xdr:row>40</xdr:row>
      <xdr:rowOff>104775</xdr:rowOff>
    </xdr:to>
    <xdr:cxnSp macro="">
      <xdr:nvCxnSpPr>
        <xdr:cNvPr id="465" name="直線コネクタ 464">
          <a:extLst>
            <a:ext uri="{FF2B5EF4-FFF2-40B4-BE49-F238E27FC236}">
              <a16:creationId xmlns:a16="http://schemas.microsoft.com/office/drawing/2014/main" id="{73EAD73C-29FC-4F42-AC5B-BEB06F758505}"/>
            </a:ext>
          </a:extLst>
        </xdr:cNvPr>
        <xdr:cNvCxnSpPr/>
      </xdr:nvCxnSpPr>
      <xdr:spPr>
        <a:xfrm>
          <a:off x="18288000" y="6962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132715</xdr:rowOff>
    </xdr:from>
    <xdr:ext cx="595630" cy="249555"/>
    <xdr:sp macro="" textlink="">
      <xdr:nvSpPr>
        <xdr:cNvPr id="466" name="テキスト ボックス 465">
          <a:extLst>
            <a:ext uri="{FF2B5EF4-FFF2-40B4-BE49-F238E27FC236}">
              <a16:creationId xmlns:a16="http://schemas.microsoft.com/office/drawing/2014/main" id="{EA7503A7-79B4-47ED-85BC-846CDF183A50}"/>
            </a:ext>
          </a:extLst>
        </xdr:cNvPr>
        <xdr:cNvSpPr txBox="1"/>
      </xdr:nvSpPr>
      <xdr:spPr>
        <a:xfrm>
          <a:off x="17692370" y="68192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120650</xdr:rowOff>
    </xdr:from>
    <xdr:to>
      <xdr:col>120</xdr:col>
      <xdr:colOff>114300</xdr:colOff>
      <xdr:row>38</xdr:row>
      <xdr:rowOff>120650</xdr:rowOff>
    </xdr:to>
    <xdr:cxnSp macro="">
      <xdr:nvCxnSpPr>
        <xdr:cNvPr id="467" name="直線コネクタ 466">
          <a:extLst>
            <a:ext uri="{FF2B5EF4-FFF2-40B4-BE49-F238E27FC236}">
              <a16:creationId xmlns:a16="http://schemas.microsoft.com/office/drawing/2014/main" id="{398E51C2-97AA-4EFC-AA39-27348030C050}"/>
            </a:ext>
          </a:extLst>
        </xdr:cNvPr>
        <xdr:cNvCxnSpPr/>
      </xdr:nvCxnSpPr>
      <xdr:spPr>
        <a:xfrm>
          <a:off x="18288000" y="6635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149225</xdr:rowOff>
    </xdr:from>
    <xdr:ext cx="595630" cy="248285"/>
    <xdr:sp macro="" textlink="">
      <xdr:nvSpPr>
        <xdr:cNvPr id="468" name="テキスト ボックス 467">
          <a:extLst>
            <a:ext uri="{FF2B5EF4-FFF2-40B4-BE49-F238E27FC236}">
              <a16:creationId xmlns:a16="http://schemas.microsoft.com/office/drawing/2014/main" id="{A0CD3D5B-516C-49B4-AE73-9F106A221E75}"/>
            </a:ext>
          </a:extLst>
        </xdr:cNvPr>
        <xdr:cNvSpPr txBox="1"/>
      </xdr:nvSpPr>
      <xdr:spPr>
        <a:xfrm>
          <a:off x="17692370" y="64928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136525</xdr:rowOff>
    </xdr:from>
    <xdr:to>
      <xdr:col>120</xdr:col>
      <xdr:colOff>114300</xdr:colOff>
      <xdr:row>36</xdr:row>
      <xdr:rowOff>136525</xdr:rowOff>
    </xdr:to>
    <xdr:cxnSp macro="">
      <xdr:nvCxnSpPr>
        <xdr:cNvPr id="469" name="直線コネクタ 468">
          <a:extLst>
            <a:ext uri="{FF2B5EF4-FFF2-40B4-BE49-F238E27FC236}">
              <a16:creationId xmlns:a16="http://schemas.microsoft.com/office/drawing/2014/main" id="{B0A7AF0C-3768-4D85-88FC-2638D6B7A3EA}"/>
            </a:ext>
          </a:extLst>
        </xdr:cNvPr>
        <xdr:cNvCxnSpPr/>
      </xdr:nvCxnSpPr>
      <xdr:spPr>
        <a:xfrm>
          <a:off x="18288000" y="63087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164465</xdr:rowOff>
    </xdr:from>
    <xdr:ext cx="595630" cy="248920"/>
    <xdr:sp macro="" textlink="">
      <xdr:nvSpPr>
        <xdr:cNvPr id="470" name="テキスト ボックス 469">
          <a:extLst>
            <a:ext uri="{FF2B5EF4-FFF2-40B4-BE49-F238E27FC236}">
              <a16:creationId xmlns:a16="http://schemas.microsoft.com/office/drawing/2014/main" id="{10BA4674-B985-4F36-98B8-17DB117D2FEF}"/>
            </a:ext>
          </a:extLst>
        </xdr:cNvPr>
        <xdr:cNvSpPr txBox="1"/>
      </xdr:nvSpPr>
      <xdr:spPr>
        <a:xfrm>
          <a:off x="17692370" y="61652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152400</xdr:rowOff>
    </xdr:from>
    <xdr:to>
      <xdr:col>120</xdr:col>
      <xdr:colOff>114300</xdr:colOff>
      <xdr:row>34</xdr:row>
      <xdr:rowOff>152400</xdr:rowOff>
    </xdr:to>
    <xdr:cxnSp macro="">
      <xdr:nvCxnSpPr>
        <xdr:cNvPr id="471" name="直線コネクタ 470">
          <a:extLst>
            <a:ext uri="{FF2B5EF4-FFF2-40B4-BE49-F238E27FC236}">
              <a16:creationId xmlns:a16="http://schemas.microsoft.com/office/drawing/2014/main" id="{6F460F71-83F5-41DF-9C36-1E616D1D957C}"/>
            </a:ext>
          </a:extLst>
        </xdr:cNvPr>
        <xdr:cNvCxnSpPr/>
      </xdr:nvCxnSpPr>
      <xdr:spPr>
        <a:xfrm>
          <a:off x="18288000" y="5981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15240</xdr:rowOff>
    </xdr:from>
    <xdr:ext cx="595630" cy="249555"/>
    <xdr:sp macro="" textlink="">
      <xdr:nvSpPr>
        <xdr:cNvPr id="472" name="テキスト ボックス 471">
          <a:extLst>
            <a:ext uri="{FF2B5EF4-FFF2-40B4-BE49-F238E27FC236}">
              <a16:creationId xmlns:a16="http://schemas.microsoft.com/office/drawing/2014/main" id="{675EE56A-479E-450E-A165-C000D14FE565}"/>
            </a:ext>
          </a:extLst>
        </xdr:cNvPr>
        <xdr:cNvSpPr txBox="1"/>
      </xdr:nvSpPr>
      <xdr:spPr>
        <a:xfrm>
          <a:off x="17692370" y="58445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3" name="直線コネクタ 472">
          <a:extLst>
            <a:ext uri="{FF2B5EF4-FFF2-40B4-BE49-F238E27FC236}">
              <a16:creationId xmlns:a16="http://schemas.microsoft.com/office/drawing/2014/main" id="{932DEE92-D4F4-4414-B31A-7D883D6EE83F}"/>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30480</xdr:rowOff>
    </xdr:from>
    <xdr:ext cx="595630" cy="248285"/>
    <xdr:sp macro="" textlink="">
      <xdr:nvSpPr>
        <xdr:cNvPr id="474" name="テキスト ボックス 473">
          <a:extLst>
            <a:ext uri="{FF2B5EF4-FFF2-40B4-BE49-F238E27FC236}">
              <a16:creationId xmlns:a16="http://schemas.microsoft.com/office/drawing/2014/main" id="{F9591123-D600-4330-AAC2-0A39B99C2FED}"/>
            </a:ext>
          </a:extLst>
        </xdr:cNvPr>
        <xdr:cNvSpPr txBox="1"/>
      </xdr:nvSpPr>
      <xdr:spPr>
        <a:xfrm>
          <a:off x="17692370" y="551688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5" name="直線コネクタ 474">
          <a:extLst>
            <a:ext uri="{FF2B5EF4-FFF2-40B4-BE49-F238E27FC236}">
              <a16:creationId xmlns:a16="http://schemas.microsoft.com/office/drawing/2014/main" id="{BBEF866F-9833-4179-8F6A-9E4A9C0432FA}"/>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46355</xdr:rowOff>
    </xdr:from>
    <xdr:ext cx="595630" cy="249555"/>
    <xdr:sp macro="" textlink="">
      <xdr:nvSpPr>
        <xdr:cNvPr id="476" name="テキスト ボックス 475">
          <a:extLst>
            <a:ext uri="{FF2B5EF4-FFF2-40B4-BE49-F238E27FC236}">
              <a16:creationId xmlns:a16="http://schemas.microsoft.com/office/drawing/2014/main" id="{422F4393-DA00-4064-B72D-78F90AE0C91E}"/>
            </a:ext>
          </a:extLst>
        </xdr:cNvPr>
        <xdr:cNvSpPr txBox="1"/>
      </xdr:nvSpPr>
      <xdr:spPr>
        <a:xfrm>
          <a:off x="17692370" y="51898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477" name="【一般廃棄物処理施設】&#10;一人当たり有形固定資産（償却資産）額グラフ枠">
          <a:extLst>
            <a:ext uri="{FF2B5EF4-FFF2-40B4-BE49-F238E27FC236}">
              <a16:creationId xmlns:a16="http://schemas.microsoft.com/office/drawing/2014/main" id="{71EE29EC-B031-4FBA-A0FE-9A29627B08F6}"/>
            </a:ext>
          </a:extLst>
        </xdr:cNvPr>
        <xdr:cNvSpPr/>
      </xdr:nvSpPr>
      <xdr:spPr>
        <a:xfrm>
          <a:off x="18288000" y="533336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13970</xdr:rowOff>
    </xdr:from>
    <xdr:to>
      <xdr:col>116</xdr:col>
      <xdr:colOff>62865</xdr:colOff>
      <xdr:row>42</xdr:row>
      <xdr:rowOff>83185</xdr:rowOff>
    </xdr:to>
    <xdr:cxnSp macro="">
      <xdr:nvCxnSpPr>
        <xdr:cNvPr id="478" name="直線コネクタ 477">
          <a:extLst>
            <a:ext uri="{FF2B5EF4-FFF2-40B4-BE49-F238E27FC236}">
              <a16:creationId xmlns:a16="http://schemas.microsoft.com/office/drawing/2014/main" id="{FCF120BB-383D-4E00-A481-E9ED789CF446}"/>
            </a:ext>
          </a:extLst>
        </xdr:cNvPr>
        <xdr:cNvCxnSpPr/>
      </xdr:nvCxnSpPr>
      <xdr:spPr>
        <a:xfrm flipV="1">
          <a:off x="22160865" y="567182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86995</xdr:rowOff>
    </xdr:from>
    <xdr:ext cx="468630" cy="248285"/>
    <xdr:sp macro="" textlink="">
      <xdr:nvSpPr>
        <xdr:cNvPr id="479" name="【一般廃棄物処理施設】&#10;一人当たり有形固定資産（償却資産）額最小値テキスト">
          <a:extLst>
            <a:ext uri="{FF2B5EF4-FFF2-40B4-BE49-F238E27FC236}">
              <a16:creationId xmlns:a16="http://schemas.microsoft.com/office/drawing/2014/main" id="{C1C17E0F-8BEA-4DC4-AEEE-844179F1A4FA}"/>
            </a:ext>
          </a:extLst>
        </xdr:cNvPr>
        <xdr:cNvSpPr txBox="1"/>
      </xdr:nvSpPr>
      <xdr:spPr>
        <a:xfrm>
          <a:off x="22199600" y="72878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83185</xdr:rowOff>
    </xdr:from>
    <xdr:to>
      <xdr:col>116</xdr:col>
      <xdr:colOff>152400</xdr:colOff>
      <xdr:row>42</xdr:row>
      <xdr:rowOff>83185</xdr:rowOff>
    </xdr:to>
    <xdr:cxnSp macro="">
      <xdr:nvCxnSpPr>
        <xdr:cNvPr id="480" name="直線コネクタ 479">
          <a:extLst>
            <a:ext uri="{FF2B5EF4-FFF2-40B4-BE49-F238E27FC236}">
              <a16:creationId xmlns:a16="http://schemas.microsoft.com/office/drawing/2014/main" id="{AA980460-142E-4B68-BE86-E989C63DBADA}"/>
            </a:ext>
          </a:extLst>
        </xdr:cNvPr>
        <xdr:cNvCxnSpPr/>
      </xdr:nvCxnSpPr>
      <xdr:spPr>
        <a:xfrm>
          <a:off x="22072600" y="728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127635</xdr:rowOff>
    </xdr:from>
    <xdr:ext cx="597535" cy="248285"/>
    <xdr:sp macro="" textlink="">
      <xdr:nvSpPr>
        <xdr:cNvPr id="481" name="【一般廃棄物処理施設】&#10;一人当たり有形固定資産（償却資産）額最大値テキスト">
          <a:extLst>
            <a:ext uri="{FF2B5EF4-FFF2-40B4-BE49-F238E27FC236}">
              <a16:creationId xmlns:a16="http://schemas.microsoft.com/office/drawing/2014/main" id="{AB280C10-FB1B-4709-9548-C18F94AA8FA7}"/>
            </a:ext>
          </a:extLst>
        </xdr:cNvPr>
        <xdr:cNvSpPr txBox="1"/>
      </xdr:nvSpPr>
      <xdr:spPr>
        <a:xfrm>
          <a:off x="22199600" y="5442585"/>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13970</xdr:rowOff>
    </xdr:from>
    <xdr:to>
      <xdr:col>116</xdr:col>
      <xdr:colOff>152400</xdr:colOff>
      <xdr:row>33</xdr:row>
      <xdr:rowOff>13970</xdr:rowOff>
    </xdr:to>
    <xdr:cxnSp macro="">
      <xdr:nvCxnSpPr>
        <xdr:cNvPr id="482" name="直線コネクタ 481">
          <a:extLst>
            <a:ext uri="{FF2B5EF4-FFF2-40B4-BE49-F238E27FC236}">
              <a16:creationId xmlns:a16="http://schemas.microsoft.com/office/drawing/2014/main" id="{9864D7C3-48C6-467F-B0AC-A41CB5F084F9}"/>
            </a:ext>
          </a:extLst>
        </xdr:cNvPr>
        <xdr:cNvCxnSpPr/>
      </xdr:nvCxnSpPr>
      <xdr:spPr>
        <a:xfrm>
          <a:off x="22072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149225</xdr:rowOff>
    </xdr:from>
    <xdr:ext cx="597535" cy="248285"/>
    <xdr:sp macro="" textlink="">
      <xdr:nvSpPr>
        <xdr:cNvPr id="483" name="【一般廃棄物処理施設】&#10;一人当たり有形固定資産（償却資産）額平均値テキスト">
          <a:extLst>
            <a:ext uri="{FF2B5EF4-FFF2-40B4-BE49-F238E27FC236}">
              <a16:creationId xmlns:a16="http://schemas.microsoft.com/office/drawing/2014/main" id="{A411CEC6-7309-4B11-897B-4E81A4919B94}"/>
            </a:ext>
          </a:extLst>
        </xdr:cNvPr>
        <xdr:cNvSpPr txBox="1"/>
      </xdr:nvSpPr>
      <xdr:spPr>
        <a:xfrm>
          <a:off x="22199600" y="6835775"/>
          <a:ext cx="5975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102870</xdr:rowOff>
    </xdr:to>
    <xdr:sp macro="" textlink="">
      <xdr:nvSpPr>
        <xdr:cNvPr id="484" name="フローチャート: 判断 483">
          <a:extLst>
            <a:ext uri="{FF2B5EF4-FFF2-40B4-BE49-F238E27FC236}">
              <a16:creationId xmlns:a16="http://schemas.microsoft.com/office/drawing/2014/main" id="{E8408179-B79E-44BD-B945-FAE808CE9AD9}"/>
            </a:ext>
          </a:extLst>
        </xdr:cNvPr>
        <xdr:cNvSpPr/>
      </xdr:nvSpPr>
      <xdr:spPr>
        <a:xfrm>
          <a:off x="22110700" y="686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31115</xdr:rowOff>
    </xdr:from>
    <xdr:to>
      <xdr:col>112</xdr:col>
      <xdr:colOff>38100</xdr:colOff>
      <xdr:row>40</xdr:row>
      <xdr:rowOff>128905</xdr:rowOff>
    </xdr:to>
    <xdr:sp macro="" textlink="">
      <xdr:nvSpPr>
        <xdr:cNvPr id="485" name="フローチャート: 判断 484">
          <a:extLst>
            <a:ext uri="{FF2B5EF4-FFF2-40B4-BE49-F238E27FC236}">
              <a16:creationId xmlns:a16="http://schemas.microsoft.com/office/drawing/2014/main" id="{D9E69F08-24F7-44DB-8282-A60C9E34198A}"/>
            </a:ext>
          </a:extLst>
        </xdr:cNvPr>
        <xdr:cNvSpPr/>
      </xdr:nvSpPr>
      <xdr:spPr>
        <a:xfrm>
          <a:off x="21272500" y="6889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34290</xdr:rowOff>
    </xdr:from>
    <xdr:to>
      <xdr:col>107</xdr:col>
      <xdr:colOff>101600</xdr:colOff>
      <xdr:row>40</xdr:row>
      <xdr:rowOff>132080</xdr:rowOff>
    </xdr:to>
    <xdr:sp macro="" textlink="">
      <xdr:nvSpPr>
        <xdr:cNvPr id="486" name="フローチャート: 判断 485">
          <a:extLst>
            <a:ext uri="{FF2B5EF4-FFF2-40B4-BE49-F238E27FC236}">
              <a16:creationId xmlns:a16="http://schemas.microsoft.com/office/drawing/2014/main" id="{8803B363-538D-4F4B-99FC-E960E62BD12C}"/>
            </a:ext>
          </a:extLst>
        </xdr:cNvPr>
        <xdr:cNvSpPr/>
      </xdr:nvSpPr>
      <xdr:spPr>
        <a:xfrm>
          <a:off x="20383500" y="6892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56515</xdr:rowOff>
    </xdr:from>
    <xdr:to>
      <xdr:col>102</xdr:col>
      <xdr:colOff>165100</xdr:colOff>
      <xdr:row>40</xdr:row>
      <xdr:rowOff>154305</xdr:rowOff>
    </xdr:to>
    <xdr:sp macro="" textlink="">
      <xdr:nvSpPr>
        <xdr:cNvPr id="487" name="フローチャート: 判断 486">
          <a:extLst>
            <a:ext uri="{FF2B5EF4-FFF2-40B4-BE49-F238E27FC236}">
              <a16:creationId xmlns:a16="http://schemas.microsoft.com/office/drawing/2014/main" id="{6A884B9F-06F3-47FE-A97C-FA8D3A77BBC8}"/>
            </a:ext>
          </a:extLst>
        </xdr:cNvPr>
        <xdr:cNvSpPr/>
      </xdr:nvSpPr>
      <xdr:spPr>
        <a:xfrm>
          <a:off x="19494500" y="6914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88900</xdr:rowOff>
    </xdr:from>
    <xdr:to>
      <xdr:col>98</xdr:col>
      <xdr:colOff>38100</xdr:colOff>
      <xdr:row>41</xdr:row>
      <xdr:rowOff>21590</xdr:rowOff>
    </xdr:to>
    <xdr:sp macro="" textlink="">
      <xdr:nvSpPr>
        <xdr:cNvPr id="488" name="フローチャート: 判断 487">
          <a:extLst>
            <a:ext uri="{FF2B5EF4-FFF2-40B4-BE49-F238E27FC236}">
              <a16:creationId xmlns:a16="http://schemas.microsoft.com/office/drawing/2014/main" id="{EC4140BB-B88C-4F3E-BC57-5FA7362FAB84}"/>
            </a:ext>
          </a:extLst>
        </xdr:cNvPr>
        <xdr:cNvSpPr/>
      </xdr:nvSpPr>
      <xdr:spPr>
        <a:xfrm>
          <a:off x="18605500" y="6946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489" name="テキスト ボックス 488">
          <a:extLst>
            <a:ext uri="{FF2B5EF4-FFF2-40B4-BE49-F238E27FC236}">
              <a16:creationId xmlns:a16="http://schemas.microsoft.com/office/drawing/2014/main" id="{956D6105-11AA-444F-AE8F-794DC2721DB4}"/>
            </a:ext>
          </a:extLst>
        </xdr:cNvPr>
        <xdr:cNvSpPr txBox="1"/>
      </xdr:nvSpPr>
      <xdr:spPr>
        <a:xfrm>
          <a:off x="219710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490" name="テキスト ボックス 489">
          <a:extLst>
            <a:ext uri="{FF2B5EF4-FFF2-40B4-BE49-F238E27FC236}">
              <a16:creationId xmlns:a16="http://schemas.microsoft.com/office/drawing/2014/main" id="{6E89AC03-DC01-4691-8711-9CE74EDF8AB3}"/>
            </a:ext>
          </a:extLst>
        </xdr:cNvPr>
        <xdr:cNvSpPr txBox="1"/>
      </xdr:nvSpPr>
      <xdr:spPr>
        <a:xfrm>
          <a:off x="21129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491" name="テキスト ボックス 490">
          <a:extLst>
            <a:ext uri="{FF2B5EF4-FFF2-40B4-BE49-F238E27FC236}">
              <a16:creationId xmlns:a16="http://schemas.microsoft.com/office/drawing/2014/main" id="{53FE468A-D249-491A-AF53-6ECA211CC27A}"/>
            </a:ext>
          </a:extLst>
        </xdr:cNvPr>
        <xdr:cNvSpPr txBox="1"/>
      </xdr:nvSpPr>
      <xdr:spPr>
        <a:xfrm>
          <a:off x="20243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492" name="テキスト ボックス 491">
          <a:extLst>
            <a:ext uri="{FF2B5EF4-FFF2-40B4-BE49-F238E27FC236}">
              <a16:creationId xmlns:a16="http://schemas.microsoft.com/office/drawing/2014/main" id="{1E4F7EA3-DA6D-4176-96C9-1C11C85B2D2D}"/>
            </a:ext>
          </a:extLst>
        </xdr:cNvPr>
        <xdr:cNvSpPr txBox="1"/>
      </xdr:nvSpPr>
      <xdr:spPr>
        <a:xfrm>
          <a:off x="19354800"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493" name="テキスト ボックス 492">
          <a:extLst>
            <a:ext uri="{FF2B5EF4-FFF2-40B4-BE49-F238E27FC236}">
              <a16:creationId xmlns:a16="http://schemas.microsoft.com/office/drawing/2014/main" id="{9E32C5CE-045A-4C05-95D6-0AC62DA953FC}"/>
            </a:ext>
          </a:extLst>
        </xdr:cNvPr>
        <xdr:cNvSpPr txBox="1"/>
      </xdr:nvSpPr>
      <xdr:spPr>
        <a:xfrm>
          <a:off x="18462625" y="761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35560</xdr:rowOff>
    </xdr:from>
    <xdr:to>
      <xdr:col>116</xdr:col>
      <xdr:colOff>114300</xdr:colOff>
      <xdr:row>38</xdr:row>
      <xdr:rowOff>133350</xdr:rowOff>
    </xdr:to>
    <xdr:sp macro="" textlink="">
      <xdr:nvSpPr>
        <xdr:cNvPr id="494" name="楕円 493">
          <a:extLst>
            <a:ext uri="{FF2B5EF4-FFF2-40B4-BE49-F238E27FC236}">
              <a16:creationId xmlns:a16="http://schemas.microsoft.com/office/drawing/2014/main" id="{25BB1F6B-A3CD-43FE-8891-C9CCB17F7279}"/>
            </a:ext>
          </a:extLst>
        </xdr:cNvPr>
        <xdr:cNvSpPr/>
      </xdr:nvSpPr>
      <xdr:spPr>
        <a:xfrm>
          <a:off x="22110700" y="655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57785</xdr:rowOff>
    </xdr:from>
    <xdr:ext cx="597535" cy="248285"/>
    <xdr:sp macro="" textlink="">
      <xdr:nvSpPr>
        <xdr:cNvPr id="495" name="【一般廃棄物処理施設】&#10;一人当たり有形固定資産（償却資産）額該当値テキスト">
          <a:extLst>
            <a:ext uri="{FF2B5EF4-FFF2-40B4-BE49-F238E27FC236}">
              <a16:creationId xmlns:a16="http://schemas.microsoft.com/office/drawing/2014/main" id="{DE219E2D-CC97-4D32-9C4B-2A7B2C7E1565}"/>
            </a:ext>
          </a:extLst>
        </xdr:cNvPr>
        <xdr:cNvSpPr txBox="1"/>
      </xdr:nvSpPr>
      <xdr:spPr>
        <a:xfrm>
          <a:off x="22199600" y="6401435"/>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211,595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80645</xdr:rowOff>
    </xdr:from>
    <xdr:to>
      <xdr:col>112</xdr:col>
      <xdr:colOff>38100</xdr:colOff>
      <xdr:row>39</xdr:row>
      <xdr:rowOff>13335</xdr:rowOff>
    </xdr:to>
    <xdr:sp macro="" textlink="">
      <xdr:nvSpPr>
        <xdr:cNvPr id="496" name="楕円 495">
          <a:extLst>
            <a:ext uri="{FF2B5EF4-FFF2-40B4-BE49-F238E27FC236}">
              <a16:creationId xmlns:a16="http://schemas.microsoft.com/office/drawing/2014/main" id="{3DF56B31-7094-43F5-903F-7CE343ED5EF5}"/>
            </a:ext>
          </a:extLst>
        </xdr:cNvPr>
        <xdr:cNvSpPr/>
      </xdr:nvSpPr>
      <xdr:spPr>
        <a:xfrm>
          <a:off x="21272500" y="65957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38</xdr:row>
      <xdr:rowOff>84455</xdr:rowOff>
    </xdr:from>
    <xdr:to>
      <xdr:col>116</xdr:col>
      <xdr:colOff>63500</xdr:colOff>
      <xdr:row>38</xdr:row>
      <xdr:rowOff>129540</xdr:rowOff>
    </xdr:to>
    <xdr:cxnSp macro="">
      <xdr:nvCxnSpPr>
        <xdr:cNvPr id="497" name="直線コネクタ 496">
          <a:extLst>
            <a:ext uri="{FF2B5EF4-FFF2-40B4-BE49-F238E27FC236}">
              <a16:creationId xmlns:a16="http://schemas.microsoft.com/office/drawing/2014/main" id="{BB963359-E1D3-489D-B084-E2ECA236D254}"/>
            </a:ext>
          </a:extLst>
        </xdr:cNvPr>
        <xdr:cNvCxnSpPr/>
      </xdr:nvCxnSpPr>
      <xdr:spPr>
        <a:xfrm flipV="1">
          <a:off x="21320125" y="6599555"/>
          <a:ext cx="8413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26670</xdr:rowOff>
    </xdr:to>
    <xdr:sp macro="" textlink="">
      <xdr:nvSpPr>
        <xdr:cNvPr id="498" name="楕円 497">
          <a:extLst>
            <a:ext uri="{FF2B5EF4-FFF2-40B4-BE49-F238E27FC236}">
              <a16:creationId xmlns:a16="http://schemas.microsoft.com/office/drawing/2014/main" id="{E1A31A0B-B32F-492A-B95C-9B4FFBF0C688}"/>
            </a:ext>
          </a:extLst>
        </xdr:cNvPr>
        <xdr:cNvSpPr/>
      </xdr:nvSpPr>
      <xdr:spPr>
        <a:xfrm>
          <a:off x="20383500" y="66090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129540</xdr:rowOff>
    </xdr:from>
    <xdr:to>
      <xdr:col>111</xdr:col>
      <xdr:colOff>174625</xdr:colOff>
      <xdr:row>38</xdr:row>
      <xdr:rowOff>142240</xdr:rowOff>
    </xdr:to>
    <xdr:cxnSp macro="">
      <xdr:nvCxnSpPr>
        <xdr:cNvPr id="499" name="直線コネクタ 498">
          <a:extLst>
            <a:ext uri="{FF2B5EF4-FFF2-40B4-BE49-F238E27FC236}">
              <a16:creationId xmlns:a16="http://schemas.microsoft.com/office/drawing/2014/main" id="{66178819-27C2-4332-AB90-79C2B962AA8A}"/>
            </a:ext>
          </a:extLst>
        </xdr:cNvPr>
        <xdr:cNvCxnSpPr/>
      </xdr:nvCxnSpPr>
      <xdr:spPr>
        <a:xfrm flipV="1">
          <a:off x="20434300" y="6644640"/>
          <a:ext cx="885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106680</xdr:rowOff>
    </xdr:from>
    <xdr:to>
      <xdr:col>102</xdr:col>
      <xdr:colOff>165100</xdr:colOff>
      <xdr:row>39</xdr:row>
      <xdr:rowOff>39370</xdr:rowOff>
    </xdr:to>
    <xdr:sp macro="" textlink="">
      <xdr:nvSpPr>
        <xdr:cNvPr id="500" name="楕円 499">
          <a:extLst>
            <a:ext uri="{FF2B5EF4-FFF2-40B4-BE49-F238E27FC236}">
              <a16:creationId xmlns:a16="http://schemas.microsoft.com/office/drawing/2014/main" id="{844F3A77-6C0F-4955-BEB7-44E7EC5BB824}"/>
            </a:ext>
          </a:extLst>
        </xdr:cNvPr>
        <xdr:cNvSpPr/>
      </xdr:nvSpPr>
      <xdr:spPr>
        <a:xfrm>
          <a:off x="19494500" y="66217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142240</xdr:rowOff>
    </xdr:from>
    <xdr:to>
      <xdr:col>107</xdr:col>
      <xdr:colOff>50800</xdr:colOff>
      <xdr:row>38</xdr:row>
      <xdr:rowOff>156210</xdr:rowOff>
    </xdr:to>
    <xdr:cxnSp macro="">
      <xdr:nvCxnSpPr>
        <xdr:cNvPr id="501" name="直線コネクタ 500">
          <a:extLst>
            <a:ext uri="{FF2B5EF4-FFF2-40B4-BE49-F238E27FC236}">
              <a16:creationId xmlns:a16="http://schemas.microsoft.com/office/drawing/2014/main" id="{AF60E9B4-77B3-41E7-9C4B-2D6DC5F8B0A9}"/>
            </a:ext>
          </a:extLst>
        </xdr:cNvPr>
        <xdr:cNvCxnSpPr/>
      </xdr:nvCxnSpPr>
      <xdr:spPr>
        <a:xfrm flipV="1">
          <a:off x="19545300" y="6657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83185</xdr:rowOff>
    </xdr:from>
    <xdr:to>
      <xdr:col>98</xdr:col>
      <xdr:colOff>38100</xdr:colOff>
      <xdr:row>39</xdr:row>
      <xdr:rowOff>15875</xdr:rowOff>
    </xdr:to>
    <xdr:sp macro="" textlink="">
      <xdr:nvSpPr>
        <xdr:cNvPr id="502" name="楕円 501">
          <a:extLst>
            <a:ext uri="{FF2B5EF4-FFF2-40B4-BE49-F238E27FC236}">
              <a16:creationId xmlns:a16="http://schemas.microsoft.com/office/drawing/2014/main" id="{B97A0DC3-50AF-46DD-8929-C5E27B08C798}"/>
            </a:ext>
          </a:extLst>
        </xdr:cNvPr>
        <xdr:cNvSpPr/>
      </xdr:nvSpPr>
      <xdr:spPr>
        <a:xfrm>
          <a:off x="18605500" y="65982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38</xdr:row>
      <xdr:rowOff>132080</xdr:rowOff>
    </xdr:from>
    <xdr:to>
      <xdr:col>102</xdr:col>
      <xdr:colOff>114300</xdr:colOff>
      <xdr:row>38</xdr:row>
      <xdr:rowOff>156210</xdr:rowOff>
    </xdr:to>
    <xdr:cxnSp macro="">
      <xdr:nvCxnSpPr>
        <xdr:cNvPr id="503" name="直線コネクタ 502">
          <a:extLst>
            <a:ext uri="{FF2B5EF4-FFF2-40B4-BE49-F238E27FC236}">
              <a16:creationId xmlns:a16="http://schemas.microsoft.com/office/drawing/2014/main" id="{08E94899-C5B7-478F-91B5-9960F6185556}"/>
            </a:ext>
          </a:extLst>
        </xdr:cNvPr>
        <xdr:cNvCxnSpPr/>
      </xdr:nvCxnSpPr>
      <xdr:spPr>
        <a:xfrm>
          <a:off x="18653125" y="6647180"/>
          <a:ext cx="8921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120650</xdr:rowOff>
    </xdr:from>
    <xdr:ext cx="597535" cy="247650"/>
    <xdr:sp macro="" textlink="">
      <xdr:nvSpPr>
        <xdr:cNvPr id="504" name="n_1aveValue【一般廃棄物処理施設】&#10;一人当たり有形固定資産（償却資産）額">
          <a:extLst>
            <a:ext uri="{FF2B5EF4-FFF2-40B4-BE49-F238E27FC236}">
              <a16:creationId xmlns:a16="http://schemas.microsoft.com/office/drawing/2014/main" id="{B1D6CB30-0BDE-4472-A57A-8B5DCF2D7C44}"/>
            </a:ext>
          </a:extLst>
        </xdr:cNvPr>
        <xdr:cNvSpPr txBox="1"/>
      </xdr:nvSpPr>
      <xdr:spPr>
        <a:xfrm>
          <a:off x="21010880" y="6978650"/>
          <a:ext cx="5975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123825</xdr:rowOff>
    </xdr:from>
    <xdr:ext cx="598805" cy="248285"/>
    <xdr:sp macro="" textlink="">
      <xdr:nvSpPr>
        <xdr:cNvPr id="505" name="n_2aveValue【一般廃棄物処理施設】&#10;一人当たり有形固定資産（償却資産）額">
          <a:extLst>
            <a:ext uri="{FF2B5EF4-FFF2-40B4-BE49-F238E27FC236}">
              <a16:creationId xmlns:a16="http://schemas.microsoft.com/office/drawing/2014/main" id="{5C61001D-89F1-43FF-85D1-AF4A10B04BC7}"/>
            </a:ext>
          </a:extLst>
        </xdr:cNvPr>
        <xdr:cNvSpPr txBox="1"/>
      </xdr:nvSpPr>
      <xdr:spPr>
        <a:xfrm>
          <a:off x="20134580" y="69818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145415</xdr:rowOff>
    </xdr:from>
    <xdr:ext cx="533400" cy="249555"/>
    <xdr:sp macro="" textlink="">
      <xdr:nvSpPr>
        <xdr:cNvPr id="506" name="n_3aveValue【一般廃棄物処理施設】&#10;一人当たり有形固定資産（償却資産）額">
          <a:extLst>
            <a:ext uri="{FF2B5EF4-FFF2-40B4-BE49-F238E27FC236}">
              <a16:creationId xmlns:a16="http://schemas.microsoft.com/office/drawing/2014/main" id="{5EAA60D4-71CA-4BA7-A2B7-9B640B06E8DF}"/>
            </a:ext>
          </a:extLst>
        </xdr:cNvPr>
        <xdr:cNvSpPr txBox="1"/>
      </xdr:nvSpPr>
      <xdr:spPr>
        <a:xfrm>
          <a:off x="19277965" y="70034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12700</xdr:rowOff>
    </xdr:from>
    <xdr:ext cx="533400" cy="249555"/>
    <xdr:sp macro="" textlink="">
      <xdr:nvSpPr>
        <xdr:cNvPr id="507" name="n_4aveValue【一般廃棄物処理施設】&#10;一人当たり有形固定資産（償却資産）額">
          <a:extLst>
            <a:ext uri="{FF2B5EF4-FFF2-40B4-BE49-F238E27FC236}">
              <a16:creationId xmlns:a16="http://schemas.microsoft.com/office/drawing/2014/main" id="{A15523D0-0BD3-4436-86D5-E34753AD3E69}"/>
            </a:ext>
          </a:extLst>
        </xdr:cNvPr>
        <xdr:cNvSpPr txBox="1"/>
      </xdr:nvSpPr>
      <xdr:spPr>
        <a:xfrm>
          <a:off x="18388965" y="70421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29210</xdr:rowOff>
    </xdr:from>
    <xdr:ext cx="597535" cy="248285"/>
    <xdr:sp macro="" textlink="">
      <xdr:nvSpPr>
        <xdr:cNvPr id="508" name="n_1mainValue【一般廃棄物処理施設】&#10;一人当たり有形固定資産（償却資産）額">
          <a:extLst>
            <a:ext uri="{FF2B5EF4-FFF2-40B4-BE49-F238E27FC236}">
              <a16:creationId xmlns:a16="http://schemas.microsoft.com/office/drawing/2014/main" id="{EB687D0A-A97F-4DF9-A4B1-D5671AAE83EB}"/>
            </a:ext>
          </a:extLst>
        </xdr:cNvPr>
        <xdr:cNvSpPr txBox="1"/>
      </xdr:nvSpPr>
      <xdr:spPr>
        <a:xfrm>
          <a:off x="21010880" y="6372860"/>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197,110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41910</xdr:rowOff>
    </xdr:from>
    <xdr:ext cx="598805" cy="249555"/>
    <xdr:sp macro="" textlink="">
      <xdr:nvSpPr>
        <xdr:cNvPr id="509" name="n_2mainValue【一般廃棄物処理施設】&#10;一人当たり有形固定資産（償却資産）額">
          <a:extLst>
            <a:ext uri="{FF2B5EF4-FFF2-40B4-BE49-F238E27FC236}">
              <a16:creationId xmlns:a16="http://schemas.microsoft.com/office/drawing/2014/main" id="{181A8F73-12F6-4725-BDB7-B51543179DD0}"/>
            </a:ext>
          </a:extLst>
        </xdr:cNvPr>
        <xdr:cNvSpPr txBox="1"/>
      </xdr:nvSpPr>
      <xdr:spPr>
        <a:xfrm>
          <a:off x="20134580" y="6385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37</xdr:row>
      <xdr:rowOff>55880</xdr:rowOff>
    </xdr:from>
    <xdr:ext cx="598805" cy="248285"/>
    <xdr:sp macro="" textlink="">
      <xdr:nvSpPr>
        <xdr:cNvPr id="510" name="n_3mainValue【一般廃棄物処理施設】&#10;一人当たり有形固定資産（償却資産）額">
          <a:extLst>
            <a:ext uri="{FF2B5EF4-FFF2-40B4-BE49-F238E27FC236}">
              <a16:creationId xmlns:a16="http://schemas.microsoft.com/office/drawing/2014/main" id="{48F45FD5-0076-4FB7-A6BA-54771C2278BC}"/>
            </a:ext>
          </a:extLst>
        </xdr:cNvPr>
        <xdr:cNvSpPr txBox="1"/>
      </xdr:nvSpPr>
      <xdr:spPr>
        <a:xfrm>
          <a:off x="19245580" y="63995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37</xdr:row>
      <xdr:rowOff>31750</xdr:rowOff>
    </xdr:from>
    <xdr:ext cx="598805" cy="249555"/>
    <xdr:sp macro="" textlink="">
      <xdr:nvSpPr>
        <xdr:cNvPr id="511" name="n_4mainValue【一般廃棄物処理施設】&#10;一人当たり有形固定資産（償却資産）額">
          <a:extLst>
            <a:ext uri="{FF2B5EF4-FFF2-40B4-BE49-F238E27FC236}">
              <a16:creationId xmlns:a16="http://schemas.microsoft.com/office/drawing/2014/main" id="{4294B17B-4833-4AE7-9D18-46F9E52BFAA8}"/>
            </a:ext>
          </a:extLst>
        </xdr:cNvPr>
        <xdr:cNvSpPr txBox="1"/>
      </xdr:nvSpPr>
      <xdr:spPr>
        <a:xfrm>
          <a:off x="18356580" y="6375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512" name="正方形/長方形 511">
          <a:extLst>
            <a:ext uri="{FF2B5EF4-FFF2-40B4-BE49-F238E27FC236}">
              <a16:creationId xmlns:a16="http://schemas.microsoft.com/office/drawing/2014/main" id="{A14D5C14-E321-404C-A700-F883678D8BD5}"/>
            </a:ext>
          </a:extLst>
        </xdr:cNvPr>
        <xdr:cNvSpPr/>
      </xdr:nvSpPr>
      <xdr:spPr>
        <a:xfrm>
          <a:off x="12446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B51338C-29B1-4DA9-A340-B2952C961AC5}"/>
            </a:ext>
          </a:extLst>
        </xdr:cNvPr>
        <xdr:cNvSpPr/>
      </xdr:nvSpPr>
      <xdr:spPr>
        <a:xfrm>
          <a:off x="12573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514" name="正方形/長方形 513">
          <a:extLst>
            <a:ext uri="{FF2B5EF4-FFF2-40B4-BE49-F238E27FC236}">
              <a16:creationId xmlns:a16="http://schemas.microsoft.com/office/drawing/2014/main" id="{C4EF25BC-9F5B-41C5-9234-D099C5315632}"/>
            </a:ext>
          </a:extLst>
        </xdr:cNvPr>
        <xdr:cNvSpPr/>
      </xdr:nvSpPr>
      <xdr:spPr>
        <a:xfrm>
          <a:off x="12573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6119A43-032F-45FE-9AB1-DC7EA39D083F}"/>
            </a:ext>
          </a:extLst>
        </xdr:cNvPr>
        <xdr:cNvSpPr/>
      </xdr:nvSpPr>
      <xdr:spPr>
        <a:xfrm>
          <a:off x="13589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516" name="正方形/長方形 515">
          <a:extLst>
            <a:ext uri="{FF2B5EF4-FFF2-40B4-BE49-F238E27FC236}">
              <a16:creationId xmlns:a16="http://schemas.microsoft.com/office/drawing/2014/main" id="{E906CF87-B612-401D-8F0B-1D391A8F0316}"/>
            </a:ext>
          </a:extLst>
        </xdr:cNvPr>
        <xdr:cNvSpPr/>
      </xdr:nvSpPr>
      <xdr:spPr>
        <a:xfrm>
          <a:off x="13589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4BBFD06-A5F7-44EE-8F93-1B120752055B}"/>
            </a:ext>
          </a:extLst>
        </xdr:cNvPr>
        <xdr:cNvSpPr/>
      </xdr:nvSpPr>
      <xdr:spPr>
        <a:xfrm>
          <a:off x="14732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518" name="正方形/長方形 517">
          <a:extLst>
            <a:ext uri="{FF2B5EF4-FFF2-40B4-BE49-F238E27FC236}">
              <a16:creationId xmlns:a16="http://schemas.microsoft.com/office/drawing/2014/main" id="{4E278E0F-4EE0-4A05-B11F-21C92073BBB8}"/>
            </a:ext>
          </a:extLst>
        </xdr:cNvPr>
        <xdr:cNvSpPr/>
      </xdr:nvSpPr>
      <xdr:spPr>
        <a:xfrm>
          <a:off x="14732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519" name="正方形/長方形 518">
          <a:extLst>
            <a:ext uri="{FF2B5EF4-FFF2-40B4-BE49-F238E27FC236}">
              <a16:creationId xmlns:a16="http://schemas.microsoft.com/office/drawing/2014/main" id="{C6A738B9-6916-4A71-BFE8-FE7CD03194A8}"/>
            </a:ext>
          </a:extLst>
        </xdr:cNvPr>
        <xdr:cNvSpPr/>
      </xdr:nvSpPr>
      <xdr:spPr>
        <a:xfrm>
          <a:off x="12446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520" name="テキスト ボックス 519">
          <a:extLst>
            <a:ext uri="{FF2B5EF4-FFF2-40B4-BE49-F238E27FC236}">
              <a16:creationId xmlns:a16="http://schemas.microsoft.com/office/drawing/2014/main" id="{FF01A60F-81BC-4C4A-90F6-C333DCE64745}"/>
            </a:ext>
          </a:extLst>
        </xdr:cNvPr>
        <xdr:cNvSpPr txBox="1"/>
      </xdr:nvSpPr>
      <xdr:spPr>
        <a:xfrm>
          <a:off x="12407900" y="895223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521" name="直線コネクタ 520">
          <a:extLst>
            <a:ext uri="{FF2B5EF4-FFF2-40B4-BE49-F238E27FC236}">
              <a16:creationId xmlns:a16="http://schemas.microsoft.com/office/drawing/2014/main" id="{010AB81D-3BD9-435A-9CD3-239E064BC6F2}"/>
            </a:ext>
          </a:extLst>
        </xdr:cNvPr>
        <xdr:cNvCxnSpPr/>
      </xdr:nvCxnSpPr>
      <xdr:spPr>
        <a:xfrm>
          <a:off x="12446000" y="114255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6090" cy="249555"/>
    <xdr:sp macro="" textlink="">
      <xdr:nvSpPr>
        <xdr:cNvPr id="522" name="テキスト ボックス 521">
          <a:extLst>
            <a:ext uri="{FF2B5EF4-FFF2-40B4-BE49-F238E27FC236}">
              <a16:creationId xmlns:a16="http://schemas.microsoft.com/office/drawing/2014/main" id="{9585D5E9-ED70-4E8F-B798-6D657586C131}"/>
            </a:ext>
          </a:extLst>
        </xdr:cNvPr>
        <xdr:cNvSpPr txBox="1"/>
      </xdr:nvSpPr>
      <xdr:spPr>
        <a:xfrm>
          <a:off x="11978640" y="11282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126365</xdr:rowOff>
    </xdr:from>
    <xdr:to>
      <xdr:col>89</xdr:col>
      <xdr:colOff>174625</xdr:colOff>
      <xdr:row>64</xdr:row>
      <xdr:rowOff>126365</xdr:rowOff>
    </xdr:to>
    <xdr:cxnSp macro="">
      <xdr:nvCxnSpPr>
        <xdr:cNvPr id="523" name="直線コネクタ 522">
          <a:extLst>
            <a:ext uri="{FF2B5EF4-FFF2-40B4-BE49-F238E27FC236}">
              <a16:creationId xmlns:a16="http://schemas.microsoft.com/office/drawing/2014/main" id="{F36A4EA8-E1F6-40D1-8D1D-DBCB69E23A57}"/>
            </a:ext>
          </a:extLst>
        </xdr:cNvPr>
        <xdr:cNvCxnSpPr/>
      </xdr:nvCxnSpPr>
      <xdr:spPr>
        <a:xfrm>
          <a:off x="12446000" y="110991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154305</xdr:rowOff>
    </xdr:from>
    <xdr:ext cx="466090" cy="248285"/>
    <xdr:sp macro="" textlink="">
      <xdr:nvSpPr>
        <xdr:cNvPr id="524" name="テキスト ボックス 523">
          <a:extLst>
            <a:ext uri="{FF2B5EF4-FFF2-40B4-BE49-F238E27FC236}">
              <a16:creationId xmlns:a16="http://schemas.microsoft.com/office/drawing/2014/main" id="{DD37C285-58C1-4E71-BCE0-B9225A15D8BC}"/>
            </a:ext>
          </a:extLst>
        </xdr:cNvPr>
        <xdr:cNvSpPr txBox="1"/>
      </xdr:nvSpPr>
      <xdr:spPr>
        <a:xfrm>
          <a:off x="11978640" y="109556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140970</xdr:rowOff>
    </xdr:from>
    <xdr:to>
      <xdr:col>89</xdr:col>
      <xdr:colOff>174625</xdr:colOff>
      <xdr:row>62</xdr:row>
      <xdr:rowOff>140970</xdr:rowOff>
    </xdr:to>
    <xdr:cxnSp macro="">
      <xdr:nvCxnSpPr>
        <xdr:cNvPr id="525" name="直線コネクタ 524">
          <a:extLst>
            <a:ext uri="{FF2B5EF4-FFF2-40B4-BE49-F238E27FC236}">
              <a16:creationId xmlns:a16="http://schemas.microsoft.com/office/drawing/2014/main" id="{8BDBAA91-9152-445A-85F2-29972ACEC882}"/>
            </a:ext>
          </a:extLst>
        </xdr:cNvPr>
        <xdr:cNvCxnSpPr/>
      </xdr:nvCxnSpPr>
      <xdr:spPr>
        <a:xfrm>
          <a:off x="12446000" y="107708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9555"/>
    <xdr:sp macro="" textlink="">
      <xdr:nvSpPr>
        <xdr:cNvPr id="526" name="テキスト ボックス 525">
          <a:extLst>
            <a:ext uri="{FF2B5EF4-FFF2-40B4-BE49-F238E27FC236}">
              <a16:creationId xmlns:a16="http://schemas.microsoft.com/office/drawing/2014/main" id="{DD7C0436-6256-4922-B3C3-0F7D837C343D}"/>
            </a:ext>
          </a:extLst>
        </xdr:cNvPr>
        <xdr:cNvSpPr txBox="1"/>
      </xdr:nvSpPr>
      <xdr:spPr>
        <a:xfrm>
          <a:off x="12042775" y="10634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157480</xdr:rowOff>
    </xdr:from>
    <xdr:to>
      <xdr:col>89</xdr:col>
      <xdr:colOff>174625</xdr:colOff>
      <xdr:row>60</xdr:row>
      <xdr:rowOff>157480</xdr:rowOff>
    </xdr:to>
    <xdr:cxnSp macro="">
      <xdr:nvCxnSpPr>
        <xdr:cNvPr id="527" name="直線コネクタ 526">
          <a:extLst>
            <a:ext uri="{FF2B5EF4-FFF2-40B4-BE49-F238E27FC236}">
              <a16:creationId xmlns:a16="http://schemas.microsoft.com/office/drawing/2014/main" id="{4BB8390C-3894-4B5B-9000-A7F646FBD856}"/>
            </a:ext>
          </a:extLst>
        </xdr:cNvPr>
        <xdr:cNvCxnSpPr/>
      </xdr:nvCxnSpPr>
      <xdr:spPr>
        <a:xfrm>
          <a:off x="12446000" y="1044448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3225" cy="248285"/>
    <xdr:sp macro="" textlink="">
      <xdr:nvSpPr>
        <xdr:cNvPr id="528" name="テキスト ボックス 527">
          <a:extLst>
            <a:ext uri="{FF2B5EF4-FFF2-40B4-BE49-F238E27FC236}">
              <a16:creationId xmlns:a16="http://schemas.microsoft.com/office/drawing/2014/main" id="{22C31F24-C7D1-4281-B7FF-3FDFA331C30F}"/>
            </a:ext>
          </a:extLst>
        </xdr:cNvPr>
        <xdr:cNvSpPr txBox="1"/>
      </xdr:nvSpPr>
      <xdr:spPr>
        <a:xfrm>
          <a:off x="12042775" y="103073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174625</xdr:colOff>
      <xdr:row>59</xdr:row>
      <xdr:rowOff>7620</xdr:rowOff>
    </xdr:to>
    <xdr:cxnSp macro="">
      <xdr:nvCxnSpPr>
        <xdr:cNvPr id="529" name="直線コネクタ 528">
          <a:extLst>
            <a:ext uri="{FF2B5EF4-FFF2-40B4-BE49-F238E27FC236}">
              <a16:creationId xmlns:a16="http://schemas.microsoft.com/office/drawing/2014/main" id="{77F87867-26B4-4C57-94D8-1F362738C15E}"/>
            </a:ext>
          </a:extLst>
        </xdr:cNvPr>
        <xdr:cNvCxnSpPr/>
      </xdr:nvCxnSpPr>
      <xdr:spPr>
        <a:xfrm>
          <a:off x="12446000" y="101231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36195</xdr:rowOff>
    </xdr:from>
    <xdr:ext cx="403225" cy="249555"/>
    <xdr:sp macro="" textlink="">
      <xdr:nvSpPr>
        <xdr:cNvPr id="530" name="テキスト ボックス 529">
          <a:extLst>
            <a:ext uri="{FF2B5EF4-FFF2-40B4-BE49-F238E27FC236}">
              <a16:creationId xmlns:a16="http://schemas.microsoft.com/office/drawing/2014/main" id="{EF853891-E884-4255-8737-57C782DF7BFF}"/>
            </a:ext>
          </a:extLst>
        </xdr:cNvPr>
        <xdr:cNvSpPr txBox="1"/>
      </xdr:nvSpPr>
      <xdr:spPr>
        <a:xfrm>
          <a:off x="12042775" y="99802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174625</xdr:colOff>
      <xdr:row>57</xdr:row>
      <xdr:rowOff>24130</xdr:rowOff>
    </xdr:to>
    <xdr:cxnSp macro="">
      <xdr:nvCxnSpPr>
        <xdr:cNvPr id="531" name="直線コネクタ 530">
          <a:extLst>
            <a:ext uri="{FF2B5EF4-FFF2-40B4-BE49-F238E27FC236}">
              <a16:creationId xmlns:a16="http://schemas.microsoft.com/office/drawing/2014/main" id="{96D7680D-278B-4233-8BBD-B73FBB6D3C25}"/>
            </a:ext>
          </a:extLst>
        </xdr:cNvPr>
        <xdr:cNvCxnSpPr/>
      </xdr:nvCxnSpPr>
      <xdr:spPr>
        <a:xfrm>
          <a:off x="12446000" y="979678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52070</xdr:rowOff>
    </xdr:from>
    <xdr:ext cx="403225" cy="248285"/>
    <xdr:sp macro="" textlink="">
      <xdr:nvSpPr>
        <xdr:cNvPr id="532" name="テキスト ボックス 531">
          <a:extLst>
            <a:ext uri="{FF2B5EF4-FFF2-40B4-BE49-F238E27FC236}">
              <a16:creationId xmlns:a16="http://schemas.microsoft.com/office/drawing/2014/main" id="{0768BF20-AC97-4309-A17F-39F02161A0BB}"/>
            </a:ext>
          </a:extLst>
        </xdr:cNvPr>
        <xdr:cNvSpPr txBox="1"/>
      </xdr:nvSpPr>
      <xdr:spPr>
        <a:xfrm>
          <a:off x="12042775" y="96532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38735</xdr:rowOff>
    </xdr:from>
    <xdr:to>
      <xdr:col>89</xdr:col>
      <xdr:colOff>174625</xdr:colOff>
      <xdr:row>55</xdr:row>
      <xdr:rowOff>38735</xdr:rowOff>
    </xdr:to>
    <xdr:cxnSp macro="">
      <xdr:nvCxnSpPr>
        <xdr:cNvPr id="533" name="直線コネクタ 532">
          <a:extLst>
            <a:ext uri="{FF2B5EF4-FFF2-40B4-BE49-F238E27FC236}">
              <a16:creationId xmlns:a16="http://schemas.microsoft.com/office/drawing/2014/main" id="{2B2B8C46-D5F8-4C06-9D6E-9BA39622D869}"/>
            </a:ext>
          </a:extLst>
        </xdr:cNvPr>
        <xdr:cNvCxnSpPr/>
      </xdr:nvCxnSpPr>
      <xdr:spPr>
        <a:xfrm>
          <a:off x="12446000" y="94684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67310</xdr:rowOff>
    </xdr:from>
    <xdr:ext cx="339090" cy="249555"/>
    <xdr:sp macro="" textlink="">
      <xdr:nvSpPr>
        <xdr:cNvPr id="534" name="テキスト ボックス 533">
          <a:extLst>
            <a:ext uri="{FF2B5EF4-FFF2-40B4-BE49-F238E27FC236}">
              <a16:creationId xmlns:a16="http://schemas.microsoft.com/office/drawing/2014/main" id="{6CAD04E5-54E5-4BE3-876C-A9EA62D34D88}"/>
            </a:ext>
          </a:extLst>
        </xdr:cNvPr>
        <xdr:cNvSpPr txBox="1"/>
      </xdr:nvSpPr>
      <xdr:spPr>
        <a:xfrm>
          <a:off x="12106910" y="932561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535" name="直線コネクタ 534">
          <a:extLst>
            <a:ext uri="{FF2B5EF4-FFF2-40B4-BE49-F238E27FC236}">
              <a16:creationId xmlns:a16="http://schemas.microsoft.com/office/drawing/2014/main" id="{8DB20913-BBE6-410C-9757-CF3326E66B3D}"/>
            </a:ext>
          </a:extLst>
        </xdr:cNvPr>
        <xdr:cNvCxnSpPr/>
      </xdr:nvCxnSpPr>
      <xdr:spPr>
        <a:xfrm>
          <a:off x="12446000" y="9142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55245</xdr:rowOff>
    </xdr:from>
    <xdr:to>
      <xdr:col>90</xdr:col>
      <xdr:colOff>25400</xdr:colOff>
      <xdr:row>66</xdr:row>
      <xdr:rowOff>109855</xdr:rowOff>
    </xdr:to>
    <xdr:sp macro="" textlink="">
      <xdr:nvSpPr>
        <xdr:cNvPr id="536" name="【保健センター・保健所】&#10;有形固定資産減価償却率グラフ枠">
          <a:extLst>
            <a:ext uri="{FF2B5EF4-FFF2-40B4-BE49-F238E27FC236}">
              <a16:creationId xmlns:a16="http://schemas.microsoft.com/office/drawing/2014/main" id="{FDD40D7F-90C4-45A9-98B0-475E2F1C59AE}"/>
            </a:ext>
          </a:extLst>
        </xdr:cNvPr>
        <xdr:cNvSpPr/>
      </xdr:nvSpPr>
      <xdr:spPr>
        <a:xfrm>
          <a:off x="12446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38735</xdr:rowOff>
    </xdr:from>
    <xdr:to>
      <xdr:col>85</xdr:col>
      <xdr:colOff>126365</xdr:colOff>
      <xdr:row>64</xdr:row>
      <xdr:rowOff>38735</xdr:rowOff>
    </xdr:to>
    <xdr:cxnSp macro="">
      <xdr:nvCxnSpPr>
        <xdr:cNvPr id="537" name="直線コネクタ 536">
          <a:extLst>
            <a:ext uri="{FF2B5EF4-FFF2-40B4-BE49-F238E27FC236}">
              <a16:creationId xmlns:a16="http://schemas.microsoft.com/office/drawing/2014/main" id="{F3C0AA4A-5B9F-462C-8E27-AAA482D7B345}"/>
            </a:ext>
          </a:extLst>
        </xdr:cNvPr>
        <xdr:cNvCxnSpPr/>
      </xdr:nvCxnSpPr>
      <xdr:spPr>
        <a:xfrm flipV="1">
          <a:off x="16318865" y="946848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42545</xdr:rowOff>
    </xdr:from>
    <xdr:ext cx="403860" cy="249555"/>
    <xdr:sp macro="" textlink="">
      <xdr:nvSpPr>
        <xdr:cNvPr id="538" name="【保健センター・保健所】&#10;有形固定資産減価償却率最小値テキスト">
          <a:extLst>
            <a:ext uri="{FF2B5EF4-FFF2-40B4-BE49-F238E27FC236}">
              <a16:creationId xmlns:a16="http://schemas.microsoft.com/office/drawing/2014/main" id="{C52E58D9-5C7A-4EA6-9668-84B2BB12D94F}"/>
            </a:ext>
          </a:extLst>
        </xdr:cNvPr>
        <xdr:cNvSpPr txBox="1"/>
      </xdr:nvSpPr>
      <xdr:spPr>
        <a:xfrm>
          <a:off x="16357600" y="1101534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38735</xdr:rowOff>
    </xdr:from>
    <xdr:to>
      <xdr:col>86</xdr:col>
      <xdr:colOff>25400</xdr:colOff>
      <xdr:row>64</xdr:row>
      <xdr:rowOff>38735</xdr:rowOff>
    </xdr:to>
    <xdr:cxnSp macro="">
      <xdr:nvCxnSpPr>
        <xdr:cNvPr id="539" name="直線コネクタ 538">
          <a:extLst>
            <a:ext uri="{FF2B5EF4-FFF2-40B4-BE49-F238E27FC236}">
              <a16:creationId xmlns:a16="http://schemas.microsoft.com/office/drawing/2014/main" id="{B49EBB0A-D493-4385-BFF5-3899B9831E33}"/>
            </a:ext>
          </a:extLst>
        </xdr:cNvPr>
        <xdr:cNvCxnSpPr/>
      </xdr:nvCxnSpPr>
      <xdr:spPr>
        <a:xfrm>
          <a:off x="16230600" y="1101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153035</xdr:rowOff>
    </xdr:from>
    <xdr:ext cx="339090" cy="248285"/>
    <xdr:sp macro="" textlink="">
      <xdr:nvSpPr>
        <xdr:cNvPr id="540" name="【保健センター・保健所】&#10;有形固定資産減価償却率最大値テキスト">
          <a:extLst>
            <a:ext uri="{FF2B5EF4-FFF2-40B4-BE49-F238E27FC236}">
              <a16:creationId xmlns:a16="http://schemas.microsoft.com/office/drawing/2014/main" id="{1C535DA0-108F-4020-BCE2-F374CC35F560}"/>
            </a:ext>
          </a:extLst>
        </xdr:cNvPr>
        <xdr:cNvSpPr txBox="1"/>
      </xdr:nvSpPr>
      <xdr:spPr>
        <a:xfrm>
          <a:off x="16357600" y="923988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38735</xdr:rowOff>
    </xdr:from>
    <xdr:to>
      <xdr:col>86</xdr:col>
      <xdr:colOff>25400</xdr:colOff>
      <xdr:row>55</xdr:row>
      <xdr:rowOff>38735</xdr:rowOff>
    </xdr:to>
    <xdr:cxnSp macro="">
      <xdr:nvCxnSpPr>
        <xdr:cNvPr id="541" name="直線コネクタ 540">
          <a:extLst>
            <a:ext uri="{FF2B5EF4-FFF2-40B4-BE49-F238E27FC236}">
              <a16:creationId xmlns:a16="http://schemas.microsoft.com/office/drawing/2014/main" id="{C6E9EC7E-7F80-4985-9364-9E4B1819CF29}"/>
            </a:ext>
          </a:extLst>
        </xdr:cNvPr>
        <xdr:cNvCxnSpPr/>
      </xdr:nvCxnSpPr>
      <xdr:spPr>
        <a:xfrm>
          <a:off x="16230600" y="946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161290</xdr:rowOff>
    </xdr:from>
    <xdr:ext cx="403860" cy="248285"/>
    <xdr:sp macro="" textlink="">
      <xdr:nvSpPr>
        <xdr:cNvPr id="542" name="【保健センター・保健所】&#10;有形固定資産減価償却率平均値テキスト">
          <a:extLst>
            <a:ext uri="{FF2B5EF4-FFF2-40B4-BE49-F238E27FC236}">
              <a16:creationId xmlns:a16="http://schemas.microsoft.com/office/drawing/2014/main" id="{24F9C887-4053-497C-BA0C-F2034E8EF429}"/>
            </a:ext>
          </a:extLst>
        </xdr:cNvPr>
        <xdr:cNvSpPr txBox="1"/>
      </xdr:nvSpPr>
      <xdr:spPr>
        <a:xfrm>
          <a:off x="16357600" y="10276840"/>
          <a:ext cx="4038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17145</xdr:rowOff>
    </xdr:from>
    <xdr:to>
      <xdr:col>85</xdr:col>
      <xdr:colOff>174625</xdr:colOff>
      <xdr:row>60</xdr:row>
      <xdr:rowOff>114935</xdr:rowOff>
    </xdr:to>
    <xdr:sp macro="" textlink="">
      <xdr:nvSpPr>
        <xdr:cNvPr id="543" name="フローチャート: 判断 542">
          <a:extLst>
            <a:ext uri="{FF2B5EF4-FFF2-40B4-BE49-F238E27FC236}">
              <a16:creationId xmlns:a16="http://schemas.microsoft.com/office/drawing/2014/main" id="{AF0436A9-7D2F-4249-8AC1-DAFB1F4164B8}"/>
            </a:ext>
          </a:extLst>
        </xdr:cNvPr>
        <xdr:cNvSpPr/>
      </xdr:nvSpPr>
      <xdr:spPr>
        <a:xfrm>
          <a:off x="16268700" y="103041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17145</xdr:rowOff>
    </xdr:from>
    <xdr:to>
      <xdr:col>81</xdr:col>
      <xdr:colOff>101600</xdr:colOff>
      <xdr:row>60</xdr:row>
      <xdr:rowOff>114935</xdr:rowOff>
    </xdr:to>
    <xdr:sp macro="" textlink="">
      <xdr:nvSpPr>
        <xdr:cNvPr id="544" name="フローチャート: 判断 543">
          <a:extLst>
            <a:ext uri="{FF2B5EF4-FFF2-40B4-BE49-F238E27FC236}">
              <a16:creationId xmlns:a16="http://schemas.microsoft.com/office/drawing/2014/main" id="{09066103-C69D-40A8-B871-13A1732079DD}"/>
            </a:ext>
          </a:extLst>
        </xdr:cNvPr>
        <xdr:cNvSpPr/>
      </xdr:nvSpPr>
      <xdr:spPr>
        <a:xfrm>
          <a:off x="15430500" y="10304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72390</xdr:rowOff>
    </xdr:to>
    <xdr:sp macro="" textlink="">
      <xdr:nvSpPr>
        <xdr:cNvPr id="545" name="フローチャート: 判断 544">
          <a:extLst>
            <a:ext uri="{FF2B5EF4-FFF2-40B4-BE49-F238E27FC236}">
              <a16:creationId xmlns:a16="http://schemas.microsoft.com/office/drawing/2014/main" id="{CF81499D-9B1C-4F38-9C0D-22156E5D1311}"/>
            </a:ext>
          </a:extLst>
        </xdr:cNvPr>
        <xdr:cNvSpPr/>
      </xdr:nvSpPr>
      <xdr:spPr>
        <a:xfrm>
          <a:off x="14541500" y="10255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102235</xdr:rowOff>
    </xdr:from>
    <xdr:to>
      <xdr:col>72</xdr:col>
      <xdr:colOff>38100</xdr:colOff>
      <xdr:row>60</xdr:row>
      <xdr:rowOff>34925</xdr:rowOff>
    </xdr:to>
    <xdr:sp macro="" textlink="">
      <xdr:nvSpPr>
        <xdr:cNvPr id="546" name="フローチャート: 判断 545">
          <a:extLst>
            <a:ext uri="{FF2B5EF4-FFF2-40B4-BE49-F238E27FC236}">
              <a16:creationId xmlns:a16="http://schemas.microsoft.com/office/drawing/2014/main" id="{5C7EDF1F-C71E-4665-84D7-8A155BDD768C}"/>
            </a:ext>
          </a:extLst>
        </xdr:cNvPr>
        <xdr:cNvSpPr/>
      </xdr:nvSpPr>
      <xdr:spPr>
        <a:xfrm>
          <a:off x="13652500" y="102177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89535</xdr:rowOff>
    </xdr:from>
    <xdr:to>
      <xdr:col>67</xdr:col>
      <xdr:colOff>101600</xdr:colOff>
      <xdr:row>60</xdr:row>
      <xdr:rowOff>22225</xdr:rowOff>
    </xdr:to>
    <xdr:sp macro="" textlink="">
      <xdr:nvSpPr>
        <xdr:cNvPr id="547" name="フローチャート: 判断 546">
          <a:extLst>
            <a:ext uri="{FF2B5EF4-FFF2-40B4-BE49-F238E27FC236}">
              <a16:creationId xmlns:a16="http://schemas.microsoft.com/office/drawing/2014/main" id="{44DC3300-4C76-418B-83A5-8CF05853D7D3}"/>
            </a:ext>
          </a:extLst>
        </xdr:cNvPr>
        <xdr:cNvSpPr/>
      </xdr:nvSpPr>
      <xdr:spPr>
        <a:xfrm>
          <a:off x="12763500" y="102050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548" name="テキスト ボックス 547">
          <a:extLst>
            <a:ext uri="{FF2B5EF4-FFF2-40B4-BE49-F238E27FC236}">
              <a16:creationId xmlns:a16="http://schemas.microsoft.com/office/drawing/2014/main" id="{1846B83E-7BB0-48C7-9946-8E802FD2B549}"/>
            </a:ext>
          </a:extLst>
        </xdr:cNvPr>
        <xdr:cNvSpPr txBox="1"/>
      </xdr:nvSpPr>
      <xdr:spPr>
        <a:xfrm>
          <a:off x="16129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549" name="テキスト ボックス 548">
          <a:extLst>
            <a:ext uri="{FF2B5EF4-FFF2-40B4-BE49-F238E27FC236}">
              <a16:creationId xmlns:a16="http://schemas.microsoft.com/office/drawing/2014/main" id="{17EADD02-6F44-41B1-87D0-CA3BC85DDAE6}"/>
            </a:ext>
          </a:extLst>
        </xdr:cNvPr>
        <xdr:cNvSpPr txBox="1"/>
      </xdr:nvSpPr>
      <xdr:spPr>
        <a:xfrm>
          <a:off x="15290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550" name="テキスト ボックス 549">
          <a:extLst>
            <a:ext uri="{FF2B5EF4-FFF2-40B4-BE49-F238E27FC236}">
              <a16:creationId xmlns:a16="http://schemas.microsoft.com/office/drawing/2014/main" id="{A232018D-AA8C-471E-901B-B6EB6FF648EC}"/>
            </a:ext>
          </a:extLst>
        </xdr:cNvPr>
        <xdr:cNvSpPr txBox="1"/>
      </xdr:nvSpPr>
      <xdr:spPr>
        <a:xfrm>
          <a:off x="14401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551" name="テキスト ボックス 550">
          <a:extLst>
            <a:ext uri="{FF2B5EF4-FFF2-40B4-BE49-F238E27FC236}">
              <a16:creationId xmlns:a16="http://schemas.microsoft.com/office/drawing/2014/main" id="{1EBF01B1-DEA5-4EBA-A1B8-FFE1282C990C}"/>
            </a:ext>
          </a:extLst>
        </xdr:cNvPr>
        <xdr:cNvSpPr txBox="1"/>
      </xdr:nvSpPr>
      <xdr:spPr>
        <a:xfrm>
          <a:off x="13509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552" name="テキスト ボックス 551">
          <a:extLst>
            <a:ext uri="{FF2B5EF4-FFF2-40B4-BE49-F238E27FC236}">
              <a16:creationId xmlns:a16="http://schemas.microsoft.com/office/drawing/2014/main" id="{48A08442-1465-4C22-B698-B0DD2F6957C4}"/>
            </a:ext>
          </a:extLst>
        </xdr:cNvPr>
        <xdr:cNvSpPr txBox="1"/>
      </xdr:nvSpPr>
      <xdr:spPr>
        <a:xfrm>
          <a:off x="12623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55245</xdr:rowOff>
    </xdr:from>
    <xdr:to>
      <xdr:col>85</xdr:col>
      <xdr:colOff>174625</xdr:colOff>
      <xdr:row>59</xdr:row>
      <xdr:rowOff>153035</xdr:rowOff>
    </xdr:to>
    <xdr:sp macro="" textlink="">
      <xdr:nvSpPr>
        <xdr:cNvPr id="553" name="楕円 552">
          <a:extLst>
            <a:ext uri="{FF2B5EF4-FFF2-40B4-BE49-F238E27FC236}">
              <a16:creationId xmlns:a16="http://schemas.microsoft.com/office/drawing/2014/main" id="{7F8F1C85-F930-41E0-938B-DB10074EB877}"/>
            </a:ext>
          </a:extLst>
        </xdr:cNvPr>
        <xdr:cNvSpPr/>
      </xdr:nvSpPr>
      <xdr:spPr>
        <a:xfrm>
          <a:off x="16268700" y="101707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76835</xdr:rowOff>
    </xdr:from>
    <xdr:ext cx="403860" cy="249555"/>
    <xdr:sp macro="" textlink="">
      <xdr:nvSpPr>
        <xdr:cNvPr id="554" name="【保健センター・保健所】&#10;有形固定資産減価償却率該当値テキスト">
          <a:extLst>
            <a:ext uri="{FF2B5EF4-FFF2-40B4-BE49-F238E27FC236}">
              <a16:creationId xmlns:a16="http://schemas.microsoft.com/office/drawing/2014/main" id="{9C41E574-E42A-40C4-B732-ECFE3A477A0F}"/>
            </a:ext>
          </a:extLst>
        </xdr:cNvPr>
        <xdr:cNvSpPr txBox="1"/>
      </xdr:nvSpPr>
      <xdr:spPr>
        <a:xfrm>
          <a:off x="16357600" y="100209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22225</xdr:rowOff>
    </xdr:from>
    <xdr:to>
      <xdr:col>81</xdr:col>
      <xdr:colOff>101600</xdr:colOff>
      <xdr:row>59</xdr:row>
      <xdr:rowOff>120015</xdr:rowOff>
    </xdr:to>
    <xdr:sp macro="" textlink="">
      <xdr:nvSpPr>
        <xdr:cNvPr id="555" name="楕円 554">
          <a:extLst>
            <a:ext uri="{FF2B5EF4-FFF2-40B4-BE49-F238E27FC236}">
              <a16:creationId xmlns:a16="http://schemas.microsoft.com/office/drawing/2014/main" id="{E04B4DCC-49C1-4CC7-8C01-41E60757B368}"/>
            </a:ext>
          </a:extLst>
        </xdr:cNvPr>
        <xdr:cNvSpPr/>
      </xdr:nvSpPr>
      <xdr:spPr>
        <a:xfrm>
          <a:off x="15430500" y="10137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71120</xdr:rowOff>
    </xdr:from>
    <xdr:to>
      <xdr:col>85</xdr:col>
      <xdr:colOff>127000</xdr:colOff>
      <xdr:row>59</xdr:row>
      <xdr:rowOff>104140</xdr:rowOff>
    </xdr:to>
    <xdr:cxnSp macro="">
      <xdr:nvCxnSpPr>
        <xdr:cNvPr id="556" name="直線コネクタ 555">
          <a:extLst>
            <a:ext uri="{FF2B5EF4-FFF2-40B4-BE49-F238E27FC236}">
              <a16:creationId xmlns:a16="http://schemas.microsoft.com/office/drawing/2014/main" id="{6825146B-887F-4684-8ABD-799744E77588}"/>
            </a:ext>
          </a:extLst>
        </xdr:cNvPr>
        <xdr:cNvCxnSpPr/>
      </xdr:nvCxnSpPr>
      <xdr:spPr>
        <a:xfrm>
          <a:off x="15481300" y="1018667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155575</xdr:rowOff>
    </xdr:from>
    <xdr:to>
      <xdr:col>76</xdr:col>
      <xdr:colOff>165100</xdr:colOff>
      <xdr:row>59</xdr:row>
      <xdr:rowOff>88265</xdr:rowOff>
    </xdr:to>
    <xdr:sp macro="" textlink="">
      <xdr:nvSpPr>
        <xdr:cNvPr id="557" name="楕円 556">
          <a:extLst>
            <a:ext uri="{FF2B5EF4-FFF2-40B4-BE49-F238E27FC236}">
              <a16:creationId xmlns:a16="http://schemas.microsoft.com/office/drawing/2014/main" id="{D8DD113E-3E2E-4E30-BAAC-A9B43EF00BB7}"/>
            </a:ext>
          </a:extLst>
        </xdr:cNvPr>
        <xdr:cNvSpPr/>
      </xdr:nvSpPr>
      <xdr:spPr>
        <a:xfrm>
          <a:off x="14541500" y="10099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38735</xdr:rowOff>
    </xdr:from>
    <xdr:to>
      <xdr:col>81</xdr:col>
      <xdr:colOff>50800</xdr:colOff>
      <xdr:row>59</xdr:row>
      <xdr:rowOff>71120</xdr:rowOff>
    </xdr:to>
    <xdr:cxnSp macro="">
      <xdr:nvCxnSpPr>
        <xdr:cNvPr id="558" name="直線コネクタ 557">
          <a:extLst>
            <a:ext uri="{FF2B5EF4-FFF2-40B4-BE49-F238E27FC236}">
              <a16:creationId xmlns:a16="http://schemas.microsoft.com/office/drawing/2014/main" id="{93750EFE-5E2A-4888-B8A3-F3DC901475FA}"/>
            </a:ext>
          </a:extLst>
        </xdr:cNvPr>
        <xdr:cNvCxnSpPr/>
      </xdr:nvCxnSpPr>
      <xdr:spPr>
        <a:xfrm>
          <a:off x="14592300" y="101542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122555</xdr:rowOff>
    </xdr:from>
    <xdr:to>
      <xdr:col>72</xdr:col>
      <xdr:colOff>38100</xdr:colOff>
      <xdr:row>59</xdr:row>
      <xdr:rowOff>55245</xdr:rowOff>
    </xdr:to>
    <xdr:sp macro="" textlink="">
      <xdr:nvSpPr>
        <xdr:cNvPr id="559" name="楕円 558">
          <a:extLst>
            <a:ext uri="{FF2B5EF4-FFF2-40B4-BE49-F238E27FC236}">
              <a16:creationId xmlns:a16="http://schemas.microsoft.com/office/drawing/2014/main" id="{3DF38CE1-3383-42EE-ACFA-CAD8318EEA2F}"/>
            </a:ext>
          </a:extLst>
        </xdr:cNvPr>
        <xdr:cNvSpPr/>
      </xdr:nvSpPr>
      <xdr:spPr>
        <a:xfrm>
          <a:off x="13652500" y="100666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59</xdr:row>
      <xdr:rowOff>5715</xdr:rowOff>
    </xdr:from>
    <xdr:to>
      <xdr:col>76</xdr:col>
      <xdr:colOff>114300</xdr:colOff>
      <xdr:row>59</xdr:row>
      <xdr:rowOff>38735</xdr:rowOff>
    </xdr:to>
    <xdr:cxnSp macro="">
      <xdr:nvCxnSpPr>
        <xdr:cNvPr id="560" name="直線コネクタ 559">
          <a:extLst>
            <a:ext uri="{FF2B5EF4-FFF2-40B4-BE49-F238E27FC236}">
              <a16:creationId xmlns:a16="http://schemas.microsoft.com/office/drawing/2014/main" id="{A4B1FA46-1D1A-486F-BBD8-8BD0E6C6C861}"/>
            </a:ext>
          </a:extLst>
        </xdr:cNvPr>
        <xdr:cNvCxnSpPr/>
      </xdr:nvCxnSpPr>
      <xdr:spPr>
        <a:xfrm>
          <a:off x="13700125" y="10121265"/>
          <a:ext cx="8921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89535</xdr:rowOff>
    </xdr:from>
    <xdr:to>
      <xdr:col>67</xdr:col>
      <xdr:colOff>101600</xdr:colOff>
      <xdr:row>59</xdr:row>
      <xdr:rowOff>22225</xdr:rowOff>
    </xdr:to>
    <xdr:sp macro="" textlink="">
      <xdr:nvSpPr>
        <xdr:cNvPr id="561" name="楕円 560">
          <a:extLst>
            <a:ext uri="{FF2B5EF4-FFF2-40B4-BE49-F238E27FC236}">
              <a16:creationId xmlns:a16="http://schemas.microsoft.com/office/drawing/2014/main" id="{83D0B8F5-50B1-4823-B423-430AB8A851D7}"/>
            </a:ext>
          </a:extLst>
        </xdr:cNvPr>
        <xdr:cNvSpPr/>
      </xdr:nvSpPr>
      <xdr:spPr>
        <a:xfrm>
          <a:off x="12763500" y="100336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137795</xdr:rowOff>
    </xdr:from>
    <xdr:to>
      <xdr:col>71</xdr:col>
      <xdr:colOff>174625</xdr:colOff>
      <xdr:row>59</xdr:row>
      <xdr:rowOff>5715</xdr:rowOff>
    </xdr:to>
    <xdr:cxnSp macro="">
      <xdr:nvCxnSpPr>
        <xdr:cNvPr id="562" name="直線コネクタ 561">
          <a:extLst>
            <a:ext uri="{FF2B5EF4-FFF2-40B4-BE49-F238E27FC236}">
              <a16:creationId xmlns:a16="http://schemas.microsoft.com/office/drawing/2014/main" id="{E488A3A9-D50E-4D28-BC1C-1D91965B40C9}"/>
            </a:ext>
          </a:extLst>
        </xdr:cNvPr>
        <xdr:cNvCxnSpPr/>
      </xdr:nvCxnSpPr>
      <xdr:spPr>
        <a:xfrm>
          <a:off x="12814300" y="10081895"/>
          <a:ext cx="8858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106045</xdr:rowOff>
    </xdr:from>
    <xdr:ext cx="405130" cy="249555"/>
    <xdr:sp macro="" textlink="">
      <xdr:nvSpPr>
        <xdr:cNvPr id="563" name="n_1aveValue【保健センター・保健所】&#10;有形固定資産減価償却率">
          <a:extLst>
            <a:ext uri="{FF2B5EF4-FFF2-40B4-BE49-F238E27FC236}">
              <a16:creationId xmlns:a16="http://schemas.microsoft.com/office/drawing/2014/main" id="{B72111C2-DD1C-427D-A34F-141A7EC6A6B2}"/>
            </a:ext>
          </a:extLst>
        </xdr:cNvPr>
        <xdr:cNvSpPr txBox="1"/>
      </xdr:nvSpPr>
      <xdr:spPr>
        <a:xfrm>
          <a:off x="15266035" y="103930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64135</xdr:rowOff>
    </xdr:from>
    <xdr:ext cx="405130" cy="248285"/>
    <xdr:sp macro="" textlink="">
      <xdr:nvSpPr>
        <xdr:cNvPr id="564" name="n_2aveValue【保健センター・保健所】&#10;有形固定資産減価償却率">
          <a:extLst>
            <a:ext uri="{FF2B5EF4-FFF2-40B4-BE49-F238E27FC236}">
              <a16:creationId xmlns:a16="http://schemas.microsoft.com/office/drawing/2014/main" id="{DF128556-E107-43DD-9D59-15D008985297}"/>
            </a:ext>
          </a:extLst>
        </xdr:cNvPr>
        <xdr:cNvSpPr txBox="1"/>
      </xdr:nvSpPr>
      <xdr:spPr>
        <a:xfrm>
          <a:off x="14389735" y="103511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26670</xdr:rowOff>
    </xdr:from>
    <xdr:ext cx="405130" cy="248285"/>
    <xdr:sp macro="" textlink="">
      <xdr:nvSpPr>
        <xdr:cNvPr id="565" name="n_3aveValue【保健センター・保健所】&#10;有形固定資産減価償却率">
          <a:extLst>
            <a:ext uri="{FF2B5EF4-FFF2-40B4-BE49-F238E27FC236}">
              <a16:creationId xmlns:a16="http://schemas.microsoft.com/office/drawing/2014/main" id="{6B6FC085-42D6-4430-9DFA-1E2668EF2B0A}"/>
            </a:ext>
          </a:extLst>
        </xdr:cNvPr>
        <xdr:cNvSpPr txBox="1"/>
      </xdr:nvSpPr>
      <xdr:spPr>
        <a:xfrm>
          <a:off x="13500735" y="1031367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13335</xdr:rowOff>
    </xdr:from>
    <xdr:ext cx="405130" cy="249555"/>
    <xdr:sp macro="" textlink="">
      <xdr:nvSpPr>
        <xdr:cNvPr id="566" name="n_4aveValue【保健センター・保健所】&#10;有形固定資産減価償却率">
          <a:extLst>
            <a:ext uri="{FF2B5EF4-FFF2-40B4-BE49-F238E27FC236}">
              <a16:creationId xmlns:a16="http://schemas.microsoft.com/office/drawing/2014/main" id="{9F92DF81-8A3E-478F-B797-91BA4AC043BF}"/>
            </a:ext>
          </a:extLst>
        </xdr:cNvPr>
        <xdr:cNvSpPr txBox="1"/>
      </xdr:nvSpPr>
      <xdr:spPr>
        <a:xfrm>
          <a:off x="12611735" y="103003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135890</xdr:rowOff>
    </xdr:from>
    <xdr:ext cx="405130" cy="249555"/>
    <xdr:sp macro="" textlink="">
      <xdr:nvSpPr>
        <xdr:cNvPr id="567" name="n_1mainValue【保健センター・保健所】&#10;有形固定資産減価償却率">
          <a:extLst>
            <a:ext uri="{FF2B5EF4-FFF2-40B4-BE49-F238E27FC236}">
              <a16:creationId xmlns:a16="http://schemas.microsoft.com/office/drawing/2014/main" id="{25F8905F-FB3C-442E-BA5B-22CF7125D18D}"/>
            </a:ext>
          </a:extLst>
        </xdr:cNvPr>
        <xdr:cNvSpPr txBox="1"/>
      </xdr:nvSpPr>
      <xdr:spPr>
        <a:xfrm>
          <a:off x="15266035" y="99085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104140</xdr:rowOff>
    </xdr:from>
    <xdr:ext cx="405130" cy="249555"/>
    <xdr:sp macro="" textlink="">
      <xdr:nvSpPr>
        <xdr:cNvPr id="568" name="n_2mainValue【保健センター・保健所】&#10;有形固定資産減価償却率">
          <a:extLst>
            <a:ext uri="{FF2B5EF4-FFF2-40B4-BE49-F238E27FC236}">
              <a16:creationId xmlns:a16="http://schemas.microsoft.com/office/drawing/2014/main" id="{0251901F-F27D-46D6-BB58-C545F3852992}"/>
            </a:ext>
          </a:extLst>
        </xdr:cNvPr>
        <xdr:cNvSpPr txBox="1"/>
      </xdr:nvSpPr>
      <xdr:spPr>
        <a:xfrm>
          <a:off x="14389735" y="9876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71120</xdr:rowOff>
    </xdr:from>
    <xdr:ext cx="405130" cy="249555"/>
    <xdr:sp macro="" textlink="">
      <xdr:nvSpPr>
        <xdr:cNvPr id="569" name="n_3mainValue【保健センター・保健所】&#10;有形固定資産減価償却率">
          <a:extLst>
            <a:ext uri="{FF2B5EF4-FFF2-40B4-BE49-F238E27FC236}">
              <a16:creationId xmlns:a16="http://schemas.microsoft.com/office/drawing/2014/main" id="{6E606537-9D75-40AA-AA33-61725A5C3838}"/>
            </a:ext>
          </a:extLst>
        </xdr:cNvPr>
        <xdr:cNvSpPr txBox="1"/>
      </xdr:nvSpPr>
      <xdr:spPr>
        <a:xfrm>
          <a:off x="13500735" y="9843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38100</xdr:rowOff>
    </xdr:from>
    <xdr:ext cx="405130" cy="249555"/>
    <xdr:sp macro="" textlink="">
      <xdr:nvSpPr>
        <xdr:cNvPr id="570" name="n_4mainValue【保健センター・保健所】&#10;有形固定資産減価償却率">
          <a:extLst>
            <a:ext uri="{FF2B5EF4-FFF2-40B4-BE49-F238E27FC236}">
              <a16:creationId xmlns:a16="http://schemas.microsoft.com/office/drawing/2014/main" id="{E03542A3-F89A-41DA-B121-B99C5E0BCD7A}"/>
            </a:ext>
          </a:extLst>
        </xdr:cNvPr>
        <xdr:cNvSpPr txBox="1"/>
      </xdr:nvSpPr>
      <xdr:spPr>
        <a:xfrm>
          <a:off x="12611735" y="98107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571" name="正方形/長方形 570">
          <a:extLst>
            <a:ext uri="{FF2B5EF4-FFF2-40B4-BE49-F238E27FC236}">
              <a16:creationId xmlns:a16="http://schemas.microsoft.com/office/drawing/2014/main" id="{D46657EB-85D1-4823-953F-F1A265AE432B}"/>
            </a:ext>
          </a:extLst>
        </xdr:cNvPr>
        <xdr:cNvSpPr/>
      </xdr:nvSpPr>
      <xdr:spPr>
        <a:xfrm>
          <a:off x="18288000" y="799655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DB4811B-566A-4C25-821D-E996BE575D5B}"/>
            </a:ext>
          </a:extLst>
        </xdr:cNvPr>
        <xdr:cNvSpPr/>
      </xdr:nvSpPr>
      <xdr:spPr>
        <a:xfrm>
          <a:off x="18415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573" name="正方形/長方形 572">
          <a:extLst>
            <a:ext uri="{FF2B5EF4-FFF2-40B4-BE49-F238E27FC236}">
              <a16:creationId xmlns:a16="http://schemas.microsoft.com/office/drawing/2014/main" id="{C7962C3C-0CD5-4D42-87D4-ACE8A2363576}"/>
            </a:ext>
          </a:extLst>
        </xdr:cNvPr>
        <xdr:cNvSpPr/>
      </xdr:nvSpPr>
      <xdr:spPr>
        <a:xfrm>
          <a:off x="18415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FCE9AD07-B5E8-4B83-9592-04B75F56EE20}"/>
            </a:ext>
          </a:extLst>
        </xdr:cNvPr>
        <xdr:cNvSpPr/>
      </xdr:nvSpPr>
      <xdr:spPr>
        <a:xfrm>
          <a:off x="19431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575" name="正方形/長方形 574">
          <a:extLst>
            <a:ext uri="{FF2B5EF4-FFF2-40B4-BE49-F238E27FC236}">
              <a16:creationId xmlns:a16="http://schemas.microsoft.com/office/drawing/2014/main" id="{A88A69B5-EF2A-4390-B564-857183114B76}"/>
            </a:ext>
          </a:extLst>
        </xdr:cNvPr>
        <xdr:cNvSpPr/>
      </xdr:nvSpPr>
      <xdr:spPr>
        <a:xfrm>
          <a:off x="19431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3491E7E-2206-41C3-910C-8E1CF0EF8AD3}"/>
            </a:ext>
          </a:extLst>
        </xdr:cNvPr>
        <xdr:cNvSpPr/>
      </xdr:nvSpPr>
      <xdr:spPr>
        <a:xfrm>
          <a:off x="20574000" y="86582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577" name="正方形/長方形 576">
          <a:extLst>
            <a:ext uri="{FF2B5EF4-FFF2-40B4-BE49-F238E27FC236}">
              <a16:creationId xmlns:a16="http://schemas.microsoft.com/office/drawing/2014/main" id="{F50D4F77-A857-4E9D-B6B3-129F32D94061}"/>
            </a:ext>
          </a:extLst>
        </xdr:cNvPr>
        <xdr:cNvSpPr/>
      </xdr:nvSpPr>
      <xdr:spPr>
        <a:xfrm>
          <a:off x="20574000" y="88601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578" name="正方形/長方形 577">
          <a:extLst>
            <a:ext uri="{FF2B5EF4-FFF2-40B4-BE49-F238E27FC236}">
              <a16:creationId xmlns:a16="http://schemas.microsoft.com/office/drawing/2014/main" id="{09603727-D635-4AF6-857F-615D0D492C57}"/>
            </a:ext>
          </a:extLst>
        </xdr:cNvPr>
        <xdr:cNvSpPr/>
      </xdr:nvSpPr>
      <xdr:spPr>
        <a:xfrm>
          <a:off x="18288000" y="914209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579" name="テキスト ボックス 578">
          <a:extLst>
            <a:ext uri="{FF2B5EF4-FFF2-40B4-BE49-F238E27FC236}">
              <a16:creationId xmlns:a16="http://schemas.microsoft.com/office/drawing/2014/main" id="{CA22E960-3A84-436D-84BF-B65C32357632}"/>
            </a:ext>
          </a:extLst>
        </xdr:cNvPr>
        <xdr:cNvSpPr txBox="1"/>
      </xdr:nvSpPr>
      <xdr:spPr>
        <a:xfrm>
          <a:off x="18249900" y="895223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580" name="直線コネクタ 579">
          <a:extLst>
            <a:ext uri="{FF2B5EF4-FFF2-40B4-BE49-F238E27FC236}">
              <a16:creationId xmlns:a16="http://schemas.microsoft.com/office/drawing/2014/main" id="{4F0587BC-C619-4C84-89A9-396401851B07}"/>
            </a:ext>
          </a:extLst>
        </xdr:cNvPr>
        <xdr:cNvCxnSpPr/>
      </xdr:nvCxnSpPr>
      <xdr:spPr>
        <a:xfrm>
          <a:off x="18288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73025</xdr:rowOff>
    </xdr:from>
    <xdr:to>
      <xdr:col>120</xdr:col>
      <xdr:colOff>114300</xdr:colOff>
      <xdr:row>64</xdr:row>
      <xdr:rowOff>73025</xdr:rowOff>
    </xdr:to>
    <xdr:cxnSp macro="">
      <xdr:nvCxnSpPr>
        <xdr:cNvPr id="581" name="直線コネクタ 580">
          <a:extLst>
            <a:ext uri="{FF2B5EF4-FFF2-40B4-BE49-F238E27FC236}">
              <a16:creationId xmlns:a16="http://schemas.microsoft.com/office/drawing/2014/main" id="{37D95B18-9271-48DB-B14B-09D8C7E9ABA2}"/>
            </a:ext>
          </a:extLst>
        </xdr:cNvPr>
        <xdr:cNvCxnSpPr/>
      </xdr:nvCxnSpPr>
      <xdr:spPr>
        <a:xfrm>
          <a:off x="18288000" y="1104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101600</xdr:rowOff>
    </xdr:from>
    <xdr:ext cx="466090" cy="249555"/>
    <xdr:sp macro="" textlink="">
      <xdr:nvSpPr>
        <xdr:cNvPr id="582" name="テキスト ボックス 581">
          <a:extLst>
            <a:ext uri="{FF2B5EF4-FFF2-40B4-BE49-F238E27FC236}">
              <a16:creationId xmlns:a16="http://schemas.microsoft.com/office/drawing/2014/main" id="{198FAA96-C8FC-4369-8871-F373A61EB57E}"/>
            </a:ext>
          </a:extLst>
        </xdr:cNvPr>
        <xdr:cNvSpPr txBox="1"/>
      </xdr:nvSpPr>
      <xdr:spPr>
        <a:xfrm>
          <a:off x="17820640" y="109029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36830</xdr:rowOff>
    </xdr:from>
    <xdr:to>
      <xdr:col>120</xdr:col>
      <xdr:colOff>114300</xdr:colOff>
      <xdr:row>62</xdr:row>
      <xdr:rowOff>36830</xdr:rowOff>
    </xdr:to>
    <xdr:cxnSp macro="">
      <xdr:nvCxnSpPr>
        <xdr:cNvPr id="583" name="直線コネクタ 582">
          <a:extLst>
            <a:ext uri="{FF2B5EF4-FFF2-40B4-BE49-F238E27FC236}">
              <a16:creationId xmlns:a16="http://schemas.microsoft.com/office/drawing/2014/main" id="{A64BE830-EF9F-47BD-B6F0-8A7B0BD3403F}"/>
            </a:ext>
          </a:extLst>
        </xdr:cNvPr>
        <xdr:cNvCxnSpPr/>
      </xdr:nvCxnSpPr>
      <xdr:spPr>
        <a:xfrm>
          <a:off x="18288000" y="1066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64770</xdr:rowOff>
    </xdr:from>
    <xdr:ext cx="466090" cy="249555"/>
    <xdr:sp macro="" textlink="">
      <xdr:nvSpPr>
        <xdr:cNvPr id="584" name="テキスト ボックス 583">
          <a:extLst>
            <a:ext uri="{FF2B5EF4-FFF2-40B4-BE49-F238E27FC236}">
              <a16:creationId xmlns:a16="http://schemas.microsoft.com/office/drawing/2014/main" id="{D091043A-CF07-47BB-9A99-C71709D52C54}"/>
            </a:ext>
          </a:extLst>
        </xdr:cNvPr>
        <xdr:cNvSpPr txBox="1"/>
      </xdr:nvSpPr>
      <xdr:spPr>
        <a:xfrm>
          <a:off x="17820640" y="10523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8D659CA0-19E7-404A-9ECE-E6E93232F845}"/>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27940</xdr:rowOff>
    </xdr:from>
    <xdr:ext cx="466090" cy="248285"/>
    <xdr:sp macro="" textlink="">
      <xdr:nvSpPr>
        <xdr:cNvPr id="586" name="テキスト ボックス 585">
          <a:extLst>
            <a:ext uri="{FF2B5EF4-FFF2-40B4-BE49-F238E27FC236}">
              <a16:creationId xmlns:a16="http://schemas.microsoft.com/office/drawing/2014/main" id="{96493C00-CB0B-454F-A43C-E7649201DC60}"/>
            </a:ext>
          </a:extLst>
        </xdr:cNvPr>
        <xdr:cNvSpPr txBox="1"/>
      </xdr:nvSpPr>
      <xdr:spPr>
        <a:xfrm>
          <a:off x="17820640" y="101434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128270</xdr:rowOff>
    </xdr:from>
    <xdr:to>
      <xdr:col>120</xdr:col>
      <xdr:colOff>114300</xdr:colOff>
      <xdr:row>57</xdr:row>
      <xdr:rowOff>128270</xdr:rowOff>
    </xdr:to>
    <xdr:cxnSp macro="">
      <xdr:nvCxnSpPr>
        <xdr:cNvPr id="587" name="直線コネクタ 586">
          <a:extLst>
            <a:ext uri="{FF2B5EF4-FFF2-40B4-BE49-F238E27FC236}">
              <a16:creationId xmlns:a16="http://schemas.microsoft.com/office/drawing/2014/main" id="{C256A75A-0ABA-4A60-B8B0-C46400B0530A}"/>
            </a:ext>
          </a:extLst>
        </xdr:cNvPr>
        <xdr:cNvCxnSpPr/>
      </xdr:nvCxnSpPr>
      <xdr:spPr>
        <a:xfrm>
          <a:off x="18288000" y="9900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156845</xdr:rowOff>
    </xdr:from>
    <xdr:ext cx="466090" cy="248285"/>
    <xdr:sp macro="" textlink="">
      <xdr:nvSpPr>
        <xdr:cNvPr id="588" name="テキスト ボックス 587">
          <a:extLst>
            <a:ext uri="{FF2B5EF4-FFF2-40B4-BE49-F238E27FC236}">
              <a16:creationId xmlns:a16="http://schemas.microsoft.com/office/drawing/2014/main" id="{CAC27B2B-9207-4C48-977E-5A9584A23647}"/>
            </a:ext>
          </a:extLst>
        </xdr:cNvPr>
        <xdr:cNvSpPr txBox="1"/>
      </xdr:nvSpPr>
      <xdr:spPr>
        <a:xfrm>
          <a:off x="17820640" y="975804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92075</xdr:rowOff>
    </xdr:from>
    <xdr:to>
      <xdr:col>120</xdr:col>
      <xdr:colOff>114300</xdr:colOff>
      <xdr:row>55</xdr:row>
      <xdr:rowOff>92075</xdr:rowOff>
    </xdr:to>
    <xdr:cxnSp macro="">
      <xdr:nvCxnSpPr>
        <xdr:cNvPr id="589" name="直線コネクタ 588">
          <a:extLst>
            <a:ext uri="{FF2B5EF4-FFF2-40B4-BE49-F238E27FC236}">
              <a16:creationId xmlns:a16="http://schemas.microsoft.com/office/drawing/2014/main" id="{7589DBD9-C588-438C-B988-5AB39D01AF5E}"/>
            </a:ext>
          </a:extLst>
        </xdr:cNvPr>
        <xdr:cNvCxnSpPr/>
      </xdr:nvCxnSpPr>
      <xdr:spPr>
        <a:xfrm>
          <a:off x="18288000" y="952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120015</xdr:rowOff>
    </xdr:from>
    <xdr:ext cx="466090" cy="248285"/>
    <xdr:sp macro="" textlink="">
      <xdr:nvSpPr>
        <xdr:cNvPr id="590" name="テキスト ボックス 589">
          <a:extLst>
            <a:ext uri="{FF2B5EF4-FFF2-40B4-BE49-F238E27FC236}">
              <a16:creationId xmlns:a16="http://schemas.microsoft.com/office/drawing/2014/main" id="{503A82B8-CE6F-4070-B296-14F571B7480B}"/>
            </a:ext>
          </a:extLst>
        </xdr:cNvPr>
        <xdr:cNvSpPr txBox="1"/>
      </xdr:nvSpPr>
      <xdr:spPr>
        <a:xfrm>
          <a:off x="17820640" y="9378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591" name="直線コネクタ 590">
          <a:extLst>
            <a:ext uri="{FF2B5EF4-FFF2-40B4-BE49-F238E27FC236}">
              <a16:creationId xmlns:a16="http://schemas.microsoft.com/office/drawing/2014/main" id="{F80134F3-C60F-4327-988C-3BD8E987B794}"/>
            </a:ext>
          </a:extLst>
        </xdr:cNvPr>
        <xdr:cNvCxnSpPr/>
      </xdr:nvCxnSpPr>
      <xdr:spPr>
        <a:xfrm>
          <a:off x="18288000" y="914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6090" cy="248285"/>
    <xdr:sp macro="" textlink="">
      <xdr:nvSpPr>
        <xdr:cNvPr id="592" name="テキスト ボックス 591">
          <a:extLst>
            <a:ext uri="{FF2B5EF4-FFF2-40B4-BE49-F238E27FC236}">
              <a16:creationId xmlns:a16="http://schemas.microsoft.com/office/drawing/2014/main" id="{10E3A6D3-F00F-430C-B1F2-83EB7E1297CC}"/>
            </a:ext>
          </a:extLst>
        </xdr:cNvPr>
        <xdr:cNvSpPr txBox="1"/>
      </xdr:nvSpPr>
      <xdr:spPr>
        <a:xfrm>
          <a:off x="17820640" y="89985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593" name="【保健センター・保健所】&#10;一人当たり面積グラフ枠">
          <a:extLst>
            <a:ext uri="{FF2B5EF4-FFF2-40B4-BE49-F238E27FC236}">
              <a16:creationId xmlns:a16="http://schemas.microsoft.com/office/drawing/2014/main" id="{4C8DC279-EBD3-4003-B96B-46C9F43FB9C0}"/>
            </a:ext>
          </a:extLst>
        </xdr:cNvPr>
        <xdr:cNvSpPr/>
      </xdr:nvSpPr>
      <xdr:spPr>
        <a:xfrm>
          <a:off x="18288000" y="914209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161290</xdr:rowOff>
    </xdr:from>
    <xdr:to>
      <xdr:col>116</xdr:col>
      <xdr:colOff>62865</xdr:colOff>
      <xdr:row>64</xdr:row>
      <xdr:rowOff>51435</xdr:rowOff>
    </xdr:to>
    <xdr:cxnSp macro="">
      <xdr:nvCxnSpPr>
        <xdr:cNvPr id="594" name="直線コネクタ 593">
          <a:extLst>
            <a:ext uri="{FF2B5EF4-FFF2-40B4-BE49-F238E27FC236}">
              <a16:creationId xmlns:a16="http://schemas.microsoft.com/office/drawing/2014/main" id="{EB04A734-899E-4EE5-AFDF-6EAEDA5BD548}"/>
            </a:ext>
          </a:extLst>
        </xdr:cNvPr>
        <xdr:cNvCxnSpPr/>
      </xdr:nvCxnSpPr>
      <xdr:spPr>
        <a:xfrm flipV="1">
          <a:off x="22160865" y="9419590"/>
          <a:ext cx="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55245</xdr:rowOff>
    </xdr:from>
    <xdr:ext cx="468630" cy="248285"/>
    <xdr:sp macro="" textlink="">
      <xdr:nvSpPr>
        <xdr:cNvPr id="595" name="【保健センター・保健所】&#10;一人当たり面積最小値テキスト">
          <a:extLst>
            <a:ext uri="{FF2B5EF4-FFF2-40B4-BE49-F238E27FC236}">
              <a16:creationId xmlns:a16="http://schemas.microsoft.com/office/drawing/2014/main" id="{C72FE423-48BF-43BE-AD27-14966B4D79A3}"/>
            </a:ext>
          </a:extLst>
        </xdr:cNvPr>
        <xdr:cNvSpPr txBox="1"/>
      </xdr:nvSpPr>
      <xdr:spPr>
        <a:xfrm>
          <a:off x="22199600" y="110280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51435</xdr:rowOff>
    </xdr:from>
    <xdr:to>
      <xdr:col>116</xdr:col>
      <xdr:colOff>152400</xdr:colOff>
      <xdr:row>64</xdr:row>
      <xdr:rowOff>51435</xdr:rowOff>
    </xdr:to>
    <xdr:cxnSp macro="">
      <xdr:nvCxnSpPr>
        <xdr:cNvPr id="596" name="直線コネクタ 595">
          <a:extLst>
            <a:ext uri="{FF2B5EF4-FFF2-40B4-BE49-F238E27FC236}">
              <a16:creationId xmlns:a16="http://schemas.microsoft.com/office/drawing/2014/main" id="{8C7E8B3E-66B5-4E51-914B-8460DF743D1B}"/>
            </a:ext>
          </a:extLst>
        </xdr:cNvPr>
        <xdr:cNvCxnSpPr/>
      </xdr:nvCxnSpPr>
      <xdr:spPr>
        <a:xfrm>
          <a:off x="22072600" y="1102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109855</xdr:rowOff>
    </xdr:from>
    <xdr:ext cx="468630" cy="249555"/>
    <xdr:sp macro="" textlink="">
      <xdr:nvSpPr>
        <xdr:cNvPr id="597" name="【保健センター・保健所】&#10;一人当たり面積最大値テキスト">
          <a:extLst>
            <a:ext uri="{FF2B5EF4-FFF2-40B4-BE49-F238E27FC236}">
              <a16:creationId xmlns:a16="http://schemas.microsoft.com/office/drawing/2014/main" id="{3D7D46E9-3526-414A-BA65-62B3F07BBCCF}"/>
            </a:ext>
          </a:extLst>
        </xdr:cNvPr>
        <xdr:cNvSpPr txBox="1"/>
      </xdr:nvSpPr>
      <xdr:spPr>
        <a:xfrm>
          <a:off x="22199600" y="91967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161290</xdr:rowOff>
    </xdr:from>
    <xdr:to>
      <xdr:col>116</xdr:col>
      <xdr:colOff>152400</xdr:colOff>
      <xdr:row>54</xdr:row>
      <xdr:rowOff>161290</xdr:rowOff>
    </xdr:to>
    <xdr:cxnSp macro="">
      <xdr:nvCxnSpPr>
        <xdr:cNvPr id="598" name="直線コネクタ 597">
          <a:extLst>
            <a:ext uri="{FF2B5EF4-FFF2-40B4-BE49-F238E27FC236}">
              <a16:creationId xmlns:a16="http://schemas.microsoft.com/office/drawing/2014/main" id="{F588228D-970A-4B03-8B57-2AF43A53750D}"/>
            </a:ext>
          </a:extLst>
        </xdr:cNvPr>
        <xdr:cNvCxnSpPr/>
      </xdr:nvCxnSpPr>
      <xdr:spPr>
        <a:xfrm>
          <a:off x="22072600" y="941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156845</xdr:rowOff>
    </xdr:from>
    <xdr:ext cx="468630" cy="248285"/>
    <xdr:sp macro="" textlink="">
      <xdr:nvSpPr>
        <xdr:cNvPr id="599" name="【保健センター・保健所】&#10;一人当たり面積平均値テキスト">
          <a:extLst>
            <a:ext uri="{FF2B5EF4-FFF2-40B4-BE49-F238E27FC236}">
              <a16:creationId xmlns:a16="http://schemas.microsoft.com/office/drawing/2014/main" id="{2D149B03-0EC2-4341-A395-BA407220CC07}"/>
            </a:ext>
          </a:extLst>
        </xdr:cNvPr>
        <xdr:cNvSpPr txBox="1"/>
      </xdr:nvSpPr>
      <xdr:spPr>
        <a:xfrm>
          <a:off x="22199600" y="1061529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134620</xdr:rowOff>
    </xdr:from>
    <xdr:to>
      <xdr:col>116</xdr:col>
      <xdr:colOff>114300</xdr:colOff>
      <xdr:row>63</xdr:row>
      <xdr:rowOff>67310</xdr:rowOff>
    </xdr:to>
    <xdr:sp macro="" textlink="">
      <xdr:nvSpPr>
        <xdr:cNvPr id="600" name="フローチャート: 判断 599">
          <a:extLst>
            <a:ext uri="{FF2B5EF4-FFF2-40B4-BE49-F238E27FC236}">
              <a16:creationId xmlns:a16="http://schemas.microsoft.com/office/drawing/2014/main" id="{5A90A05C-6D99-4D7C-9A23-831FB827A258}"/>
            </a:ext>
          </a:extLst>
        </xdr:cNvPr>
        <xdr:cNvSpPr/>
      </xdr:nvSpPr>
      <xdr:spPr>
        <a:xfrm>
          <a:off x="22110700" y="107645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130810</xdr:rowOff>
    </xdr:from>
    <xdr:to>
      <xdr:col>112</xdr:col>
      <xdr:colOff>38100</xdr:colOff>
      <xdr:row>63</xdr:row>
      <xdr:rowOff>63500</xdr:rowOff>
    </xdr:to>
    <xdr:sp macro="" textlink="">
      <xdr:nvSpPr>
        <xdr:cNvPr id="601" name="フローチャート: 判断 600">
          <a:extLst>
            <a:ext uri="{FF2B5EF4-FFF2-40B4-BE49-F238E27FC236}">
              <a16:creationId xmlns:a16="http://schemas.microsoft.com/office/drawing/2014/main" id="{86C388AA-8C3C-4B8B-8122-2B96741B8CAA}"/>
            </a:ext>
          </a:extLst>
        </xdr:cNvPr>
        <xdr:cNvSpPr/>
      </xdr:nvSpPr>
      <xdr:spPr>
        <a:xfrm>
          <a:off x="21272500" y="107607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134620</xdr:rowOff>
    </xdr:from>
    <xdr:to>
      <xdr:col>107</xdr:col>
      <xdr:colOff>101600</xdr:colOff>
      <xdr:row>63</xdr:row>
      <xdr:rowOff>67310</xdr:rowOff>
    </xdr:to>
    <xdr:sp macro="" textlink="">
      <xdr:nvSpPr>
        <xdr:cNvPr id="602" name="フローチャート: 判断 601">
          <a:extLst>
            <a:ext uri="{FF2B5EF4-FFF2-40B4-BE49-F238E27FC236}">
              <a16:creationId xmlns:a16="http://schemas.microsoft.com/office/drawing/2014/main" id="{CAC78949-9855-404C-B963-C3B7F4908F98}"/>
            </a:ext>
          </a:extLst>
        </xdr:cNvPr>
        <xdr:cNvSpPr/>
      </xdr:nvSpPr>
      <xdr:spPr>
        <a:xfrm>
          <a:off x="20383500" y="107645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145415</xdr:rowOff>
    </xdr:from>
    <xdr:to>
      <xdr:col>102</xdr:col>
      <xdr:colOff>165100</xdr:colOff>
      <xdr:row>63</xdr:row>
      <xdr:rowOff>78105</xdr:rowOff>
    </xdr:to>
    <xdr:sp macro="" textlink="">
      <xdr:nvSpPr>
        <xdr:cNvPr id="603" name="フローチャート: 判断 602">
          <a:extLst>
            <a:ext uri="{FF2B5EF4-FFF2-40B4-BE49-F238E27FC236}">
              <a16:creationId xmlns:a16="http://schemas.microsoft.com/office/drawing/2014/main" id="{7B24CE50-7D5A-408B-A559-6B047DA6A91A}"/>
            </a:ext>
          </a:extLst>
        </xdr:cNvPr>
        <xdr:cNvSpPr/>
      </xdr:nvSpPr>
      <xdr:spPr>
        <a:xfrm>
          <a:off x="19494500" y="10775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160020</xdr:rowOff>
    </xdr:from>
    <xdr:to>
      <xdr:col>98</xdr:col>
      <xdr:colOff>38100</xdr:colOff>
      <xdr:row>63</xdr:row>
      <xdr:rowOff>93345</xdr:rowOff>
    </xdr:to>
    <xdr:sp macro="" textlink="">
      <xdr:nvSpPr>
        <xdr:cNvPr id="604" name="フローチャート: 判断 603">
          <a:extLst>
            <a:ext uri="{FF2B5EF4-FFF2-40B4-BE49-F238E27FC236}">
              <a16:creationId xmlns:a16="http://schemas.microsoft.com/office/drawing/2014/main" id="{57DF7C88-90B1-482D-8861-89F084BB511C}"/>
            </a:ext>
          </a:extLst>
        </xdr:cNvPr>
        <xdr:cNvSpPr/>
      </xdr:nvSpPr>
      <xdr:spPr>
        <a:xfrm>
          <a:off x="18605500" y="1078992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605" name="テキスト ボックス 604">
          <a:extLst>
            <a:ext uri="{FF2B5EF4-FFF2-40B4-BE49-F238E27FC236}">
              <a16:creationId xmlns:a16="http://schemas.microsoft.com/office/drawing/2014/main" id="{2564AC24-079F-48F7-AC2B-07BD5E2581E5}"/>
            </a:ext>
          </a:extLst>
        </xdr:cNvPr>
        <xdr:cNvSpPr txBox="1"/>
      </xdr:nvSpPr>
      <xdr:spPr>
        <a:xfrm>
          <a:off x="219710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606" name="テキスト ボックス 605">
          <a:extLst>
            <a:ext uri="{FF2B5EF4-FFF2-40B4-BE49-F238E27FC236}">
              <a16:creationId xmlns:a16="http://schemas.microsoft.com/office/drawing/2014/main" id="{808161A5-87B8-4716-8CB0-3F3EA0621563}"/>
            </a:ext>
          </a:extLst>
        </xdr:cNvPr>
        <xdr:cNvSpPr txBox="1"/>
      </xdr:nvSpPr>
      <xdr:spPr>
        <a:xfrm>
          <a:off x="21129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607" name="テキスト ボックス 606">
          <a:extLst>
            <a:ext uri="{FF2B5EF4-FFF2-40B4-BE49-F238E27FC236}">
              <a16:creationId xmlns:a16="http://schemas.microsoft.com/office/drawing/2014/main" id="{BE8EA90F-C94E-4AF3-ACFD-A37EE948FC14}"/>
            </a:ext>
          </a:extLst>
        </xdr:cNvPr>
        <xdr:cNvSpPr txBox="1"/>
      </xdr:nvSpPr>
      <xdr:spPr>
        <a:xfrm>
          <a:off x="20243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608" name="テキスト ボックス 607">
          <a:extLst>
            <a:ext uri="{FF2B5EF4-FFF2-40B4-BE49-F238E27FC236}">
              <a16:creationId xmlns:a16="http://schemas.microsoft.com/office/drawing/2014/main" id="{39C9491F-0023-4F41-96DF-CF54EDF65554}"/>
            </a:ext>
          </a:extLst>
        </xdr:cNvPr>
        <xdr:cNvSpPr txBox="1"/>
      </xdr:nvSpPr>
      <xdr:spPr>
        <a:xfrm>
          <a:off x="19354800"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609" name="テキスト ボックス 608">
          <a:extLst>
            <a:ext uri="{FF2B5EF4-FFF2-40B4-BE49-F238E27FC236}">
              <a16:creationId xmlns:a16="http://schemas.microsoft.com/office/drawing/2014/main" id="{E1C58810-558A-4E36-BECA-0338FBD1562F}"/>
            </a:ext>
          </a:extLst>
        </xdr:cNvPr>
        <xdr:cNvSpPr txBox="1"/>
      </xdr:nvSpPr>
      <xdr:spPr>
        <a:xfrm>
          <a:off x="18462625" y="11423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97790</xdr:rowOff>
    </xdr:from>
    <xdr:to>
      <xdr:col>116</xdr:col>
      <xdr:colOff>114300</xdr:colOff>
      <xdr:row>64</xdr:row>
      <xdr:rowOff>30480</xdr:rowOff>
    </xdr:to>
    <xdr:sp macro="" textlink="">
      <xdr:nvSpPr>
        <xdr:cNvPr id="610" name="楕円 609">
          <a:extLst>
            <a:ext uri="{FF2B5EF4-FFF2-40B4-BE49-F238E27FC236}">
              <a16:creationId xmlns:a16="http://schemas.microsoft.com/office/drawing/2014/main" id="{47F6BBC3-22DC-41CE-AA53-2C1581CBF916}"/>
            </a:ext>
          </a:extLst>
        </xdr:cNvPr>
        <xdr:cNvSpPr/>
      </xdr:nvSpPr>
      <xdr:spPr>
        <a:xfrm>
          <a:off x="22110700" y="108991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15875</xdr:rowOff>
    </xdr:from>
    <xdr:ext cx="468630" cy="249555"/>
    <xdr:sp macro="" textlink="">
      <xdr:nvSpPr>
        <xdr:cNvPr id="611" name="【保健センター・保健所】&#10;一人当たり面積該当値テキスト">
          <a:extLst>
            <a:ext uri="{FF2B5EF4-FFF2-40B4-BE49-F238E27FC236}">
              <a16:creationId xmlns:a16="http://schemas.microsoft.com/office/drawing/2014/main" id="{C5959B2B-DD1F-4EE5-B711-E02C18B00826}"/>
            </a:ext>
          </a:extLst>
        </xdr:cNvPr>
        <xdr:cNvSpPr txBox="1"/>
      </xdr:nvSpPr>
      <xdr:spPr>
        <a:xfrm>
          <a:off x="22199600" y="108172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101600</xdr:rowOff>
    </xdr:from>
    <xdr:to>
      <xdr:col>112</xdr:col>
      <xdr:colOff>38100</xdr:colOff>
      <xdr:row>64</xdr:row>
      <xdr:rowOff>34290</xdr:rowOff>
    </xdr:to>
    <xdr:sp macro="" textlink="">
      <xdr:nvSpPr>
        <xdr:cNvPr id="612" name="楕円 611">
          <a:extLst>
            <a:ext uri="{FF2B5EF4-FFF2-40B4-BE49-F238E27FC236}">
              <a16:creationId xmlns:a16="http://schemas.microsoft.com/office/drawing/2014/main" id="{0816ABB1-A0C5-4772-9721-39B28AC2CDDD}"/>
            </a:ext>
          </a:extLst>
        </xdr:cNvPr>
        <xdr:cNvSpPr/>
      </xdr:nvSpPr>
      <xdr:spPr>
        <a:xfrm>
          <a:off x="21272500" y="109029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63</xdr:row>
      <xdr:rowOff>146685</xdr:rowOff>
    </xdr:from>
    <xdr:to>
      <xdr:col>116</xdr:col>
      <xdr:colOff>63500</xdr:colOff>
      <xdr:row>63</xdr:row>
      <xdr:rowOff>150495</xdr:rowOff>
    </xdr:to>
    <xdr:cxnSp macro="">
      <xdr:nvCxnSpPr>
        <xdr:cNvPr id="613" name="直線コネクタ 612">
          <a:extLst>
            <a:ext uri="{FF2B5EF4-FFF2-40B4-BE49-F238E27FC236}">
              <a16:creationId xmlns:a16="http://schemas.microsoft.com/office/drawing/2014/main" id="{452BAE67-7B87-4123-88E6-2C7F4AB8DDD0}"/>
            </a:ext>
          </a:extLst>
        </xdr:cNvPr>
        <xdr:cNvCxnSpPr/>
      </xdr:nvCxnSpPr>
      <xdr:spPr>
        <a:xfrm flipV="1">
          <a:off x="21320125" y="10948035"/>
          <a:ext cx="8413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34290</xdr:rowOff>
    </xdr:to>
    <xdr:sp macro="" textlink="">
      <xdr:nvSpPr>
        <xdr:cNvPr id="614" name="楕円 613">
          <a:extLst>
            <a:ext uri="{FF2B5EF4-FFF2-40B4-BE49-F238E27FC236}">
              <a16:creationId xmlns:a16="http://schemas.microsoft.com/office/drawing/2014/main" id="{71EF0D8C-D0EC-4E91-B583-CF5DA437B8DC}"/>
            </a:ext>
          </a:extLst>
        </xdr:cNvPr>
        <xdr:cNvSpPr/>
      </xdr:nvSpPr>
      <xdr:spPr>
        <a:xfrm>
          <a:off x="20383500" y="109029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150495</xdr:rowOff>
    </xdr:from>
    <xdr:to>
      <xdr:col>111</xdr:col>
      <xdr:colOff>174625</xdr:colOff>
      <xdr:row>63</xdr:row>
      <xdr:rowOff>150495</xdr:rowOff>
    </xdr:to>
    <xdr:cxnSp macro="">
      <xdr:nvCxnSpPr>
        <xdr:cNvPr id="615" name="直線コネクタ 614">
          <a:extLst>
            <a:ext uri="{FF2B5EF4-FFF2-40B4-BE49-F238E27FC236}">
              <a16:creationId xmlns:a16="http://schemas.microsoft.com/office/drawing/2014/main" id="{E65EAE3F-52EC-426A-9C8C-3712F43834F2}"/>
            </a:ext>
          </a:extLst>
        </xdr:cNvPr>
        <xdr:cNvCxnSpPr/>
      </xdr:nvCxnSpPr>
      <xdr:spPr>
        <a:xfrm>
          <a:off x="20434300" y="1095184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104775</xdr:rowOff>
    </xdr:from>
    <xdr:to>
      <xdr:col>102</xdr:col>
      <xdr:colOff>165100</xdr:colOff>
      <xdr:row>64</xdr:row>
      <xdr:rowOff>38100</xdr:rowOff>
    </xdr:to>
    <xdr:sp macro="" textlink="">
      <xdr:nvSpPr>
        <xdr:cNvPr id="616" name="楕円 615">
          <a:extLst>
            <a:ext uri="{FF2B5EF4-FFF2-40B4-BE49-F238E27FC236}">
              <a16:creationId xmlns:a16="http://schemas.microsoft.com/office/drawing/2014/main" id="{E2B5692C-3BBC-4646-8746-72464B475692}"/>
            </a:ext>
          </a:extLst>
        </xdr:cNvPr>
        <xdr:cNvSpPr/>
      </xdr:nvSpPr>
      <xdr:spPr>
        <a:xfrm>
          <a:off x="19494500" y="109061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150495</xdr:rowOff>
    </xdr:from>
    <xdr:to>
      <xdr:col>107</xdr:col>
      <xdr:colOff>50800</xdr:colOff>
      <xdr:row>63</xdr:row>
      <xdr:rowOff>154305</xdr:rowOff>
    </xdr:to>
    <xdr:cxnSp macro="">
      <xdr:nvCxnSpPr>
        <xdr:cNvPr id="617" name="直線コネクタ 616">
          <a:extLst>
            <a:ext uri="{FF2B5EF4-FFF2-40B4-BE49-F238E27FC236}">
              <a16:creationId xmlns:a16="http://schemas.microsoft.com/office/drawing/2014/main" id="{9867D6D2-AE07-4EA4-9750-4E1656440588}"/>
            </a:ext>
          </a:extLst>
        </xdr:cNvPr>
        <xdr:cNvCxnSpPr/>
      </xdr:nvCxnSpPr>
      <xdr:spPr>
        <a:xfrm flipV="1">
          <a:off x="19545300" y="109518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104775</xdr:rowOff>
    </xdr:from>
    <xdr:to>
      <xdr:col>98</xdr:col>
      <xdr:colOff>38100</xdr:colOff>
      <xdr:row>64</xdr:row>
      <xdr:rowOff>38100</xdr:rowOff>
    </xdr:to>
    <xdr:sp macro="" textlink="">
      <xdr:nvSpPr>
        <xdr:cNvPr id="618" name="楕円 617">
          <a:extLst>
            <a:ext uri="{FF2B5EF4-FFF2-40B4-BE49-F238E27FC236}">
              <a16:creationId xmlns:a16="http://schemas.microsoft.com/office/drawing/2014/main" id="{0D09F202-FD2B-44E2-9271-1B1615BE7F18}"/>
            </a:ext>
          </a:extLst>
        </xdr:cNvPr>
        <xdr:cNvSpPr/>
      </xdr:nvSpPr>
      <xdr:spPr>
        <a:xfrm>
          <a:off x="18605500" y="109061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154305</xdr:rowOff>
    </xdr:from>
    <xdr:to>
      <xdr:col>102</xdr:col>
      <xdr:colOff>114300</xdr:colOff>
      <xdr:row>63</xdr:row>
      <xdr:rowOff>154305</xdr:rowOff>
    </xdr:to>
    <xdr:cxnSp macro="">
      <xdr:nvCxnSpPr>
        <xdr:cNvPr id="619" name="直線コネクタ 618">
          <a:extLst>
            <a:ext uri="{FF2B5EF4-FFF2-40B4-BE49-F238E27FC236}">
              <a16:creationId xmlns:a16="http://schemas.microsoft.com/office/drawing/2014/main" id="{94EBA2FA-95AC-4AFC-BF69-0F0EE8816005}"/>
            </a:ext>
          </a:extLst>
        </xdr:cNvPr>
        <xdr:cNvCxnSpPr/>
      </xdr:nvCxnSpPr>
      <xdr:spPr>
        <a:xfrm>
          <a:off x="18653125" y="1095565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79375</xdr:rowOff>
    </xdr:from>
    <xdr:ext cx="469900" cy="249555"/>
    <xdr:sp macro="" textlink="">
      <xdr:nvSpPr>
        <xdr:cNvPr id="620" name="n_1aveValue【保健センター・保健所】&#10;一人当たり面積">
          <a:extLst>
            <a:ext uri="{FF2B5EF4-FFF2-40B4-BE49-F238E27FC236}">
              <a16:creationId xmlns:a16="http://schemas.microsoft.com/office/drawing/2014/main" id="{FB5FB3FD-BF00-48C0-A467-98398DF89288}"/>
            </a:ext>
          </a:extLst>
        </xdr:cNvPr>
        <xdr:cNvSpPr txBox="1"/>
      </xdr:nvSpPr>
      <xdr:spPr>
        <a:xfrm>
          <a:off x="21075650" y="105378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83185</xdr:rowOff>
    </xdr:from>
    <xdr:ext cx="468630" cy="248285"/>
    <xdr:sp macro="" textlink="">
      <xdr:nvSpPr>
        <xdr:cNvPr id="621" name="n_2aveValue【保健センター・保健所】&#10;一人当たり面積">
          <a:extLst>
            <a:ext uri="{FF2B5EF4-FFF2-40B4-BE49-F238E27FC236}">
              <a16:creationId xmlns:a16="http://schemas.microsoft.com/office/drawing/2014/main" id="{47F0E76A-1EB3-4398-B444-CAEBBF496609}"/>
            </a:ext>
          </a:extLst>
        </xdr:cNvPr>
        <xdr:cNvSpPr txBox="1"/>
      </xdr:nvSpPr>
      <xdr:spPr>
        <a:xfrm>
          <a:off x="20199350" y="105416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93980</xdr:rowOff>
    </xdr:from>
    <xdr:ext cx="468630" cy="248285"/>
    <xdr:sp macro="" textlink="">
      <xdr:nvSpPr>
        <xdr:cNvPr id="622" name="n_3aveValue【保健センター・保健所】&#10;一人当たり面積">
          <a:extLst>
            <a:ext uri="{FF2B5EF4-FFF2-40B4-BE49-F238E27FC236}">
              <a16:creationId xmlns:a16="http://schemas.microsoft.com/office/drawing/2014/main" id="{167B0561-F5E4-4CA8-8982-947FCA699754}"/>
            </a:ext>
          </a:extLst>
        </xdr:cNvPr>
        <xdr:cNvSpPr txBox="1"/>
      </xdr:nvSpPr>
      <xdr:spPr>
        <a:xfrm>
          <a:off x="19310350" y="105524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108585</xdr:rowOff>
    </xdr:from>
    <xdr:ext cx="468630" cy="249555"/>
    <xdr:sp macro="" textlink="">
      <xdr:nvSpPr>
        <xdr:cNvPr id="623" name="n_4aveValue【保健センター・保健所】&#10;一人当たり面積">
          <a:extLst>
            <a:ext uri="{FF2B5EF4-FFF2-40B4-BE49-F238E27FC236}">
              <a16:creationId xmlns:a16="http://schemas.microsoft.com/office/drawing/2014/main" id="{F6CB1CB3-CB20-4C9D-85D8-91B0574D83E2}"/>
            </a:ext>
          </a:extLst>
        </xdr:cNvPr>
        <xdr:cNvSpPr txBox="1"/>
      </xdr:nvSpPr>
      <xdr:spPr>
        <a:xfrm>
          <a:off x="18421350" y="105670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26035</xdr:rowOff>
    </xdr:from>
    <xdr:ext cx="469900" cy="248285"/>
    <xdr:sp macro="" textlink="">
      <xdr:nvSpPr>
        <xdr:cNvPr id="624" name="n_1mainValue【保健センター・保健所】&#10;一人当たり面積">
          <a:extLst>
            <a:ext uri="{FF2B5EF4-FFF2-40B4-BE49-F238E27FC236}">
              <a16:creationId xmlns:a16="http://schemas.microsoft.com/office/drawing/2014/main" id="{377D943C-217B-4CD4-B2B1-81D40BD821F1}"/>
            </a:ext>
          </a:extLst>
        </xdr:cNvPr>
        <xdr:cNvSpPr txBox="1"/>
      </xdr:nvSpPr>
      <xdr:spPr>
        <a:xfrm>
          <a:off x="21075650" y="109988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26035</xdr:rowOff>
    </xdr:from>
    <xdr:ext cx="468630" cy="248285"/>
    <xdr:sp macro="" textlink="">
      <xdr:nvSpPr>
        <xdr:cNvPr id="625" name="n_2mainValue【保健センター・保健所】&#10;一人当たり面積">
          <a:extLst>
            <a:ext uri="{FF2B5EF4-FFF2-40B4-BE49-F238E27FC236}">
              <a16:creationId xmlns:a16="http://schemas.microsoft.com/office/drawing/2014/main" id="{09CCE3DD-82CE-4688-9452-578735FC0765}"/>
            </a:ext>
          </a:extLst>
        </xdr:cNvPr>
        <xdr:cNvSpPr txBox="1"/>
      </xdr:nvSpPr>
      <xdr:spPr>
        <a:xfrm>
          <a:off x="20199350" y="109988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29210</xdr:rowOff>
    </xdr:from>
    <xdr:ext cx="468630" cy="248285"/>
    <xdr:sp macro="" textlink="">
      <xdr:nvSpPr>
        <xdr:cNvPr id="626" name="n_3mainValue【保健センター・保健所】&#10;一人当たり面積">
          <a:extLst>
            <a:ext uri="{FF2B5EF4-FFF2-40B4-BE49-F238E27FC236}">
              <a16:creationId xmlns:a16="http://schemas.microsoft.com/office/drawing/2014/main" id="{602D0EF4-7396-4F56-B9A7-DB832316BAAB}"/>
            </a:ext>
          </a:extLst>
        </xdr:cNvPr>
        <xdr:cNvSpPr txBox="1"/>
      </xdr:nvSpPr>
      <xdr:spPr>
        <a:xfrm>
          <a:off x="19310350" y="110020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29210</xdr:rowOff>
    </xdr:from>
    <xdr:ext cx="468630" cy="248285"/>
    <xdr:sp macro="" textlink="">
      <xdr:nvSpPr>
        <xdr:cNvPr id="627" name="n_4mainValue【保健センター・保健所】&#10;一人当たり面積">
          <a:extLst>
            <a:ext uri="{FF2B5EF4-FFF2-40B4-BE49-F238E27FC236}">
              <a16:creationId xmlns:a16="http://schemas.microsoft.com/office/drawing/2014/main" id="{D86B32AA-A192-4537-B1DB-968C4A061E7C}"/>
            </a:ext>
          </a:extLst>
        </xdr:cNvPr>
        <xdr:cNvSpPr txBox="1"/>
      </xdr:nvSpPr>
      <xdr:spPr>
        <a:xfrm>
          <a:off x="18421350" y="110020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628" name="正方形/長方形 627">
          <a:extLst>
            <a:ext uri="{FF2B5EF4-FFF2-40B4-BE49-F238E27FC236}">
              <a16:creationId xmlns:a16="http://schemas.microsoft.com/office/drawing/2014/main" id="{1B0F163B-5973-4DBA-AF63-A10A8A7A867B}"/>
            </a:ext>
          </a:extLst>
        </xdr:cNvPr>
        <xdr:cNvSpPr/>
      </xdr:nvSpPr>
      <xdr:spPr>
        <a:xfrm>
          <a:off x="12446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629" name="正方形/長方形 628">
          <a:extLst>
            <a:ext uri="{FF2B5EF4-FFF2-40B4-BE49-F238E27FC236}">
              <a16:creationId xmlns:a16="http://schemas.microsoft.com/office/drawing/2014/main" id="{00341A3A-0D3E-4DD6-B1E5-1BADF14C3ACA}"/>
            </a:ext>
          </a:extLst>
        </xdr:cNvPr>
        <xdr:cNvSpPr/>
      </xdr:nvSpPr>
      <xdr:spPr>
        <a:xfrm>
          <a:off x="12573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630" name="正方形/長方形 629">
          <a:extLst>
            <a:ext uri="{FF2B5EF4-FFF2-40B4-BE49-F238E27FC236}">
              <a16:creationId xmlns:a16="http://schemas.microsoft.com/office/drawing/2014/main" id="{00DB6CC9-1683-4350-A438-1213E29DD3F2}"/>
            </a:ext>
          </a:extLst>
        </xdr:cNvPr>
        <xdr:cNvSpPr/>
      </xdr:nvSpPr>
      <xdr:spPr>
        <a:xfrm>
          <a:off x="12573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631" name="正方形/長方形 630">
          <a:extLst>
            <a:ext uri="{FF2B5EF4-FFF2-40B4-BE49-F238E27FC236}">
              <a16:creationId xmlns:a16="http://schemas.microsoft.com/office/drawing/2014/main" id="{655D60C4-FA03-4E3A-AA13-1A42653F329D}"/>
            </a:ext>
          </a:extLst>
        </xdr:cNvPr>
        <xdr:cNvSpPr/>
      </xdr:nvSpPr>
      <xdr:spPr>
        <a:xfrm>
          <a:off x="13589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632" name="正方形/長方形 631">
          <a:extLst>
            <a:ext uri="{FF2B5EF4-FFF2-40B4-BE49-F238E27FC236}">
              <a16:creationId xmlns:a16="http://schemas.microsoft.com/office/drawing/2014/main" id="{CE7CFA5D-A12A-4E51-95D5-903B5A3ABE27}"/>
            </a:ext>
          </a:extLst>
        </xdr:cNvPr>
        <xdr:cNvSpPr/>
      </xdr:nvSpPr>
      <xdr:spPr>
        <a:xfrm>
          <a:off x="13589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633" name="正方形/長方形 632">
          <a:extLst>
            <a:ext uri="{FF2B5EF4-FFF2-40B4-BE49-F238E27FC236}">
              <a16:creationId xmlns:a16="http://schemas.microsoft.com/office/drawing/2014/main" id="{6F222DFF-4AF5-4A3E-AAAB-0BEA2F867DD1}"/>
            </a:ext>
          </a:extLst>
        </xdr:cNvPr>
        <xdr:cNvSpPr/>
      </xdr:nvSpPr>
      <xdr:spPr>
        <a:xfrm>
          <a:off x="14732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634" name="正方形/長方形 633">
          <a:extLst>
            <a:ext uri="{FF2B5EF4-FFF2-40B4-BE49-F238E27FC236}">
              <a16:creationId xmlns:a16="http://schemas.microsoft.com/office/drawing/2014/main" id="{EB43E9A7-079F-4366-BF3A-2AD3E588E469}"/>
            </a:ext>
          </a:extLst>
        </xdr:cNvPr>
        <xdr:cNvSpPr/>
      </xdr:nvSpPr>
      <xdr:spPr>
        <a:xfrm>
          <a:off x="14732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635" name="正方形/長方形 634">
          <a:extLst>
            <a:ext uri="{FF2B5EF4-FFF2-40B4-BE49-F238E27FC236}">
              <a16:creationId xmlns:a16="http://schemas.microsoft.com/office/drawing/2014/main" id="{FB4F4E2C-A93C-449C-9A1D-F6CCB8BB2A3F}"/>
            </a:ext>
          </a:extLst>
        </xdr:cNvPr>
        <xdr:cNvSpPr/>
      </xdr:nvSpPr>
      <xdr:spPr>
        <a:xfrm>
          <a:off x="12446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636" name="テキスト ボックス 635">
          <a:extLst>
            <a:ext uri="{FF2B5EF4-FFF2-40B4-BE49-F238E27FC236}">
              <a16:creationId xmlns:a16="http://schemas.microsoft.com/office/drawing/2014/main" id="{5AA2842F-DA3F-4576-A8DD-22B7CB7E0C05}"/>
            </a:ext>
          </a:extLst>
        </xdr:cNvPr>
        <xdr:cNvSpPr txBox="1"/>
      </xdr:nvSpPr>
      <xdr:spPr>
        <a:xfrm>
          <a:off x="12407900" y="1276032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637" name="直線コネクタ 636">
          <a:extLst>
            <a:ext uri="{FF2B5EF4-FFF2-40B4-BE49-F238E27FC236}">
              <a16:creationId xmlns:a16="http://schemas.microsoft.com/office/drawing/2014/main" id="{6C00D9F8-DB13-49B4-B024-34CFDAADC5EC}"/>
            </a:ext>
          </a:extLst>
        </xdr:cNvPr>
        <xdr:cNvCxnSpPr/>
      </xdr:nvCxnSpPr>
      <xdr:spPr>
        <a:xfrm>
          <a:off x="12446000" y="152342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6090" cy="249555"/>
    <xdr:sp macro="" textlink="">
      <xdr:nvSpPr>
        <xdr:cNvPr id="638" name="テキスト ボックス 637">
          <a:extLst>
            <a:ext uri="{FF2B5EF4-FFF2-40B4-BE49-F238E27FC236}">
              <a16:creationId xmlns:a16="http://schemas.microsoft.com/office/drawing/2014/main" id="{A72AB618-E122-40AE-9291-027F52DDC794}"/>
            </a:ext>
          </a:extLst>
        </xdr:cNvPr>
        <xdr:cNvSpPr txBox="1"/>
      </xdr:nvSpPr>
      <xdr:spPr>
        <a:xfrm>
          <a:off x="11978640" y="150971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109855</xdr:rowOff>
    </xdr:from>
    <xdr:to>
      <xdr:col>89</xdr:col>
      <xdr:colOff>174625</xdr:colOff>
      <xdr:row>86</xdr:row>
      <xdr:rowOff>109855</xdr:rowOff>
    </xdr:to>
    <xdr:cxnSp macro="">
      <xdr:nvCxnSpPr>
        <xdr:cNvPr id="639" name="直線コネクタ 638">
          <a:extLst>
            <a:ext uri="{FF2B5EF4-FFF2-40B4-BE49-F238E27FC236}">
              <a16:creationId xmlns:a16="http://schemas.microsoft.com/office/drawing/2014/main" id="{FA15893D-FAB2-43D6-9BE3-F27A39104298}"/>
            </a:ext>
          </a:extLst>
        </xdr:cNvPr>
        <xdr:cNvCxnSpPr/>
      </xdr:nvCxnSpPr>
      <xdr:spPr>
        <a:xfrm>
          <a:off x="12446000" y="148545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137795</xdr:rowOff>
    </xdr:from>
    <xdr:ext cx="466090" cy="249555"/>
    <xdr:sp macro="" textlink="">
      <xdr:nvSpPr>
        <xdr:cNvPr id="640" name="テキスト ボックス 639">
          <a:extLst>
            <a:ext uri="{FF2B5EF4-FFF2-40B4-BE49-F238E27FC236}">
              <a16:creationId xmlns:a16="http://schemas.microsoft.com/office/drawing/2014/main" id="{B5D3495E-4F34-48C3-80C8-F21C94BB0F86}"/>
            </a:ext>
          </a:extLst>
        </xdr:cNvPr>
        <xdr:cNvSpPr txBox="1"/>
      </xdr:nvSpPr>
      <xdr:spPr>
        <a:xfrm>
          <a:off x="11978640" y="147110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73025</xdr:rowOff>
    </xdr:from>
    <xdr:to>
      <xdr:col>89</xdr:col>
      <xdr:colOff>174625</xdr:colOff>
      <xdr:row>84</xdr:row>
      <xdr:rowOff>73025</xdr:rowOff>
    </xdr:to>
    <xdr:cxnSp macro="">
      <xdr:nvCxnSpPr>
        <xdr:cNvPr id="641" name="直線コネクタ 640">
          <a:extLst>
            <a:ext uri="{FF2B5EF4-FFF2-40B4-BE49-F238E27FC236}">
              <a16:creationId xmlns:a16="http://schemas.microsoft.com/office/drawing/2014/main" id="{5800FEFC-9E72-4F4F-8C6C-059B75AC23D5}"/>
            </a:ext>
          </a:extLst>
        </xdr:cNvPr>
        <xdr:cNvCxnSpPr/>
      </xdr:nvCxnSpPr>
      <xdr:spPr>
        <a:xfrm>
          <a:off x="12446000" y="14474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101600</xdr:rowOff>
    </xdr:from>
    <xdr:ext cx="403225" cy="249555"/>
    <xdr:sp macro="" textlink="">
      <xdr:nvSpPr>
        <xdr:cNvPr id="642" name="テキスト ボックス 641">
          <a:extLst>
            <a:ext uri="{FF2B5EF4-FFF2-40B4-BE49-F238E27FC236}">
              <a16:creationId xmlns:a16="http://schemas.microsoft.com/office/drawing/2014/main" id="{F28E4275-C4B1-4CFE-8EFE-3982C81FF4E1}"/>
            </a:ext>
          </a:extLst>
        </xdr:cNvPr>
        <xdr:cNvSpPr txBox="1"/>
      </xdr:nvSpPr>
      <xdr:spPr>
        <a:xfrm>
          <a:off x="12042775" y="143319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36830</xdr:rowOff>
    </xdr:from>
    <xdr:to>
      <xdr:col>89</xdr:col>
      <xdr:colOff>174625</xdr:colOff>
      <xdr:row>82</xdr:row>
      <xdr:rowOff>36830</xdr:rowOff>
    </xdr:to>
    <xdr:cxnSp macro="">
      <xdr:nvCxnSpPr>
        <xdr:cNvPr id="643" name="直線コネクタ 642">
          <a:extLst>
            <a:ext uri="{FF2B5EF4-FFF2-40B4-BE49-F238E27FC236}">
              <a16:creationId xmlns:a16="http://schemas.microsoft.com/office/drawing/2014/main" id="{7424674E-04B4-4F0A-9735-13288A7D2F7B}"/>
            </a:ext>
          </a:extLst>
        </xdr:cNvPr>
        <xdr:cNvCxnSpPr/>
      </xdr:nvCxnSpPr>
      <xdr:spPr>
        <a:xfrm>
          <a:off x="12446000" y="140957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64770</xdr:rowOff>
    </xdr:from>
    <xdr:ext cx="403225" cy="249555"/>
    <xdr:sp macro="" textlink="">
      <xdr:nvSpPr>
        <xdr:cNvPr id="644" name="テキスト ボックス 643">
          <a:extLst>
            <a:ext uri="{FF2B5EF4-FFF2-40B4-BE49-F238E27FC236}">
              <a16:creationId xmlns:a16="http://schemas.microsoft.com/office/drawing/2014/main" id="{0CC85ECB-9B27-44A8-83C3-431A8B56CDFC}"/>
            </a:ext>
          </a:extLst>
        </xdr:cNvPr>
        <xdr:cNvSpPr txBox="1"/>
      </xdr:nvSpPr>
      <xdr:spPr>
        <a:xfrm>
          <a:off x="12042775" y="1395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645" name="直線コネクタ 644">
          <a:extLst>
            <a:ext uri="{FF2B5EF4-FFF2-40B4-BE49-F238E27FC236}">
              <a16:creationId xmlns:a16="http://schemas.microsoft.com/office/drawing/2014/main" id="{908C7052-C1BC-42E0-8A75-8298917FC1F6}"/>
            </a:ext>
          </a:extLst>
        </xdr:cNvPr>
        <xdr:cNvCxnSpPr/>
      </xdr:nvCxnSpPr>
      <xdr:spPr>
        <a:xfrm>
          <a:off x="12446000" y="1371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27940</xdr:rowOff>
    </xdr:from>
    <xdr:ext cx="403225" cy="248285"/>
    <xdr:sp macro="" textlink="">
      <xdr:nvSpPr>
        <xdr:cNvPr id="646" name="テキスト ボックス 645">
          <a:extLst>
            <a:ext uri="{FF2B5EF4-FFF2-40B4-BE49-F238E27FC236}">
              <a16:creationId xmlns:a16="http://schemas.microsoft.com/office/drawing/2014/main" id="{9450D3A8-DDBB-4AE1-BE84-90E94188495B}"/>
            </a:ext>
          </a:extLst>
        </xdr:cNvPr>
        <xdr:cNvSpPr txBox="1"/>
      </xdr:nvSpPr>
      <xdr:spPr>
        <a:xfrm>
          <a:off x="12042775" y="135724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128270</xdr:rowOff>
    </xdr:from>
    <xdr:to>
      <xdr:col>89</xdr:col>
      <xdr:colOff>174625</xdr:colOff>
      <xdr:row>77</xdr:row>
      <xdr:rowOff>128270</xdr:rowOff>
    </xdr:to>
    <xdr:cxnSp macro="">
      <xdr:nvCxnSpPr>
        <xdr:cNvPr id="647" name="直線コネクタ 646">
          <a:extLst>
            <a:ext uri="{FF2B5EF4-FFF2-40B4-BE49-F238E27FC236}">
              <a16:creationId xmlns:a16="http://schemas.microsoft.com/office/drawing/2014/main" id="{2C1EA57A-D7D1-4EF6-92B7-B2E944F0F2D6}"/>
            </a:ext>
          </a:extLst>
        </xdr:cNvPr>
        <xdr:cNvCxnSpPr/>
      </xdr:nvCxnSpPr>
      <xdr:spPr>
        <a:xfrm>
          <a:off x="12446000" y="13329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156845</xdr:rowOff>
    </xdr:from>
    <xdr:ext cx="403225" cy="248285"/>
    <xdr:sp macro="" textlink="">
      <xdr:nvSpPr>
        <xdr:cNvPr id="648" name="テキスト ボックス 647">
          <a:extLst>
            <a:ext uri="{FF2B5EF4-FFF2-40B4-BE49-F238E27FC236}">
              <a16:creationId xmlns:a16="http://schemas.microsoft.com/office/drawing/2014/main" id="{0FC65883-FF45-43E6-9336-A1614ED29EF0}"/>
            </a:ext>
          </a:extLst>
        </xdr:cNvPr>
        <xdr:cNvSpPr txBox="1"/>
      </xdr:nvSpPr>
      <xdr:spPr>
        <a:xfrm>
          <a:off x="12042775" y="1318704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649" name="直線コネクタ 648">
          <a:extLst>
            <a:ext uri="{FF2B5EF4-FFF2-40B4-BE49-F238E27FC236}">
              <a16:creationId xmlns:a16="http://schemas.microsoft.com/office/drawing/2014/main" id="{D4AE1DF0-97FA-426A-8AAC-507A008F0D0C}"/>
            </a:ext>
          </a:extLst>
        </xdr:cNvPr>
        <xdr:cNvCxnSpPr/>
      </xdr:nvCxnSpPr>
      <xdr:spPr>
        <a:xfrm>
          <a:off x="12446000" y="12950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120015</xdr:rowOff>
    </xdr:from>
    <xdr:ext cx="339090" cy="248285"/>
    <xdr:sp macro="" textlink="">
      <xdr:nvSpPr>
        <xdr:cNvPr id="650" name="テキスト ボックス 649">
          <a:extLst>
            <a:ext uri="{FF2B5EF4-FFF2-40B4-BE49-F238E27FC236}">
              <a16:creationId xmlns:a16="http://schemas.microsoft.com/office/drawing/2014/main" id="{9FBE6E3E-2045-4D52-8309-58904B70624F}"/>
            </a:ext>
          </a:extLst>
        </xdr:cNvPr>
        <xdr:cNvSpPr txBox="1"/>
      </xdr:nvSpPr>
      <xdr:spPr>
        <a:xfrm>
          <a:off x="12106910" y="1280731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90</xdr:col>
      <xdr:colOff>25400</xdr:colOff>
      <xdr:row>88</xdr:row>
      <xdr:rowOff>146685</xdr:rowOff>
    </xdr:to>
    <xdr:sp macro="" textlink="">
      <xdr:nvSpPr>
        <xdr:cNvPr id="651" name="【消防施設】&#10;有形固定資産減価償却率グラフ枠">
          <a:extLst>
            <a:ext uri="{FF2B5EF4-FFF2-40B4-BE49-F238E27FC236}">
              <a16:creationId xmlns:a16="http://schemas.microsoft.com/office/drawing/2014/main" id="{92406BC4-BC7E-44C4-A148-84700BB2DC95}"/>
            </a:ext>
          </a:extLst>
        </xdr:cNvPr>
        <xdr:cNvSpPr/>
      </xdr:nvSpPr>
      <xdr:spPr>
        <a:xfrm>
          <a:off x="12446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128270</xdr:rowOff>
    </xdr:from>
    <xdr:to>
      <xdr:col>85</xdr:col>
      <xdr:colOff>126365</xdr:colOff>
      <xdr:row>86</xdr:row>
      <xdr:rowOff>66040</xdr:rowOff>
    </xdr:to>
    <xdr:cxnSp macro="">
      <xdr:nvCxnSpPr>
        <xdr:cNvPr id="652" name="直線コネクタ 651">
          <a:extLst>
            <a:ext uri="{FF2B5EF4-FFF2-40B4-BE49-F238E27FC236}">
              <a16:creationId xmlns:a16="http://schemas.microsoft.com/office/drawing/2014/main" id="{A85E52B4-5B54-4C50-9519-9E54304F53E2}"/>
            </a:ext>
          </a:extLst>
        </xdr:cNvPr>
        <xdr:cNvCxnSpPr/>
      </xdr:nvCxnSpPr>
      <xdr:spPr>
        <a:xfrm flipV="1">
          <a:off x="16318865" y="1350137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69850</xdr:rowOff>
    </xdr:from>
    <xdr:ext cx="403860" cy="249555"/>
    <xdr:sp macro="" textlink="">
      <xdr:nvSpPr>
        <xdr:cNvPr id="653" name="【消防施設】&#10;有形固定資産減価償却率最小値テキスト">
          <a:extLst>
            <a:ext uri="{FF2B5EF4-FFF2-40B4-BE49-F238E27FC236}">
              <a16:creationId xmlns:a16="http://schemas.microsoft.com/office/drawing/2014/main" id="{E8CEA876-6BB7-4473-A988-CC6838D2EFF4}"/>
            </a:ext>
          </a:extLst>
        </xdr:cNvPr>
        <xdr:cNvSpPr txBox="1"/>
      </xdr:nvSpPr>
      <xdr:spPr>
        <a:xfrm>
          <a:off x="16357600" y="1481455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66040</xdr:rowOff>
    </xdr:from>
    <xdr:to>
      <xdr:col>86</xdr:col>
      <xdr:colOff>25400</xdr:colOff>
      <xdr:row>86</xdr:row>
      <xdr:rowOff>66040</xdr:rowOff>
    </xdr:to>
    <xdr:cxnSp macro="">
      <xdr:nvCxnSpPr>
        <xdr:cNvPr id="654" name="直線コネクタ 653">
          <a:extLst>
            <a:ext uri="{FF2B5EF4-FFF2-40B4-BE49-F238E27FC236}">
              <a16:creationId xmlns:a16="http://schemas.microsoft.com/office/drawing/2014/main" id="{95A6D447-2086-4B2C-83E1-889608F13CB5}"/>
            </a:ext>
          </a:extLst>
        </xdr:cNvPr>
        <xdr:cNvCxnSpPr/>
      </xdr:nvCxnSpPr>
      <xdr:spPr>
        <a:xfrm>
          <a:off x="16230600" y="1481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76835</xdr:rowOff>
    </xdr:from>
    <xdr:ext cx="403860" cy="249555"/>
    <xdr:sp macro="" textlink="">
      <xdr:nvSpPr>
        <xdr:cNvPr id="655" name="【消防施設】&#10;有形固定資産減価償却率最大値テキスト">
          <a:extLst>
            <a:ext uri="{FF2B5EF4-FFF2-40B4-BE49-F238E27FC236}">
              <a16:creationId xmlns:a16="http://schemas.microsoft.com/office/drawing/2014/main" id="{3874DB1A-B9BA-473F-8FB5-9281B045DEE2}"/>
            </a:ext>
          </a:extLst>
        </xdr:cNvPr>
        <xdr:cNvSpPr txBox="1"/>
      </xdr:nvSpPr>
      <xdr:spPr>
        <a:xfrm>
          <a:off x="16357600" y="132784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128270</xdr:rowOff>
    </xdr:from>
    <xdr:to>
      <xdr:col>86</xdr:col>
      <xdr:colOff>25400</xdr:colOff>
      <xdr:row>78</xdr:row>
      <xdr:rowOff>128270</xdr:rowOff>
    </xdr:to>
    <xdr:cxnSp macro="">
      <xdr:nvCxnSpPr>
        <xdr:cNvPr id="656" name="直線コネクタ 655">
          <a:extLst>
            <a:ext uri="{FF2B5EF4-FFF2-40B4-BE49-F238E27FC236}">
              <a16:creationId xmlns:a16="http://schemas.microsoft.com/office/drawing/2014/main" id="{74E2EE43-383B-48DC-87E5-2ED962F243CB}"/>
            </a:ext>
          </a:extLst>
        </xdr:cNvPr>
        <xdr:cNvCxnSpPr/>
      </xdr:nvCxnSpPr>
      <xdr:spPr>
        <a:xfrm>
          <a:off x="16230600" y="1350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38735</xdr:rowOff>
    </xdr:from>
    <xdr:ext cx="403860" cy="249555"/>
    <xdr:sp macro="" textlink="">
      <xdr:nvSpPr>
        <xdr:cNvPr id="657" name="【消防施設】&#10;有形固定資産減価償却率平均値テキスト">
          <a:extLst>
            <a:ext uri="{FF2B5EF4-FFF2-40B4-BE49-F238E27FC236}">
              <a16:creationId xmlns:a16="http://schemas.microsoft.com/office/drawing/2014/main" id="{5E3FFCC2-B237-42B5-9741-0D80ADB107E8}"/>
            </a:ext>
          </a:extLst>
        </xdr:cNvPr>
        <xdr:cNvSpPr txBox="1"/>
      </xdr:nvSpPr>
      <xdr:spPr>
        <a:xfrm>
          <a:off x="16357600" y="1409763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59690</xdr:rowOff>
    </xdr:from>
    <xdr:to>
      <xdr:col>85</xdr:col>
      <xdr:colOff>174625</xdr:colOff>
      <xdr:row>82</xdr:row>
      <xdr:rowOff>157480</xdr:rowOff>
    </xdr:to>
    <xdr:sp macro="" textlink="">
      <xdr:nvSpPr>
        <xdr:cNvPr id="658" name="フローチャート: 判断 657">
          <a:extLst>
            <a:ext uri="{FF2B5EF4-FFF2-40B4-BE49-F238E27FC236}">
              <a16:creationId xmlns:a16="http://schemas.microsoft.com/office/drawing/2014/main" id="{64141888-485C-4B8C-9EC2-3855326BC724}"/>
            </a:ext>
          </a:extLst>
        </xdr:cNvPr>
        <xdr:cNvSpPr/>
      </xdr:nvSpPr>
      <xdr:spPr>
        <a:xfrm>
          <a:off x="16268700" y="141185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33655</xdr:rowOff>
    </xdr:from>
    <xdr:to>
      <xdr:col>81</xdr:col>
      <xdr:colOff>101600</xdr:colOff>
      <xdr:row>82</xdr:row>
      <xdr:rowOff>131445</xdr:rowOff>
    </xdr:to>
    <xdr:sp macro="" textlink="">
      <xdr:nvSpPr>
        <xdr:cNvPr id="659" name="フローチャート: 判断 658">
          <a:extLst>
            <a:ext uri="{FF2B5EF4-FFF2-40B4-BE49-F238E27FC236}">
              <a16:creationId xmlns:a16="http://schemas.microsoft.com/office/drawing/2014/main" id="{EACCEDEF-4B64-4B66-9F62-29A2FFAF5BCC}"/>
            </a:ext>
          </a:extLst>
        </xdr:cNvPr>
        <xdr:cNvSpPr/>
      </xdr:nvSpPr>
      <xdr:spPr>
        <a:xfrm>
          <a:off x="15430500" y="1409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153035</xdr:rowOff>
    </xdr:from>
    <xdr:to>
      <xdr:col>76</xdr:col>
      <xdr:colOff>165100</xdr:colOff>
      <xdr:row>82</xdr:row>
      <xdr:rowOff>85725</xdr:rowOff>
    </xdr:to>
    <xdr:sp macro="" textlink="">
      <xdr:nvSpPr>
        <xdr:cNvPr id="660" name="フローチャート: 判断 659">
          <a:extLst>
            <a:ext uri="{FF2B5EF4-FFF2-40B4-BE49-F238E27FC236}">
              <a16:creationId xmlns:a16="http://schemas.microsoft.com/office/drawing/2014/main" id="{60D5A9E2-2152-4B5C-AC74-4A5A5F929EDC}"/>
            </a:ext>
          </a:extLst>
        </xdr:cNvPr>
        <xdr:cNvSpPr/>
      </xdr:nvSpPr>
      <xdr:spPr>
        <a:xfrm>
          <a:off x="14541500" y="140404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80010</xdr:rowOff>
    </xdr:to>
    <xdr:sp macro="" textlink="">
      <xdr:nvSpPr>
        <xdr:cNvPr id="661" name="フローチャート: 判断 660">
          <a:extLst>
            <a:ext uri="{FF2B5EF4-FFF2-40B4-BE49-F238E27FC236}">
              <a16:creationId xmlns:a16="http://schemas.microsoft.com/office/drawing/2014/main" id="{F25A4874-B802-477F-9C81-613866FE80F0}"/>
            </a:ext>
          </a:extLst>
        </xdr:cNvPr>
        <xdr:cNvSpPr/>
      </xdr:nvSpPr>
      <xdr:spPr>
        <a:xfrm>
          <a:off x="13652500" y="140347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97790</xdr:rowOff>
    </xdr:from>
    <xdr:to>
      <xdr:col>67</xdr:col>
      <xdr:colOff>101600</xdr:colOff>
      <xdr:row>82</xdr:row>
      <xdr:rowOff>30480</xdr:rowOff>
    </xdr:to>
    <xdr:sp macro="" textlink="">
      <xdr:nvSpPr>
        <xdr:cNvPr id="662" name="フローチャート: 判断 661">
          <a:extLst>
            <a:ext uri="{FF2B5EF4-FFF2-40B4-BE49-F238E27FC236}">
              <a16:creationId xmlns:a16="http://schemas.microsoft.com/office/drawing/2014/main" id="{3D7F2281-254E-4E43-A46C-FACFEEDCDCCC}"/>
            </a:ext>
          </a:extLst>
        </xdr:cNvPr>
        <xdr:cNvSpPr/>
      </xdr:nvSpPr>
      <xdr:spPr>
        <a:xfrm>
          <a:off x="12763500" y="139852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663" name="テキスト ボックス 662">
          <a:extLst>
            <a:ext uri="{FF2B5EF4-FFF2-40B4-BE49-F238E27FC236}">
              <a16:creationId xmlns:a16="http://schemas.microsoft.com/office/drawing/2014/main" id="{EFFEFE39-9765-4511-B0B7-27E034C07053}"/>
            </a:ext>
          </a:extLst>
        </xdr:cNvPr>
        <xdr:cNvSpPr txBox="1"/>
      </xdr:nvSpPr>
      <xdr:spPr>
        <a:xfrm>
          <a:off x="16129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664" name="テキスト ボックス 663">
          <a:extLst>
            <a:ext uri="{FF2B5EF4-FFF2-40B4-BE49-F238E27FC236}">
              <a16:creationId xmlns:a16="http://schemas.microsoft.com/office/drawing/2014/main" id="{D95F81B8-6EDE-480F-B6EF-FFBB02120B82}"/>
            </a:ext>
          </a:extLst>
        </xdr:cNvPr>
        <xdr:cNvSpPr txBox="1"/>
      </xdr:nvSpPr>
      <xdr:spPr>
        <a:xfrm>
          <a:off x="15290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665" name="テキスト ボックス 664">
          <a:extLst>
            <a:ext uri="{FF2B5EF4-FFF2-40B4-BE49-F238E27FC236}">
              <a16:creationId xmlns:a16="http://schemas.microsoft.com/office/drawing/2014/main" id="{A3A7542C-6185-475C-B299-3BB5284E4CD3}"/>
            </a:ext>
          </a:extLst>
        </xdr:cNvPr>
        <xdr:cNvSpPr txBox="1"/>
      </xdr:nvSpPr>
      <xdr:spPr>
        <a:xfrm>
          <a:off x="14401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666" name="テキスト ボックス 665">
          <a:extLst>
            <a:ext uri="{FF2B5EF4-FFF2-40B4-BE49-F238E27FC236}">
              <a16:creationId xmlns:a16="http://schemas.microsoft.com/office/drawing/2014/main" id="{8F1EA8F2-8FAE-484B-ADE7-7F373DECCA13}"/>
            </a:ext>
          </a:extLst>
        </xdr:cNvPr>
        <xdr:cNvSpPr txBox="1"/>
      </xdr:nvSpPr>
      <xdr:spPr>
        <a:xfrm>
          <a:off x="13509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667" name="テキスト ボックス 666">
          <a:extLst>
            <a:ext uri="{FF2B5EF4-FFF2-40B4-BE49-F238E27FC236}">
              <a16:creationId xmlns:a16="http://schemas.microsoft.com/office/drawing/2014/main" id="{930D9079-3687-417A-93A5-A1F02293E048}"/>
            </a:ext>
          </a:extLst>
        </xdr:cNvPr>
        <xdr:cNvSpPr txBox="1"/>
      </xdr:nvSpPr>
      <xdr:spPr>
        <a:xfrm>
          <a:off x="12623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156845</xdr:rowOff>
    </xdr:from>
    <xdr:to>
      <xdr:col>85</xdr:col>
      <xdr:colOff>174625</xdr:colOff>
      <xdr:row>82</xdr:row>
      <xdr:rowOff>89535</xdr:rowOff>
    </xdr:to>
    <xdr:sp macro="" textlink="">
      <xdr:nvSpPr>
        <xdr:cNvPr id="668" name="楕円 667">
          <a:extLst>
            <a:ext uri="{FF2B5EF4-FFF2-40B4-BE49-F238E27FC236}">
              <a16:creationId xmlns:a16="http://schemas.microsoft.com/office/drawing/2014/main" id="{2A75FC4E-ABFB-4B05-BD4D-07099A8B3E94}"/>
            </a:ext>
          </a:extLst>
        </xdr:cNvPr>
        <xdr:cNvSpPr/>
      </xdr:nvSpPr>
      <xdr:spPr>
        <a:xfrm>
          <a:off x="16268700" y="1404429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13335</xdr:rowOff>
    </xdr:from>
    <xdr:ext cx="403860" cy="249555"/>
    <xdr:sp macro="" textlink="">
      <xdr:nvSpPr>
        <xdr:cNvPr id="669" name="【消防施設】&#10;有形固定資産減価償却率該当値テキスト">
          <a:extLst>
            <a:ext uri="{FF2B5EF4-FFF2-40B4-BE49-F238E27FC236}">
              <a16:creationId xmlns:a16="http://schemas.microsoft.com/office/drawing/2014/main" id="{40001937-196C-4DD4-8A86-0F73C334FB50}"/>
            </a:ext>
          </a:extLst>
        </xdr:cNvPr>
        <xdr:cNvSpPr txBox="1"/>
      </xdr:nvSpPr>
      <xdr:spPr>
        <a:xfrm>
          <a:off x="16357600" y="139007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127000</xdr:rowOff>
    </xdr:from>
    <xdr:to>
      <xdr:col>81</xdr:col>
      <xdr:colOff>101600</xdr:colOff>
      <xdr:row>82</xdr:row>
      <xdr:rowOff>60325</xdr:rowOff>
    </xdr:to>
    <xdr:sp macro="" textlink="">
      <xdr:nvSpPr>
        <xdr:cNvPr id="670" name="楕円 669">
          <a:extLst>
            <a:ext uri="{FF2B5EF4-FFF2-40B4-BE49-F238E27FC236}">
              <a16:creationId xmlns:a16="http://schemas.microsoft.com/office/drawing/2014/main" id="{F5B600E1-07F8-44D4-82A1-18EF028799DB}"/>
            </a:ext>
          </a:extLst>
        </xdr:cNvPr>
        <xdr:cNvSpPr/>
      </xdr:nvSpPr>
      <xdr:spPr>
        <a:xfrm>
          <a:off x="15430500" y="140144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10795</xdr:rowOff>
    </xdr:from>
    <xdr:to>
      <xdr:col>85</xdr:col>
      <xdr:colOff>127000</xdr:colOff>
      <xdr:row>82</xdr:row>
      <xdr:rowOff>40005</xdr:rowOff>
    </xdr:to>
    <xdr:cxnSp macro="">
      <xdr:nvCxnSpPr>
        <xdr:cNvPr id="671" name="直線コネクタ 670">
          <a:extLst>
            <a:ext uri="{FF2B5EF4-FFF2-40B4-BE49-F238E27FC236}">
              <a16:creationId xmlns:a16="http://schemas.microsoft.com/office/drawing/2014/main" id="{790E25A7-9D27-4A86-8B8C-094186128A9F}"/>
            </a:ext>
          </a:extLst>
        </xdr:cNvPr>
        <xdr:cNvCxnSpPr/>
      </xdr:nvCxnSpPr>
      <xdr:spPr>
        <a:xfrm>
          <a:off x="15481300" y="140696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97790</xdr:rowOff>
    </xdr:from>
    <xdr:to>
      <xdr:col>76</xdr:col>
      <xdr:colOff>165100</xdr:colOff>
      <xdr:row>82</xdr:row>
      <xdr:rowOff>30480</xdr:rowOff>
    </xdr:to>
    <xdr:sp macro="" textlink="">
      <xdr:nvSpPr>
        <xdr:cNvPr id="672" name="楕円 671">
          <a:extLst>
            <a:ext uri="{FF2B5EF4-FFF2-40B4-BE49-F238E27FC236}">
              <a16:creationId xmlns:a16="http://schemas.microsoft.com/office/drawing/2014/main" id="{465CAC4F-B85F-4CF6-80EE-59CAD502EBC6}"/>
            </a:ext>
          </a:extLst>
        </xdr:cNvPr>
        <xdr:cNvSpPr/>
      </xdr:nvSpPr>
      <xdr:spPr>
        <a:xfrm>
          <a:off x="14541500" y="139852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146685</xdr:rowOff>
    </xdr:from>
    <xdr:to>
      <xdr:col>81</xdr:col>
      <xdr:colOff>50800</xdr:colOff>
      <xdr:row>82</xdr:row>
      <xdr:rowOff>10795</xdr:rowOff>
    </xdr:to>
    <xdr:cxnSp macro="">
      <xdr:nvCxnSpPr>
        <xdr:cNvPr id="673" name="直線コネクタ 672">
          <a:extLst>
            <a:ext uri="{FF2B5EF4-FFF2-40B4-BE49-F238E27FC236}">
              <a16:creationId xmlns:a16="http://schemas.microsoft.com/office/drawing/2014/main" id="{314944E5-AA77-44C0-B06A-7BF2BC79F0EF}"/>
            </a:ext>
          </a:extLst>
        </xdr:cNvPr>
        <xdr:cNvCxnSpPr/>
      </xdr:nvCxnSpPr>
      <xdr:spPr>
        <a:xfrm>
          <a:off x="14592300" y="140341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66675</xdr:rowOff>
    </xdr:from>
    <xdr:to>
      <xdr:col>72</xdr:col>
      <xdr:colOff>38100</xdr:colOff>
      <xdr:row>81</xdr:row>
      <xdr:rowOff>164465</xdr:rowOff>
    </xdr:to>
    <xdr:sp macro="" textlink="">
      <xdr:nvSpPr>
        <xdr:cNvPr id="674" name="楕円 673">
          <a:extLst>
            <a:ext uri="{FF2B5EF4-FFF2-40B4-BE49-F238E27FC236}">
              <a16:creationId xmlns:a16="http://schemas.microsoft.com/office/drawing/2014/main" id="{AD118984-E3DD-426F-9C27-DFF803578746}"/>
            </a:ext>
          </a:extLst>
        </xdr:cNvPr>
        <xdr:cNvSpPr/>
      </xdr:nvSpPr>
      <xdr:spPr>
        <a:xfrm>
          <a:off x="13652500" y="13954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81</xdr:row>
      <xdr:rowOff>116205</xdr:rowOff>
    </xdr:from>
    <xdr:to>
      <xdr:col>76</xdr:col>
      <xdr:colOff>114300</xdr:colOff>
      <xdr:row>81</xdr:row>
      <xdr:rowOff>146685</xdr:rowOff>
    </xdr:to>
    <xdr:cxnSp macro="">
      <xdr:nvCxnSpPr>
        <xdr:cNvPr id="675" name="直線コネクタ 674">
          <a:extLst>
            <a:ext uri="{FF2B5EF4-FFF2-40B4-BE49-F238E27FC236}">
              <a16:creationId xmlns:a16="http://schemas.microsoft.com/office/drawing/2014/main" id="{591D5F82-44AD-46FE-A40F-C9BD16097C7F}"/>
            </a:ext>
          </a:extLst>
        </xdr:cNvPr>
        <xdr:cNvCxnSpPr/>
      </xdr:nvCxnSpPr>
      <xdr:spPr>
        <a:xfrm>
          <a:off x="13700125" y="14003655"/>
          <a:ext cx="8921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29845</xdr:rowOff>
    </xdr:from>
    <xdr:to>
      <xdr:col>67</xdr:col>
      <xdr:colOff>101600</xdr:colOff>
      <xdr:row>81</xdr:row>
      <xdr:rowOff>127635</xdr:rowOff>
    </xdr:to>
    <xdr:sp macro="" textlink="">
      <xdr:nvSpPr>
        <xdr:cNvPr id="676" name="楕円 675">
          <a:extLst>
            <a:ext uri="{FF2B5EF4-FFF2-40B4-BE49-F238E27FC236}">
              <a16:creationId xmlns:a16="http://schemas.microsoft.com/office/drawing/2014/main" id="{C824C76D-0061-4888-BA1F-B3A1390EE8B0}"/>
            </a:ext>
          </a:extLst>
        </xdr:cNvPr>
        <xdr:cNvSpPr/>
      </xdr:nvSpPr>
      <xdr:spPr>
        <a:xfrm>
          <a:off x="12763500" y="13917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78740</xdr:rowOff>
    </xdr:from>
    <xdr:to>
      <xdr:col>71</xdr:col>
      <xdr:colOff>174625</xdr:colOff>
      <xdr:row>81</xdr:row>
      <xdr:rowOff>116205</xdr:rowOff>
    </xdr:to>
    <xdr:cxnSp macro="">
      <xdr:nvCxnSpPr>
        <xdr:cNvPr id="677" name="直線コネクタ 676">
          <a:extLst>
            <a:ext uri="{FF2B5EF4-FFF2-40B4-BE49-F238E27FC236}">
              <a16:creationId xmlns:a16="http://schemas.microsoft.com/office/drawing/2014/main" id="{10A35AFE-7972-4967-8086-B7740DADA9FF}"/>
            </a:ext>
          </a:extLst>
        </xdr:cNvPr>
        <xdr:cNvCxnSpPr/>
      </xdr:nvCxnSpPr>
      <xdr:spPr>
        <a:xfrm>
          <a:off x="12814300" y="13966190"/>
          <a:ext cx="8858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123190</xdr:rowOff>
    </xdr:from>
    <xdr:ext cx="405130" cy="248285"/>
    <xdr:sp macro="" textlink="">
      <xdr:nvSpPr>
        <xdr:cNvPr id="678" name="n_1aveValue【消防施設】&#10;有形固定資産減価償却率">
          <a:extLst>
            <a:ext uri="{FF2B5EF4-FFF2-40B4-BE49-F238E27FC236}">
              <a16:creationId xmlns:a16="http://schemas.microsoft.com/office/drawing/2014/main" id="{B4EBE0A8-162A-4D65-A1C3-26CDDB6CF705}"/>
            </a:ext>
          </a:extLst>
        </xdr:cNvPr>
        <xdr:cNvSpPr txBox="1"/>
      </xdr:nvSpPr>
      <xdr:spPr>
        <a:xfrm>
          <a:off x="15266035" y="141820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76835</xdr:rowOff>
    </xdr:from>
    <xdr:ext cx="405130" cy="249555"/>
    <xdr:sp macro="" textlink="">
      <xdr:nvSpPr>
        <xdr:cNvPr id="679" name="n_2aveValue【消防施設】&#10;有形固定資産減価償却率">
          <a:extLst>
            <a:ext uri="{FF2B5EF4-FFF2-40B4-BE49-F238E27FC236}">
              <a16:creationId xmlns:a16="http://schemas.microsoft.com/office/drawing/2014/main" id="{74F406D7-F757-4FC9-A094-3A33C429AF14}"/>
            </a:ext>
          </a:extLst>
        </xdr:cNvPr>
        <xdr:cNvSpPr txBox="1"/>
      </xdr:nvSpPr>
      <xdr:spPr>
        <a:xfrm>
          <a:off x="14389735" y="14135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71755</xdr:rowOff>
    </xdr:from>
    <xdr:ext cx="405130" cy="249555"/>
    <xdr:sp macro="" textlink="">
      <xdr:nvSpPr>
        <xdr:cNvPr id="680" name="n_3aveValue【消防施設】&#10;有形固定資産減価償却率">
          <a:extLst>
            <a:ext uri="{FF2B5EF4-FFF2-40B4-BE49-F238E27FC236}">
              <a16:creationId xmlns:a16="http://schemas.microsoft.com/office/drawing/2014/main" id="{157F7A87-2A6B-4B66-A8FC-52A01572477B}"/>
            </a:ext>
          </a:extLst>
        </xdr:cNvPr>
        <xdr:cNvSpPr txBox="1"/>
      </xdr:nvSpPr>
      <xdr:spPr>
        <a:xfrm>
          <a:off x="13500735" y="14130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22225</xdr:rowOff>
    </xdr:from>
    <xdr:ext cx="405130" cy="248285"/>
    <xdr:sp macro="" textlink="">
      <xdr:nvSpPr>
        <xdr:cNvPr id="681" name="n_4aveValue【消防施設】&#10;有形固定資産減価償却率">
          <a:extLst>
            <a:ext uri="{FF2B5EF4-FFF2-40B4-BE49-F238E27FC236}">
              <a16:creationId xmlns:a16="http://schemas.microsoft.com/office/drawing/2014/main" id="{21C5CD0F-8BFF-496F-B098-31375C29B3DD}"/>
            </a:ext>
          </a:extLst>
        </xdr:cNvPr>
        <xdr:cNvSpPr txBox="1"/>
      </xdr:nvSpPr>
      <xdr:spPr>
        <a:xfrm>
          <a:off x="12611735" y="1408112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75565</xdr:rowOff>
    </xdr:from>
    <xdr:ext cx="405130" cy="249555"/>
    <xdr:sp macro="" textlink="">
      <xdr:nvSpPr>
        <xdr:cNvPr id="682" name="n_1mainValue【消防施設】&#10;有形固定資産減価償却率">
          <a:extLst>
            <a:ext uri="{FF2B5EF4-FFF2-40B4-BE49-F238E27FC236}">
              <a16:creationId xmlns:a16="http://schemas.microsoft.com/office/drawing/2014/main" id="{A0CC1AB3-2684-4A53-BDE6-B2439566BE9F}"/>
            </a:ext>
          </a:extLst>
        </xdr:cNvPr>
        <xdr:cNvSpPr txBox="1"/>
      </xdr:nvSpPr>
      <xdr:spPr>
        <a:xfrm>
          <a:off x="15266035" y="137915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46355</xdr:rowOff>
    </xdr:from>
    <xdr:ext cx="405130" cy="249555"/>
    <xdr:sp macro="" textlink="">
      <xdr:nvSpPr>
        <xdr:cNvPr id="683" name="n_2mainValue【消防施設】&#10;有形固定資産減価償却率">
          <a:extLst>
            <a:ext uri="{FF2B5EF4-FFF2-40B4-BE49-F238E27FC236}">
              <a16:creationId xmlns:a16="http://schemas.microsoft.com/office/drawing/2014/main" id="{BD35ACD0-8EEB-49C7-9399-A5B2C73066B4}"/>
            </a:ext>
          </a:extLst>
        </xdr:cNvPr>
        <xdr:cNvSpPr txBox="1"/>
      </xdr:nvSpPr>
      <xdr:spPr>
        <a:xfrm>
          <a:off x="14389735" y="137623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15240</xdr:rowOff>
    </xdr:from>
    <xdr:ext cx="405130" cy="249555"/>
    <xdr:sp macro="" textlink="">
      <xdr:nvSpPr>
        <xdr:cNvPr id="684" name="n_3mainValue【消防施設】&#10;有形固定資産減価償却率">
          <a:extLst>
            <a:ext uri="{FF2B5EF4-FFF2-40B4-BE49-F238E27FC236}">
              <a16:creationId xmlns:a16="http://schemas.microsoft.com/office/drawing/2014/main" id="{92272C18-1DD0-4600-BD5F-523DA73137BE}"/>
            </a:ext>
          </a:extLst>
        </xdr:cNvPr>
        <xdr:cNvSpPr txBox="1"/>
      </xdr:nvSpPr>
      <xdr:spPr>
        <a:xfrm>
          <a:off x="13500735" y="137312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143510</xdr:rowOff>
    </xdr:from>
    <xdr:ext cx="405130" cy="249555"/>
    <xdr:sp macro="" textlink="">
      <xdr:nvSpPr>
        <xdr:cNvPr id="685" name="n_4mainValue【消防施設】&#10;有形固定資産減価償却率">
          <a:extLst>
            <a:ext uri="{FF2B5EF4-FFF2-40B4-BE49-F238E27FC236}">
              <a16:creationId xmlns:a16="http://schemas.microsoft.com/office/drawing/2014/main" id="{707BBAAD-97F0-4C50-A47E-7809952DA1F2}"/>
            </a:ext>
          </a:extLst>
        </xdr:cNvPr>
        <xdr:cNvSpPr txBox="1"/>
      </xdr:nvSpPr>
      <xdr:spPr>
        <a:xfrm>
          <a:off x="12611735" y="136880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686" name="正方形/長方形 685">
          <a:extLst>
            <a:ext uri="{FF2B5EF4-FFF2-40B4-BE49-F238E27FC236}">
              <a16:creationId xmlns:a16="http://schemas.microsoft.com/office/drawing/2014/main" id="{BEEEDAD2-CE03-4D04-A681-A68B57D9812E}"/>
            </a:ext>
          </a:extLst>
        </xdr:cNvPr>
        <xdr:cNvSpPr/>
      </xdr:nvSpPr>
      <xdr:spPr>
        <a:xfrm>
          <a:off x="18288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687" name="正方形/長方形 686">
          <a:extLst>
            <a:ext uri="{FF2B5EF4-FFF2-40B4-BE49-F238E27FC236}">
              <a16:creationId xmlns:a16="http://schemas.microsoft.com/office/drawing/2014/main" id="{E20FE020-867C-4BEF-A89A-3427C3132707}"/>
            </a:ext>
          </a:extLst>
        </xdr:cNvPr>
        <xdr:cNvSpPr/>
      </xdr:nvSpPr>
      <xdr:spPr>
        <a:xfrm>
          <a:off x="18415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688" name="正方形/長方形 687">
          <a:extLst>
            <a:ext uri="{FF2B5EF4-FFF2-40B4-BE49-F238E27FC236}">
              <a16:creationId xmlns:a16="http://schemas.microsoft.com/office/drawing/2014/main" id="{8FB0FEEF-EB6B-4C1A-9BA7-A3497C091BE3}"/>
            </a:ext>
          </a:extLst>
        </xdr:cNvPr>
        <xdr:cNvSpPr/>
      </xdr:nvSpPr>
      <xdr:spPr>
        <a:xfrm>
          <a:off x="18415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689" name="正方形/長方形 688">
          <a:extLst>
            <a:ext uri="{FF2B5EF4-FFF2-40B4-BE49-F238E27FC236}">
              <a16:creationId xmlns:a16="http://schemas.microsoft.com/office/drawing/2014/main" id="{D4AA483A-0E8C-4155-A0B6-14526AAA743B}"/>
            </a:ext>
          </a:extLst>
        </xdr:cNvPr>
        <xdr:cNvSpPr/>
      </xdr:nvSpPr>
      <xdr:spPr>
        <a:xfrm>
          <a:off x="19431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690" name="正方形/長方形 689">
          <a:extLst>
            <a:ext uri="{FF2B5EF4-FFF2-40B4-BE49-F238E27FC236}">
              <a16:creationId xmlns:a16="http://schemas.microsoft.com/office/drawing/2014/main" id="{FECC873E-0CBF-45CE-8EEF-1DC9BC7237F9}"/>
            </a:ext>
          </a:extLst>
        </xdr:cNvPr>
        <xdr:cNvSpPr/>
      </xdr:nvSpPr>
      <xdr:spPr>
        <a:xfrm>
          <a:off x="19431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691" name="正方形/長方形 690">
          <a:extLst>
            <a:ext uri="{FF2B5EF4-FFF2-40B4-BE49-F238E27FC236}">
              <a16:creationId xmlns:a16="http://schemas.microsoft.com/office/drawing/2014/main" id="{135E288D-6FE6-480F-AFED-5C13D291CF11}"/>
            </a:ext>
          </a:extLst>
        </xdr:cNvPr>
        <xdr:cNvSpPr/>
      </xdr:nvSpPr>
      <xdr:spPr>
        <a:xfrm>
          <a:off x="20574000" y="124669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692" name="正方形/長方形 691">
          <a:extLst>
            <a:ext uri="{FF2B5EF4-FFF2-40B4-BE49-F238E27FC236}">
              <a16:creationId xmlns:a16="http://schemas.microsoft.com/office/drawing/2014/main" id="{6CCBBB35-79B5-46DD-89DF-236EC9992C7F}"/>
            </a:ext>
          </a:extLst>
        </xdr:cNvPr>
        <xdr:cNvSpPr/>
      </xdr:nvSpPr>
      <xdr:spPr>
        <a:xfrm>
          <a:off x="20574000" y="1266888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693" name="正方形/長方形 692">
          <a:extLst>
            <a:ext uri="{FF2B5EF4-FFF2-40B4-BE49-F238E27FC236}">
              <a16:creationId xmlns:a16="http://schemas.microsoft.com/office/drawing/2014/main" id="{5814A001-B72E-4C4D-B3CD-69A28497AFA1}"/>
            </a:ext>
          </a:extLst>
        </xdr:cNvPr>
        <xdr:cNvSpPr/>
      </xdr:nvSpPr>
      <xdr:spPr>
        <a:xfrm>
          <a:off x="18288000" y="12950825"/>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694" name="テキスト ボックス 693">
          <a:extLst>
            <a:ext uri="{FF2B5EF4-FFF2-40B4-BE49-F238E27FC236}">
              <a16:creationId xmlns:a16="http://schemas.microsoft.com/office/drawing/2014/main" id="{F75DEEEE-401B-4541-9D6D-0FA93833098F}"/>
            </a:ext>
          </a:extLst>
        </xdr:cNvPr>
        <xdr:cNvSpPr txBox="1"/>
      </xdr:nvSpPr>
      <xdr:spPr>
        <a:xfrm>
          <a:off x="18249900" y="1276032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695" name="直線コネクタ 694">
          <a:extLst>
            <a:ext uri="{FF2B5EF4-FFF2-40B4-BE49-F238E27FC236}">
              <a16:creationId xmlns:a16="http://schemas.microsoft.com/office/drawing/2014/main" id="{FACDAAF5-6120-4B5E-98CD-F7DE686A1B97}"/>
            </a:ext>
          </a:extLst>
        </xdr:cNvPr>
        <xdr:cNvCxnSpPr/>
      </xdr:nvCxnSpPr>
      <xdr:spPr>
        <a:xfrm>
          <a:off x="18288000" y="15234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162560</xdr:rowOff>
    </xdr:from>
    <xdr:to>
      <xdr:col>120</xdr:col>
      <xdr:colOff>114300</xdr:colOff>
      <xdr:row>86</xdr:row>
      <xdr:rowOff>162560</xdr:rowOff>
    </xdr:to>
    <xdr:cxnSp macro="">
      <xdr:nvCxnSpPr>
        <xdr:cNvPr id="696" name="直線コネクタ 695">
          <a:extLst>
            <a:ext uri="{FF2B5EF4-FFF2-40B4-BE49-F238E27FC236}">
              <a16:creationId xmlns:a16="http://schemas.microsoft.com/office/drawing/2014/main" id="{8B3559FB-8EB4-46BD-968E-AC559D779271}"/>
            </a:ext>
          </a:extLst>
        </xdr:cNvPr>
        <xdr:cNvCxnSpPr/>
      </xdr:nvCxnSpPr>
      <xdr:spPr>
        <a:xfrm>
          <a:off x="18288000" y="149072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6090" cy="248285"/>
    <xdr:sp macro="" textlink="">
      <xdr:nvSpPr>
        <xdr:cNvPr id="697" name="テキスト ボックス 696">
          <a:extLst>
            <a:ext uri="{FF2B5EF4-FFF2-40B4-BE49-F238E27FC236}">
              <a16:creationId xmlns:a16="http://schemas.microsoft.com/office/drawing/2014/main" id="{201F227C-41F2-412D-AF09-1E09D78153D7}"/>
            </a:ext>
          </a:extLst>
        </xdr:cNvPr>
        <xdr:cNvSpPr txBox="1"/>
      </xdr:nvSpPr>
      <xdr:spPr>
        <a:xfrm>
          <a:off x="17820640" y="14770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698" name="直線コネクタ 697">
          <a:extLst>
            <a:ext uri="{FF2B5EF4-FFF2-40B4-BE49-F238E27FC236}">
              <a16:creationId xmlns:a16="http://schemas.microsoft.com/office/drawing/2014/main" id="{5D96741B-56BE-471E-A990-89CB3735EDA1}"/>
            </a:ext>
          </a:extLst>
        </xdr:cNvPr>
        <xdr:cNvCxnSpPr/>
      </xdr:nvCxnSpPr>
      <xdr:spPr>
        <a:xfrm>
          <a:off x="18288000" y="14585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40640</xdr:rowOff>
    </xdr:from>
    <xdr:ext cx="466090" cy="249555"/>
    <xdr:sp macro="" textlink="">
      <xdr:nvSpPr>
        <xdr:cNvPr id="699" name="テキスト ボックス 698">
          <a:extLst>
            <a:ext uri="{FF2B5EF4-FFF2-40B4-BE49-F238E27FC236}">
              <a16:creationId xmlns:a16="http://schemas.microsoft.com/office/drawing/2014/main" id="{E7CE0345-BEBB-45F8-9562-04C8EC881535}"/>
            </a:ext>
          </a:extLst>
        </xdr:cNvPr>
        <xdr:cNvSpPr txBox="1"/>
      </xdr:nvSpPr>
      <xdr:spPr>
        <a:xfrm>
          <a:off x="17820640" y="144424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28575</xdr:rowOff>
    </xdr:from>
    <xdr:to>
      <xdr:col>120</xdr:col>
      <xdr:colOff>114300</xdr:colOff>
      <xdr:row>83</xdr:row>
      <xdr:rowOff>28575</xdr:rowOff>
    </xdr:to>
    <xdr:cxnSp macro="">
      <xdr:nvCxnSpPr>
        <xdr:cNvPr id="700" name="直線コネクタ 699">
          <a:extLst>
            <a:ext uri="{FF2B5EF4-FFF2-40B4-BE49-F238E27FC236}">
              <a16:creationId xmlns:a16="http://schemas.microsoft.com/office/drawing/2014/main" id="{FDDD1061-FC25-44BA-996B-0C300CE7D343}"/>
            </a:ext>
          </a:extLst>
        </xdr:cNvPr>
        <xdr:cNvCxnSpPr/>
      </xdr:nvCxnSpPr>
      <xdr:spPr>
        <a:xfrm>
          <a:off x="18288000" y="142589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57150</xdr:rowOff>
    </xdr:from>
    <xdr:ext cx="466090" cy="248285"/>
    <xdr:sp macro="" textlink="">
      <xdr:nvSpPr>
        <xdr:cNvPr id="701" name="テキスト ボックス 700">
          <a:extLst>
            <a:ext uri="{FF2B5EF4-FFF2-40B4-BE49-F238E27FC236}">
              <a16:creationId xmlns:a16="http://schemas.microsoft.com/office/drawing/2014/main" id="{157DFC1D-CE96-4D71-AA75-746A67E1CEF8}"/>
            </a:ext>
          </a:extLst>
        </xdr:cNvPr>
        <xdr:cNvSpPr txBox="1"/>
      </xdr:nvSpPr>
      <xdr:spPr>
        <a:xfrm>
          <a:off x="17820640" y="1411605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44450</xdr:rowOff>
    </xdr:from>
    <xdr:to>
      <xdr:col>120</xdr:col>
      <xdr:colOff>114300</xdr:colOff>
      <xdr:row>81</xdr:row>
      <xdr:rowOff>44450</xdr:rowOff>
    </xdr:to>
    <xdr:cxnSp macro="">
      <xdr:nvCxnSpPr>
        <xdr:cNvPr id="702" name="直線コネクタ 701">
          <a:extLst>
            <a:ext uri="{FF2B5EF4-FFF2-40B4-BE49-F238E27FC236}">
              <a16:creationId xmlns:a16="http://schemas.microsoft.com/office/drawing/2014/main" id="{6E1DC211-3F96-4D3C-A49B-EC64BBD83F39}"/>
            </a:ext>
          </a:extLst>
        </xdr:cNvPr>
        <xdr:cNvCxnSpPr/>
      </xdr:nvCxnSpPr>
      <xdr:spPr>
        <a:xfrm>
          <a:off x="18288000" y="13931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72390</xdr:rowOff>
    </xdr:from>
    <xdr:ext cx="466090" cy="249555"/>
    <xdr:sp macro="" textlink="">
      <xdr:nvSpPr>
        <xdr:cNvPr id="703" name="テキスト ボックス 702">
          <a:extLst>
            <a:ext uri="{FF2B5EF4-FFF2-40B4-BE49-F238E27FC236}">
              <a16:creationId xmlns:a16="http://schemas.microsoft.com/office/drawing/2014/main" id="{F490422C-A2FB-4F46-B713-AA0020CF3CDD}"/>
            </a:ext>
          </a:extLst>
        </xdr:cNvPr>
        <xdr:cNvSpPr txBox="1"/>
      </xdr:nvSpPr>
      <xdr:spPr>
        <a:xfrm>
          <a:off x="17820640" y="137883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60960</xdr:rowOff>
    </xdr:from>
    <xdr:to>
      <xdr:col>120</xdr:col>
      <xdr:colOff>114300</xdr:colOff>
      <xdr:row>79</xdr:row>
      <xdr:rowOff>60960</xdr:rowOff>
    </xdr:to>
    <xdr:cxnSp macro="">
      <xdr:nvCxnSpPr>
        <xdr:cNvPr id="704" name="直線コネクタ 703">
          <a:extLst>
            <a:ext uri="{FF2B5EF4-FFF2-40B4-BE49-F238E27FC236}">
              <a16:creationId xmlns:a16="http://schemas.microsoft.com/office/drawing/2014/main" id="{00F59722-A375-402A-AE16-28C9171BB7A1}"/>
            </a:ext>
          </a:extLst>
        </xdr:cNvPr>
        <xdr:cNvCxnSpPr/>
      </xdr:nvCxnSpPr>
      <xdr:spPr>
        <a:xfrm>
          <a:off x="18288000" y="136055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88900</xdr:rowOff>
    </xdr:from>
    <xdr:ext cx="466090" cy="248285"/>
    <xdr:sp macro="" textlink="">
      <xdr:nvSpPr>
        <xdr:cNvPr id="705" name="テキスト ボックス 704">
          <a:extLst>
            <a:ext uri="{FF2B5EF4-FFF2-40B4-BE49-F238E27FC236}">
              <a16:creationId xmlns:a16="http://schemas.microsoft.com/office/drawing/2014/main" id="{1089E85F-CBF9-412D-923D-86722EB7681F}"/>
            </a:ext>
          </a:extLst>
        </xdr:cNvPr>
        <xdr:cNvSpPr txBox="1"/>
      </xdr:nvSpPr>
      <xdr:spPr>
        <a:xfrm>
          <a:off x="17820640" y="1346200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75565</xdr:rowOff>
    </xdr:from>
    <xdr:to>
      <xdr:col>120</xdr:col>
      <xdr:colOff>114300</xdr:colOff>
      <xdr:row>77</xdr:row>
      <xdr:rowOff>75565</xdr:rowOff>
    </xdr:to>
    <xdr:cxnSp macro="">
      <xdr:nvCxnSpPr>
        <xdr:cNvPr id="706" name="直線コネクタ 705">
          <a:extLst>
            <a:ext uri="{FF2B5EF4-FFF2-40B4-BE49-F238E27FC236}">
              <a16:creationId xmlns:a16="http://schemas.microsoft.com/office/drawing/2014/main" id="{0DB2C45B-8A6A-49FF-BBEF-EBFC860E1D7C}"/>
            </a:ext>
          </a:extLst>
        </xdr:cNvPr>
        <xdr:cNvCxnSpPr/>
      </xdr:nvCxnSpPr>
      <xdr:spPr>
        <a:xfrm>
          <a:off x="18288000" y="13277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104140</xdr:rowOff>
    </xdr:from>
    <xdr:ext cx="466090" cy="249555"/>
    <xdr:sp macro="" textlink="">
      <xdr:nvSpPr>
        <xdr:cNvPr id="707" name="テキスト ボックス 706">
          <a:extLst>
            <a:ext uri="{FF2B5EF4-FFF2-40B4-BE49-F238E27FC236}">
              <a16:creationId xmlns:a16="http://schemas.microsoft.com/office/drawing/2014/main" id="{1FA49D20-32ED-4607-80FE-604C23B3FE8F}"/>
            </a:ext>
          </a:extLst>
        </xdr:cNvPr>
        <xdr:cNvSpPr txBox="1"/>
      </xdr:nvSpPr>
      <xdr:spPr>
        <a:xfrm>
          <a:off x="17820640" y="131343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708" name="直線コネクタ 707">
          <a:extLst>
            <a:ext uri="{FF2B5EF4-FFF2-40B4-BE49-F238E27FC236}">
              <a16:creationId xmlns:a16="http://schemas.microsoft.com/office/drawing/2014/main" id="{52036F92-7930-4C67-BE2D-BB140B4672D3}"/>
            </a:ext>
          </a:extLst>
        </xdr:cNvPr>
        <xdr:cNvCxnSpPr/>
      </xdr:nvCxnSpPr>
      <xdr:spPr>
        <a:xfrm>
          <a:off x="18288000" y="12950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6090" cy="248285"/>
    <xdr:sp macro="" textlink="">
      <xdr:nvSpPr>
        <xdr:cNvPr id="709" name="テキスト ボックス 708">
          <a:extLst>
            <a:ext uri="{FF2B5EF4-FFF2-40B4-BE49-F238E27FC236}">
              <a16:creationId xmlns:a16="http://schemas.microsoft.com/office/drawing/2014/main" id="{337A0372-3F3D-46C3-B397-D3D14E9E7491}"/>
            </a:ext>
          </a:extLst>
        </xdr:cNvPr>
        <xdr:cNvSpPr txBox="1"/>
      </xdr:nvSpPr>
      <xdr:spPr>
        <a:xfrm>
          <a:off x="17820640" y="128073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710" name="【消防施設】&#10;一人当たり面積グラフ枠">
          <a:extLst>
            <a:ext uri="{FF2B5EF4-FFF2-40B4-BE49-F238E27FC236}">
              <a16:creationId xmlns:a16="http://schemas.microsoft.com/office/drawing/2014/main" id="{5EB38333-59B8-48D3-BC21-C3C6763C4468}"/>
            </a:ext>
          </a:extLst>
        </xdr:cNvPr>
        <xdr:cNvSpPr/>
      </xdr:nvSpPr>
      <xdr:spPr>
        <a:xfrm>
          <a:off x="18288000" y="12950825"/>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70485</xdr:rowOff>
    </xdr:from>
    <xdr:to>
      <xdr:col>116</xdr:col>
      <xdr:colOff>62865</xdr:colOff>
      <xdr:row>86</xdr:row>
      <xdr:rowOff>142240</xdr:rowOff>
    </xdr:to>
    <xdr:cxnSp macro="">
      <xdr:nvCxnSpPr>
        <xdr:cNvPr id="711" name="直線コネクタ 710">
          <a:extLst>
            <a:ext uri="{FF2B5EF4-FFF2-40B4-BE49-F238E27FC236}">
              <a16:creationId xmlns:a16="http://schemas.microsoft.com/office/drawing/2014/main" id="{95B43836-7214-4184-B814-694199A638DF}"/>
            </a:ext>
          </a:extLst>
        </xdr:cNvPr>
        <xdr:cNvCxnSpPr/>
      </xdr:nvCxnSpPr>
      <xdr:spPr>
        <a:xfrm flipV="1">
          <a:off x="22160865" y="1344358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146050</xdr:rowOff>
    </xdr:from>
    <xdr:ext cx="468630" cy="249555"/>
    <xdr:sp macro="" textlink="">
      <xdr:nvSpPr>
        <xdr:cNvPr id="712" name="【消防施設】&#10;一人当たり面積最小値テキスト">
          <a:extLst>
            <a:ext uri="{FF2B5EF4-FFF2-40B4-BE49-F238E27FC236}">
              <a16:creationId xmlns:a16="http://schemas.microsoft.com/office/drawing/2014/main" id="{59D962E2-2BE2-4246-B997-1FF0D74DF9AE}"/>
            </a:ext>
          </a:extLst>
        </xdr:cNvPr>
        <xdr:cNvSpPr txBox="1"/>
      </xdr:nvSpPr>
      <xdr:spPr>
        <a:xfrm>
          <a:off x="22199600" y="148907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142240</xdr:rowOff>
    </xdr:from>
    <xdr:to>
      <xdr:col>116</xdr:col>
      <xdr:colOff>152400</xdr:colOff>
      <xdr:row>86</xdr:row>
      <xdr:rowOff>142240</xdr:rowOff>
    </xdr:to>
    <xdr:cxnSp macro="">
      <xdr:nvCxnSpPr>
        <xdr:cNvPr id="713" name="直線コネクタ 712">
          <a:extLst>
            <a:ext uri="{FF2B5EF4-FFF2-40B4-BE49-F238E27FC236}">
              <a16:creationId xmlns:a16="http://schemas.microsoft.com/office/drawing/2014/main" id="{BA1C1193-FB4E-43B3-B3B3-3BA68744B735}"/>
            </a:ext>
          </a:extLst>
        </xdr:cNvPr>
        <xdr:cNvCxnSpPr/>
      </xdr:nvCxnSpPr>
      <xdr:spPr>
        <a:xfrm>
          <a:off x="22072600" y="1488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19050</xdr:rowOff>
    </xdr:from>
    <xdr:ext cx="468630" cy="248285"/>
    <xdr:sp macro="" textlink="">
      <xdr:nvSpPr>
        <xdr:cNvPr id="714" name="【消防施設】&#10;一人当たり面積最大値テキスト">
          <a:extLst>
            <a:ext uri="{FF2B5EF4-FFF2-40B4-BE49-F238E27FC236}">
              <a16:creationId xmlns:a16="http://schemas.microsoft.com/office/drawing/2014/main" id="{DFB8DE20-0F44-4DD1-B604-9E93C2D65453}"/>
            </a:ext>
          </a:extLst>
        </xdr:cNvPr>
        <xdr:cNvSpPr txBox="1"/>
      </xdr:nvSpPr>
      <xdr:spPr>
        <a:xfrm>
          <a:off x="22199600" y="132207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70485</xdr:rowOff>
    </xdr:from>
    <xdr:to>
      <xdr:col>116</xdr:col>
      <xdr:colOff>152400</xdr:colOff>
      <xdr:row>78</xdr:row>
      <xdr:rowOff>70485</xdr:rowOff>
    </xdr:to>
    <xdr:cxnSp macro="">
      <xdr:nvCxnSpPr>
        <xdr:cNvPr id="715" name="直線コネクタ 714">
          <a:extLst>
            <a:ext uri="{FF2B5EF4-FFF2-40B4-BE49-F238E27FC236}">
              <a16:creationId xmlns:a16="http://schemas.microsoft.com/office/drawing/2014/main" id="{A94E1DD4-7C78-4C33-847C-E01147655C7C}"/>
            </a:ext>
          </a:extLst>
        </xdr:cNvPr>
        <xdr:cNvCxnSpPr/>
      </xdr:nvCxnSpPr>
      <xdr:spPr>
        <a:xfrm>
          <a:off x="22072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8630" cy="249555"/>
    <xdr:sp macro="" textlink="">
      <xdr:nvSpPr>
        <xdr:cNvPr id="716" name="【消防施設】&#10;一人当たり面積平均値テキスト">
          <a:extLst>
            <a:ext uri="{FF2B5EF4-FFF2-40B4-BE49-F238E27FC236}">
              <a16:creationId xmlns:a16="http://schemas.microsoft.com/office/drawing/2014/main" id="{5FC49AB2-5B6B-45CF-A45E-0F9D39B639C3}"/>
            </a:ext>
          </a:extLst>
        </xdr:cNvPr>
        <xdr:cNvSpPr txBox="1"/>
      </xdr:nvSpPr>
      <xdr:spPr>
        <a:xfrm>
          <a:off x="22199600" y="1457769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147320</xdr:rowOff>
    </xdr:from>
    <xdr:to>
      <xdr:col>116</xdr:col>
      <xdr:colOff>114300</xdr:colOff>
      <xdr:row>86</xdr:row>
      <xdr:rowOff>80010</xdr:rowOff>
    </xdr:to>
    <xdr:sp macro="" textlink="">
      <xdr:nvSpPr>
        <xdr:cNvPr id="717" name="フローチャート: 判断 716">
          <a:extLst>
            <a:ext uri="{FF2B5EF4-FFF2-40B4-BE49-F238E27FC236}">
              <a16:creationId xmlns:a16="http://schemas.microsoft.com/office/drawing/2014/main" id="{8786244C-F8E3-43A6-BEAA-7D068587FF29}"/>
            </a:ext>
          </a:extLst>
        </xdr:cNvPr>
        <xdr:cNvSpPr/>
      </xdr:nvSpPr>
      <xdr:spPr>
        <a:xfrm>
          <a:off x="22110700" y="147205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147320</xdr:rowOff>
    </xdr:from>
    <xdr:to>
      <xdr:col>112</xdr:col>
      <xdr:colOff>38100</xdr:colOff>
      <xdr:row>86</xdr:row>
      <xdr:rowOff>80010</xdr:rowOff>
    </xdr:to>
    <xdr:sp macro="" textlink="">
      <xdr:nvSpPr>
        <xdr:cNvPr id="718" name="フローチャート: 判断 717">
          <a:extLst>
            <a:ext uri="{FF2B5EF4-FFF2-40B4-BE49-F238E27FC236}">
              <a16:creationId xmlns:a16="http://schemas.microsoft.com/office/drawing/2014/main" id="{5E0D5BB6-777F-45FD-9C5E-71E237BCE995}"/>
            </a:ext>
          </a:extLst>
        </xdr:cNvPr>
        <xdr:cNvSpPr/>
      </xdr:nvSpPr>
      <xdr:spPr>
        <a:xfrm>
          <a:off x="21272500" y="147205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143510</xdr:rowOff>
    </xdr:from>
    <xdr:to>
      <xdr:col>107</xdr:col>
      <xdr:colOff>101600</xdr:colOff>
      <xdr:row>86</xdr:row>
      <xdr:rowOff>76200</xdr:rowOff>
    </xdr:to>
    <xdr:sp macro="" textlink="">
      <xdr:nvSpPr>
        <xdr:cNvPr id="719" name="フローチャート: 判断 718">
          <a:extLst>
            <a:ext uri="{FF2B5EF4-FFF2-40B4-BE49-F238E27FC236}">
              <a16:creationId xmlns:a16="http://schemas.microsoft.com/office/drawing/2014/main" id="{BA0F95EC-75F9-43B7-A370-6CE72DDB6D49}"/>
            </a:ext>
          </a:extLst>
        </xdr:cNvPr>
        <xdr:cNvSpPr/>
      </xdr:nvSpPr>
      <xdr:spPr>
        <a:xfrm>
          <a:off x="20383500" y="147167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151765</xdr:rowOff>
    </xdr:from>
    <xdr:to>
      <xdr:col>102</xdr:col>
      <xdr:colOff>165100</xdr:colOff>
      <xdr:row>86</xdr:row>
      <xdr:rowOff>84455</xdr:rowOff>
    </xdr:to>
    <xdr:sp macro="" textlink="">
      <xdr:nvSpPr>
        <xdr:cNvPr id="720" name="フローチャート: 判断 719">
          <a:extLst>
            <a:ext uri="{FF2B5EF4-FFF2-40B4-BE49-F238E27FC236}">
              <a16:creationId xmlns:a16="http://schemas.microsoft.com/office/drawing/2014/main" id="{836F408A-E83B-42EB-AD4B-75811210F248}"/>
            </a:ext>
          </a:extLst>
        </xdr:cNvPr>
        <xdr:cNvSpPr/>
      </xdr:nvSpPr>
      <xdr:spPr>
        <a:xfrm>
          <a:off x="19494500" y="147250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158750</xdr:rowOff>
    </xdr:from>
    <xdr:to>
      <xdr:col>98</xdr:col>
      <xdr:colOff>38100</xdr:colOff>
      <xdr:row>86</xdr:row>
      <xdr:rowOff>91440</xdr:rowOff>
    </xdr:to>
    <xdr:sp macro="" textlink="">
      <xdr:nvSpPr>
        <xdr:cNvPr id="721" name="フローチャート: 判断 720">
          <a:extLst>
            <a:ext uri="{FF2B5EF4-FFF2-40B4-BE49-F238E27FC236}">
              <a16:creationId xmlns:a16="http://schemas.microsoft.com/office/drawing/2014/main" id="{CB26B277-DCAC-4559-9275-5BE429B8C5B7}"/>
            </a:ext>
          </a:extLst>
        </xdr:cNvPr>
        <xdr:cNvSpPr/>
      </xdr:nvSpPr>
      <xdr:spPr>
        <a:xfrm>
          <a:off x="18605500" y="147320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722" name="テキスト ボックス 721">
          <a:extLst>
            <a:ext uri="{FF2B5EF4-FFF2-40B4-BE49-F238E27FC236}">
              <a16:creationId xmlns:a16="http://schemas.microsoft.com/office/drawing/2014/main" id="{FCED635B-88D1-4FFB-873C-496ADAF49923}"/>
            </a:ext>
          </a:extLst>
        </xdr:cNvPr>
        <xdr:cNvSpPr txBox="1"/>
      </xdr:nvSpPr>
      <xdr:spPr>
        <a:xfrm>
          <a:off x="219710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723" name="テキスト ボックス 722">
          <a:extLst>
            <a:ext uri="{FF2B5EF4-FFF2-40B4-BE49-F238E27FC236}">
              <a16:creationId xmlns:a16="http://schemas.microsoft.com/office/drawing/2014/main" id="{D7170D5D-4CE1-4DF0-993F-451F4B3FF76C}"/>
            </a:ext>
          </a:extLst>
        </xdr:cNvPr>
        <xdr:cNvSpPr txBox="1"/>
      </xdr:nvSpPr>
      <xdr:spPr>
        <a:xfrm>
          <a:off x="21129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724" name="テキスト ボックス 723">
          <a:extLst>
            <a:ext uri="{FF2B5EF4-FFF2-40B4-BE49-F238E27FC236}">
              <a16:creationId xmlns:a16="http://schemas.microsoft.com/office/drawing/2014/main" id="{73E9A47A-79FA-4565-BFBD-17DCCA7CDE5C}"/>
            </a:ext>
          </a:extLst>
        </xdr:cNvPr>
        <xdr:cNvSpPr txBox="1"/>
      </xdr:nvSpPr>
      <xdr:spPr>
        <a:xfrm>
          <a:off x="20243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725" name="テキスト ボックス 724">
          <a:extLst>
            <a:ext uri="{FF2B5EF4-FFF2-40B4-BE49-F238E27FC236}">
              <a16:creationId xmlns:a16="http://schemas.microsoft.com/office/drawing/2014/main" id="{FD8D2C2A-21CB-459C-AB9A-C0775C41AEB9}"/>
            </a:ext>
          </a:extLst>
        </xdr:cNvPr>
        <xdr:cNvSpPr txBox="1"/>
      </xdr:nvSpPr>
      <xdr:spPr>
        <a:xfrm>
          <a:off x="19354800"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726" name="テキスト ボックス 725">
          <a:extLst>
            <a:ext uri="{FF2B5EF4-FFF2-40B4-BE49-F238E27FC236}">
              <a16:creationId xmlns:a16="http://schemas.microsoft.com/office/drawing/2014/main" id="{E8E303E4-81A5-4E76-A6D4-379139B84689}"/>
            </a:ext>
          </a:extLst>
        </xdr:cNvPr>
        <xdr:cNvSpPr txBox="1"/>
      </xdr:nvSpPr>
      <xdr:spPr>
        <a:xfrm>
          <a:off x="18462625" y="15231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147320</xdr:rowOff>
    </xdr:from>
    <xdr:to>
      <xdr:col>116</xdr:col>
      <xdr:colOff>114300</xdr:colOff>
      <xdr:row>86</xdr:row>
      <xdr:rowOff>80010</xdr:rowOff>
    </xdr:to>
    <xdr:sp macro="" textlink="">
      <xdr:nvSpPr>
        <xdr:cNvPr id="727" name="楕円 726">
          <a:extLst>
            <a:ext uri="{FF2B5EF4-FFF2-40B4-BE49-F238E27FC236}">
              <a16:creationId xmlns:a16="http://schemas.microsoft.com/office/drawing/2014/main" id="{D9EC994F-0E39-4D71-8BB1-4FCF6EF064A7}"/>
            </a:ext>
          </a:extLst>
        </xdr:cNvPr>
        <xdr:cNvSpPr/>
      </xdr:nvSpPr>
      <xdr:spPr>
        <a:xfrm>
          <a:off x="22110700" y="147205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127000</xdr:rowOff>
    </xdr:from>
    <xdr:ext cx="468630" cy="248285"/>
    <xdr:sp macro="" textlink="">
      <xdr:nvSpPr>
        <xdr:cNvPr id="728" name="【消防施設】&#10;一人当たり面積該当値テキスト">
          <a:extLst>
            <a:ext uri="{FF2B5EF4-FFF2-40B4-BE49-F238E27FC236}">
              <a16:creationId xmlns:a16="http://schemas.microsoft.com/office/drawing/2014/main" id="{1271DE4A-55C1-482D-A9B8-40D1B98454C7}"/>
            </a:ext>
          </a:extLst>
        </xdr:cNvPr>
        <xdr:cNvSpPr txBox="1"/>
      </xdr:nvSpPr>
      <xdr:spPr>
        <a:xfrm>
          <a:off x="22199600" y="147002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149860</xdr:rowOff>
    </xdr:from>
    <xdr:to>
      <xdr:col>112</xdr:col>
      <xdr:colOff>38100</xdr:colOff>
      <xdr:row>86</xdr:row>
      <xdr:rowOff>83185</xdr:rowOff>
    </xdr:to>
    <xdr:sp macro="" textlink="">
      <xdr:nvSpPr>
        <xdr:cNvPr id="729" name="楕円 728">
          <a:extLst>
            <a:ext uri="{FF2B5EF4-FFF2-40B4-BE49-F238E27FC236}">
              <a16:creationId xmlns:a16="http://schemas.microsoft.com/office/drawing/2014/main" id="{3114B441-FF83-46B6-9043-C2885C47EB3F}"/>
            </a:ext>
          </a:extLst>
        </xdr:cNvPr>
        <xdr:cNvSpPr/>
      </xdr:nvSpPr>
      <xdr:spPr>
        <a:xfrm>
          <a:off x="21272500" y="1472311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86</xdr:row>
      <xdr:rowOff>31115</xdr:rowOff>
    </xdr:from>
    <xdr:to>
      <xdr:col>116</xdr:col>
      <xdr:colOff>63500</xdr:colOff>
      <xdr:row>86</xdr:row>
      <xdr:rowOff>33655</xdr:rowOff>
    </xdr:to>
    <xdr:cxnSp macro="">
      <xdr:nvCxnSpPr>
        <xdr:cNvPr id="730" name="直線コネクタ 729">
          <a:extLst>
            <a:ext uri="{FF2B5EF4-FFF2-40B4-BE49-F238E27FC236}">
              <a16:creationId xmlns:a16="http://schemas.microsoft.com/office/drawing/2014/main" id="{3642895F-4FB2-468C-85F5-0B7BFA24CC85}"/>
            </a:ext>
          </a:extLst>
        </xdr:cNvPr>
        <xdr:cNvCxnSpPr/>
      </xdr:nvCxnSpPr>
      <xdr:spPr>
        <a:xfrm flipV="1">
          <a:off x="21320125" y="14775815"/>
          <a:ext cx="8413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153035</xdr:rowOff>
    </xdr:from>
    <xdr:to>
      <xdr:col>107</xdr:col>
      <xdr:colOff>101600</xdr:colOff>
      <xdr:row>86</xdr:row>
      <xdr:rowOff>85725</xdr:rowOff>
    </xdr:to>
    <xdr:sp macro="" textlink="">
      <xdr:nvSpPr>
        <xdr:cNvPr id="731" name="楕円 730">
          <a:extLst>
            <a:ext uri="{FF2B5EF4-FFF2-40B4-BE49-F238E27FC236}">
              <a16:creationId xmlns:a16="http://schemas.microsoft.com/office/drawing/2014/main" id="{BE0F1364-9443-49D9-8661-F042069633FC}"/>
            </a:ext>
          </a:extLst>
        </xdr:cNvPr>
        <xdr:cNvSpPr/>
      </xdr:nvSpPr>
      <xdr:spPr>
        <a:xfrm>
          <a:off x="20383500" y="147262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33655</xdr:rowOff>
    </xdr:from>
    <xdr:to>
      <xdr:col>111</xdr:col>
      <xdr:colOff>174625</xdr:colOff>
      <xdr:row>86</xdr:row>
      <xdr:rowOff>36830</xdr:rowOff>
    </xdr:to>
    <xdr:cxnSp macro="">
      <xdr:nvCxnSpPr>
        <xdr:cNvPr id="732" name="直線コネクタ 731">
          <a:extLst>
            <a:ext uri="{FF2B5EF4-FFF2-40B4-BE49-F238E27FC236}">
              <a16:creationId xmlns:a16="http://schemas.microsoft.com/office/drawing/2014/main" id="{A856BE0F-CAB4-4495-9147-FEBD2B03802D}"/>
            </a:ext>
          </a:extLst>
        </xdr:cNvPr>
        <xdr:cNvCxnSpPr/>
      </xdr:nvCxnSpPr>
      <xdr:spPr>
        <a:xfrm flipV="1">
          <a:off x="20434300" y="1477835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154940</xdr:rowOff>
    </xdr:from>
    <xdr:to>
      <xdr:col>102</xdr:col>
      <xdr:colOff>165100</xdr:colOff>
      <xdr:row>86</xdr:row>
      <xdr:rowOff>87630</xdr:rowOff>
    </xdr:to>
    <xdr:sp macro="" textlink="">
      <xdr:nvSpPr>
        <xdr:cNvPr id="733" name="楕円 732">
          <a:extLst>
            <a:ext uri="{FF2B5EF4-FFF2-40B4-BE49-F238E27FC236}">
              <a16:creationId xmlns:a16="http://schemas.microsoft.com/office/drawing/2014/main" id="{9DB55BC8-1A6E-4A77-BDAC-B8FCB5A0F563}"/>
            </a:ext>
          </a:extLst>
        </xdr:cNvPr>
        <xdr:cNvSpPr/>
      </xdr:nvSpPr>
      <xdr:spPr>
        <a:xfrm>
          <a:off x="19494500" y="147281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36830</xdr:rowOff>
    </xdr:from>
    <xdr:to>
      <xdr:col>107</xdr:col>
      <xdr:colOff>50800</xdr:colOff>
      <xdr:row>86</xdr:row>
      <xdr:rowOff>38735</xdr:rowOff>
    </xdr:to>
    <xdr:cxnSp macro="">
      <xdr:nvCxnSpPr>
        <xdr:cNvPr id="734" name="直線コネクタ 733">
          <a:extLst>
            <a:ext uri="{FF2B5EF4-FFF2-40B4-BE49-F238E27FC236}">
              <a16:creationId xmlns:a16="http://schemas.microsoft.com/office/drawing/2014/main" id="{AFC377D5-BDEF-4199-91D7-5A7D7B4A9A20}"/>
            </a:ext>
          </a:extLst>
        </xdr:cNvPr>
        <xdr:cNvCxnSpPr/>
      </xdr:nvCxnSpPr>
      <xdr:spPr>
        <a:xfrm flipV="1">
          <a:off x="19545300" y="14781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91440</xdr:rowOff>
    </xdr:to>
    <xdr:sp macro="" textlink="">
      <xdr:nvSpPr>
        <xdr:cNvPr id="735" name="楕円 734">
          <a:extLst>
            <a:ext uri="{FF2B5EF4-FFF2-40B4-BE49-F238E27FC236}">
              <a16:creationId xmlns:a16="http://schemas.microsoft.com/office/drawing/2014/main" id="{2975D8D8-9F9C-465D-AFA3-0A4C42BC5BFF}"/>
            </a:ext>
          </a:extLst>
        </xdr:cNvPr>
        <xdr:cNvSpPr/>
      </xdr:nvSpPr>
      <xdr:spPr>
        <a:xfrm>
          <a:off x="18605500" y="147320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86</xdr:row>
      <xdr:rowOff>38735</xdr:rowOff>
    </xdr:from>
    <xdr:to>
      <xdr:col>102</xdr:col>
      <xdr:colOff>114300</xdr:colOff>
      <xdr:row>86</xdr:row>
      <xdr:rowOff>41910</xdr:rowOff>
    </xdr:to>
    <xdr:cxnSp macro="">
      <xdr:nvCxnSpPr>
        <xdr:cNvPr id="736" name="直線コネクタ 735">
          <a:extLst>
            <a:ext uri="{FF2B5EF4-FFF2-40B4-BE49-F238E27FC236}">
              <a16:creationId xmlns:a16="http://schemas.microsoft.com/office/drawing/2014/main" id="{440BD7F1-9C79-4E31-8BB0-E99E734C0EEC}"/>
            </a:ext>
          </a:extLst>
        </xdr:cNvPr>
        <xdr:cNvCxnSpPr/>
      </xdr:nvCxnSpPr>
      <xdr:spPr>
        <a:xfrm flipV="1">
          <a:off x="18653125" y="14783435"/>
          <a:ext cx="8921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95885</xdr:rowOff>
    </xdr:from>
    <xdr:ext cx="469900" cy="248285"/>
    <xdr:sp macro="" textlink="">
      <xdr:nvSpPr>
        <xdr:cNvPr id="737" name="n_1aveValue【消防施設】&#10;一人当たり面積">
          <a:extLst>
            <a:ext uri="{FF2B5EF4-FFF2-40B4-BE49-F238E27FC236}">
              <a16:creationId xmlns:a16="http://schemas.microsoft.com/office/drawing/2014/main" id="{E5CB621A-67B7-44FB-B7E8-5C45320AFF5E}"/>
            </a:ext>
          </a:extLst>
        </xdr:cNvPr>
        <xdr:cNvSpPr txBox="1"/>
      </xdr:nvSpPr>
      <xdr:spPr>
        <a:xfrm>
          <a:off x="21075650" y="144976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92710</xdr:rowOff>
    </xdr:from>
    <xdr:ext cx="468630" cy="248285"/>
    <xdr:sp macro="" textlink="">
      <xdr:nvSpPr>
        <xdr:cNvPr id="738" name="n_2aveValue【消防施設】&#10;一人当たり面積">
          <a:extLst>
            <a:ext uri="{FF2B5EF4-FFF2-40B4-BE49-F238E27FC236}">
              <a16:creationId xmlns:a16="http://schemas.microsoft.com/office/drawing/2014/main" id="{6633644C-1CFF-4737-8B25-10E0FB8C5824}"/>
            </a:ext>
          </a:extLst>
        </xdr:cNvPr>
        <xdr:cNvSpPr txBox="1"/>
      </xdr:nvSpPr>
      <xdr:spPr>
        <a:xfrm>
          <a:off x="20199350" y="144945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100330</xdr:rowOff>
    </xdr:from>
    <xdr:ext cx="468630" cy="249555"/>
    <xdr:sp macro="" textlink="">
      <xdr:nvSpPr>
        <xdr:cNvPr id="739" name="n_3aveValue【消防施設】&#10;一人当たり面積">
          <a:extLst>
            <a:ext uri="{FF2B5EF4-FFF2-40B4-BE49-F238E27FC236}">
              <a16:creationId xmlns:a16="http://schemas.microsoft.com/office/drawing/2014/main" id="{A5487B85-3091-444B-8771-C2B6C28ECBFF}"/>
            </a:ext>
          </a:extLst>
        </xdr:cNvPr>
        <xdr:cNvSpPr txBox="1"/>
      </xdr:nvSpPr>
      <xdr:spPr>
        <a:xfrm>
          <a:off x="19310350" y="145021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83185</xdr:rowOff>
    </xdr:from>
    <xdr:ext cx="468630" cy="248285"/>
    <xdr:sp macro="" textlink="">
      <xdr:nvSpPr>
        <xdr:cNvPr id="740" name="n_4aveValue【消防施設】&#10;一人当たり面積">
          <a:extLst>
            <a:ext uri="{FF2B5EF4-FFF2-40B4-BE49-F238E27FC236}">
              <a16:creationId xmlns:a16="http://schemas.microsoft.com/office/drawing/2014/main" id="{98173F59-1412-49F8-BEF3-557970E52EAC}"/>
            </a:ext>
          </a:extLst>
        </xdr:cNvPr>
        <xdr:cNvSpPr txBox="1"/>
      </xdr:nvSpPr>
      <xdr:spPr>
        <a:xfrm>
          <a:off x="18421350" y="148278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73660</xdr:rowOff>
    </xdr:from>
    <xdr:ext cx="469900" cy="249555"/>
    <xdr:sp macro="" textlink="">
      <xdr:nvSpPr>
        <xdr:cNvPr id="741" name="n_1mainValue【消防施設】&#10;一人当たり面積">
          <a:extLst>
            <a:ext uri="{FF2B5EF4-FFF2-40B4-BE49-F238E27FC236}">
              <a16:creationId xmlns:a16="http://schemas.microsoft.com/office/drawing/2014/main" id="{65F42C0B-E91A-42DA-A206-D351FD0A6204}"/>
            </a:ext>
          </a:extLst>
        </xdr:cNvPr>
        <xdr:cNvSpPr txBox="1"/>
      </xdr:nvSpPr>
      <xdr:spPr>
        <a:xfrm>
          <a:off x="21075650" y="148183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76835</xdr:rowOff>
    </xdr:from>
    <xdr:ext cx="468630" cy="249555"/>
    <xdr:sp macro="" textlink="">
      <xdr:nvSpPr>
        <xdr:cNvPr id="742" name="n_2mainValue【消防施設】&#10;一人当たり面積">
          <a:extLst>
            <a:ext uri="{FF2B5EF4-FFF2-40B4-BE49-F238E27FC236}">
              <a16:creationId xmlns:a16="http://schemas.microsoft.com/office/drawing/2014/main" id="{8FB27273-A6E0-4FA6-AF98-D12DBAD3EC68}"/>
            </a:ext>
          </a:extLst>
        </xdr:cNvPr>
        <xdr:cNvSpPr txBox="1"/>
      </xdr:nvSpPr>
      <xdr:spPr>
        <a:xfrm>
          <a:off x="20199350" y="148215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78740</xdr:rowOff>
    </xdr:from>
    <xdr:ext cx="468630" cy="249555"/>
    <xdr:sp macro="" textlink="">
      <xdr:nvSpPr>
        <xdr:cNvPr id="743" name="n_3mainValue【消防施設】&#10;一人当たり面積">
          <a:extLst>
            <a:ext uri="{FF2B5EF4-FFF2-40B4-BE49-F238E27FC236}">
              <a16:creationId xmlns:a16="http://schemas.microsoft.com/office/drawing/2014/main" id="{5C64D0F2-B5E2-42F1-94FD-432858B7C960}"/>
            </a:ext>
          </a:extLst>
        </xdr:cNvPr>
        <xdr:cNvSpPr txBox="1"/>
      </xdr:nvSpPr>
      <xdr:spPr>
        <a:xfrm>
          <a:off x="19310350" y="148234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106680</xdr:rowOff>
    </xdr:from>
    <xdr:ext cx="468630" cy="249555"/>
    <xdr:sp macro="" textlink="">
      <xdr:nvSpPr>
        <xdr:cNvPr id="744" name="n_4mainValue【消防施設】&#10;一人当たり面積">
          <a:extLst>
            <a:ext uri="{FF2B5EF4-FFF2-40B4-BE49-F238E27FC236}">
              <a16:creationId xmlns:a16="http://schemas.microsoft.com/office/drawing/2014/main" id="{8E0E0722-1C3D-4718-9E7A-3A1C265469DB}"/>
            </a:ext>
          </a:extLst>
        </xdr:cNvPr>
        <xdr:cNvSpPr txBox="1"/>
      </xdr:nvSpPr>
      <xdr:spPr>
        <a:xfrm>
          <a:off x="18421350" y="145084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4BCBEEB2-2956-44C7-B62E-006262E772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66323508-01D9-43A6-8699-DB8DD90577C2}"/>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B4247B89-C655-4A03-9423-3595EB4D5971}"/>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2A8AE1D3-BE53-45BE-B5BB-19CED33DCB52}"/>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B144431B-97CD-4E38-AFCC-D63976B756CA}"/>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A2988158-68A7-42E8-AEDB-7E415395ECA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3CA76CA4-D4E8-4383-8C86-C26C9FA45772}"/>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B81D5205-A5BA-4A7B-AE05-F2BBDDAA5384}"/>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53" name="テキスト ボックス 752">
          <a:extLst>
            <a:ext uri="{FF2B5EF4-FFF2-40B4-BE49-F238E27FC236}">
              <a16:creationId xmlns:a16="http://schemas.microsoft.com/office/drawing/2014/main" id="{72520A20-7265-42B8-8A32-D15BCBBB0EDB}"/>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754" name="直線コネクタ 753">
          <a:extLst>
            <a:ext uri="{FF2B5EF4-FFF2-40B4-BE49-F238E27FC236}">
              <a16:creationId xmlns:a16="http://schemas.microsoft.com/office/drawing/2014/main" id="{DAE1E346-18F3-4413-80D2-64453068F4D6}"/>
            </a:ext>
          </a:extLst>
        </xdr:cNvPr>
        <xdr:cNvCxnSpPr/>
      </xdr:nvCxnSpPr>
      <xdr:spPr>
        <a:xfrm>
          <a:off x="12446000" y="190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5" name="テキスト ボックス 754">
          <a:extLst>
            <a:ext uri="{FF2B5EF4-FFF2-40B4-BE49-F238E27FC236}">
              <a16:creationId xmlns:a16="http://schemas.microsoft.com/office/drawing/2014/main" id="{35906E58-FC90-4ADD-A38D-A6F6EEC3CABA}"/>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756" name="直線コネクタ 755">
          <a:extLst>
            <a:ext uri="{FF2B5EF4-FFF2-40B4-BE49-F238E27FC236}">
              <a16:creationId xmlns:a16="http://schemas.microsoft.com/office/drawing/2014/main" id="{12343116-9512-473C-8068-77D9A078F08A}"/>
            </a:ext>
          </a:extLst>
        </xdr:cNvPr>
        <xdr:cNvCxnSpPr/>
      </xdr:nvCxnSpPr>
      <xdr:spPr>
        <a:xfrm>
          <a:off x="12446000" y="18723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57" name="テキスト ボックス 756">
          <a:extLst>
            <a:ext uri="{FF2B5EF4-FFF2-40B4-BE49-F238E27FC236}">
              <a16:creationId xmlns:a16="http://schemas.microsoft.com/office/drawing/2014/main" id="{6EE42DA4-1AA7-47C9-AF41-F44757AC9CA6}"/>
            </a:ext>
          </a:extLst>
        </xdr:cNvPr>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758" name="直線コネクタ 757">
          <a:extLst>
            <a:ext uri="{FF2B5EF4-FFF2-40B4-BE49-F238E27FC236}">
              <a16:creationId xmlns:a16="http://schemas.microsoft.com/office/drawing/2014/main" id="{79316F86-892E-474B-86D7-9BA49DED2638}"/>
            </a:ext>
          </a:extLst>
        </xdr:cNvPr>
        <xdr:cNvCxnSpPr/>
      </xdr:nvCxnSpPr>
      <xdr:spPr>
        <a:xfrm>
          <a:off x="12446000" y="183972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9" name="テキスト ボックス 758">
          <a:extLst>
            <a:ext uri="{FF2B5EF4-FFF2-40B4-BE49-F238E27FC236}">
              <a16:creationId xmlns:a16="http://schemas.microsoft.com/office/drawing/2014/main" id="{315387DF-8AD5-44BD-96B8-4EB65CD742F7}"/>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760" name="直線コネクタ 759">
          <a:extLst>
            <a:ext uri="{FF2B5EF4-FFF2-40B4-BE49-F238E27FC236}">
              <a16:creationId xmlns:a16="http://schemas.microsoft.com/office/drawing/2014/main" id="{31B22ECA-4D09-4426-BC87-CE7052D91391}"/>
            </a:ext>
          </a:extLst>
        </xdr:cNvPr>
        <xdr:cNvCxnSpPr/>
      </xdr:nvCxnSpPr>
      <xdr:spPr>
        <a:xfrm>
          <a:off x="12446000" y="180701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61" name="テキスト ボックス 760">
          <a:extLst>
            <a:ext uri="{FF2B5EF4-FFF2-40B4-BE49-F238E27FC236}">
              <a16:creationId xmlns:a16="http://schemas.microsoft.com/office/drawing/2014/main" id="{D26950F0-76C9-46E8-B260-DB439225081B}"/>
            </a:ext>
          </a:extLst>
        </xdr:cNvPr>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762" name="直線コネクタ 761">
          <a:extLst>
            <a:ext uri="{FF2B5EF4-FFF2-40B4-BE49-F238E27FC236}">
              <a16:creationId xmlns:a16="http://schemas.microsoft.com/office/drawing/2014/main" id="{5809A813-B830-459E-890F-791160F1B5FD}"/>
            </a:ext>
          </a:extLst>
        </xdr:cNvPr>
        <xdr:cNvCxnSpPr/>
      </xdr:nvCxnSpPr>
      <xdr:spPr>
        <a:xfrm>
          <a:off x="12446000" y="17743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3" name="テキスト ボックス 762">
          <a:extLst>
            <a:ext uri="{FF2B5EF4-FFF2-40B4-BE49-F238E27FC236}">
              <a16:creationId xmlns:a16="http://schemas.microsoft.com/office/drawing/2014/main" id="{5C83E579-C0F2-49FB-98A6-D7701BCB0F7D}"/>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764" name="直線コネクタ 763">
          <a:extLst>
            <a:ext uri="{FF2B5EF4-FFF2-40B4-BE49-F238E27FC236}">
              <a16:creationId xmlns:a16="http://schemas.microsoft.com/office/drawing/2014/main" id="{0D5FEDA0-A46D-4E2E-9698-3B6889390E10}"/>
            </a:ext>
          </a:extLst>
        </xdr:cNvPr>
        <xdr:cNvCxnSpPr/>
      </xdr:nvCxnSpPr>
      <xdr:spPr>
        <a:xfrm>
          <a:off x="12446000" y="17417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5" name="テキスト ボックス 764">
          <a:extLst>
            <a:ext uri="{FF2B5EF4-FFF2-40B4-BE49-F238E27FC236}">
              <a16:creationId xmlns:a16="http://schemas.microsoft.com/office/drawing/2014/main" id="{282D32D7-70DB-4F70-BD73-1195AE519881}"/>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766" name="直線コネクタ 765">
          <a:extLst>
            <a:ext uri="{FF2B5EF4-FFF2-40B4-BE49-F238E27FC236}">
              <a16:creationId xmlns:a16="http://schemas.microsoft.com/office/drawing/2014/main" id="{BE4138FB-B3C7-4561-82CB-F79125DE45F9}"/>
            </a:ext>
          </a:extLst>
        </xdr:cNvPr>
        <xdr:cNvCxnSpPr/>
      </xdr:nvCxnSpPr>
      <xdr:spPr>
        <a:xfrm>
          <a:off x="12446000" y="1709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767" name="テキスト ボックス 766">
          <a:extLst>
            <a:ext uri="{FF2B5EF4-FFF2-40B4-BE49-F238E27FC236}">
              <a16:creationId xmlns:a16="http://schemas.microsoft.com/office/drawing/2014/main" id="{069EDD1B-7D3A-426B-8B4B-F62A904981E2}"/>
            </a:ext>
          </a:extLst>
        </xdr:cNvPr>
        <xdr:cNvSpPr txBox="1"/>
      </xdr:nvSpPr>
      <xdr:spPr>
        <a:xfrm>
          <a:off x="12106910" y="169481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768" name="直線コネクタ 767">
          <a:extLst>
            <a:ext uri="{FF2B5EF4-FFF2-40B4-BE49-F238E27FC236}">
              <a16:creationId xmlns:a16="http://schemas.microsoft.com/office/drawing/2014/main" id="{C2A5BC0B-2DBC-4C96-9F69-E64C7799F4F6}"/>
            </a:ext>
          </a:extLst>
        </xdr:cNvPr>
        <xdr:cNvCxnSpPr/>
      </xdr:nvCxnSpPr>
      <xdr:spPr>
        <a:xfrm>
          <a:off x="12446000" y="1676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DC2B225E-8F05-45F6-A601-39A4508B6E92}"/>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770" name="直線コネクタ 769">
          <a:extLst>
            <a:ext uri="{FF2B5EF4-FFF2-40B4-BE49-F238E27FC236}">
              <a16:creationId xmlns:a16="http://schemas.microsoft.com/office/drawing/2014/main" id="{EFF88B65-D713-4214-BE7F-E0BBBD8DA47F}"/>
            </a:ext>
          </a:extLst>
        </xdr:cNvPr>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3860" cy="259080"/>
    <xdr:sp macro="" textlink="">
      <xdr:nvSpPr>
        <xdr:cNvPr id="771" name="【庁舎】&#10;有形固定資産減価償却率最小値テキスト">
          <a:extLst>
            <a:ext uri="{FF2B5EF4-FFF2-40B4-BE49-F238E27FC236}">
              <a16:creationId xmlns:a16="http://schemas.microsoft.com/office/drawing/2014/main" id="{82F2330F-ACCE-4093-9F67-C38BC7E35C36}"/>
            </a:ext>
          </a:extLst>
        </xdr:cNvPr>
        <xdr:cNvSpPr txBox="1"/>
      </xdr:nvSpPr>
      <xdr:spPr>
        <a:xfrm>
          <a:off x="16357600" y="18724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772" name="直線コネクタ 771">
          <a:extLst>
            <a:ext uri="{FF2B5EF4-FFF2-40B4-BE49-F238E27FC236}">
              <a16:creationId xmlns:a16="http://schemas.microsoft.com/office/drawing/2014/main" id="{64E8270A-F27A-4DCC-A0E7-1107B61EF48C}"/>
            </a:ext>
          </a:extLst>
        </xdr:cNvPr>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39090" cy="257810"/>
    <xdr:sp macro="" textlink="">
      <xdr:nvSpPr>
        <xdr:cNvPr id="773" name="【庁舎】&#10;有形固定資産減価償却率最大値テキスト">
          <a:extLst>
            <a:ext uri="{FF2B5EF4-FFF2-40B4-BE49-F238E27FC236}">
              <a16:creationId xmlns:a16="http://schemas.microsoft.com/office/drawing/2014/main" id="{6B1E5FFD-E0D6-4054-BB80-3019CEE66EE4}"/>
            </a:ext>
          </a:extLst>
        </xdr:cNvPr>
        <xdr:cNvSpPr txBox="1"/>
      </xdr:nvSpPr>
      <xdr:spPr>
        <a:xfrm>
          <a:off x="16357600" y="169475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774" name="直線コネクタ 773">
          <a:extLst>
            <a:ext uri="{FF2B5EF4-FFF2-40B4-BE49-F238E27FC236}">
              <a16:creationId xmlns:a16="http://schemas.microsoft.com/office/drawing/2014/main" id="{57731F32-3307-497C-ACA7-90047A49A536}"/>
            </a:ext>
          </a:extLst>
        </xdr:cNvPr>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52705</xdr:rowOff>
    </xdr:from>
    <xdr:ext cx="403860" cy="257810"/>
    <xdr:sp macro="" textlink="">
      <xdr:nvSpPr>
        <xdr:cNvPr id="775" name="【庁舎】&#10;有形固定資産減価償却率平均値テキスト">
          <a:extLst>
            <a:ext uri="{FF2B5EF4-FFF2-40B4-BE49-F238E27FC236}">
              <a16:creationId xmlns:a16="http://schemas.microsoft.com/office/drawing/2014/main" id="{1B55324C-D3FE-4FC5-80AB-E3C58D419FA5}"/>
            </a:ext>
          </a:extLst>
        </xdr:cNvPr>
        <xdr:cNvSpPr txBox="1"/>
      </xdr:nvSpPr>
      <xdr:spPr>
        <a:xfrm>
          <a:off x="16357600" y="1788350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174625</xdr:colOff>
      <xdr:row>105</xdr:row>
      <xdr:rowOff>4445</xdr:rowOff>
    </xdr:to>
    <xdr:sp macro="" textlink="">
      <xdr:nvSpPr>
        <xdr:cNvPr id="776" name="フローチャート: 判断 775">
          <a:extLst>
            <a:ext uri="{FF2B5EF4-FFF2-40B4-BE49-F238E27FC236}">
              <a16:creationId xmlns:a16="http://schemas.microsoft.com/office/drawing/2014/main" id="{F41525FA-4FC8-4E11-B15F-0972FBBA89F7}"/>
            </a:ext>
          </a:extLst>
        </xdr:cNvPr>
        <xdr:cNvSpPr/>
      </xdr:nvSpPr>
      <xdr:spPr>
        <a:xfrm>
          <a:off x="16268700" y="179057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777" name="フローチャート: 判断 776">
          <a:extLst>
            <a:ext uri="{FF2B5EF4-FFF2-40B4-BE49-F238E27FC236}">
              <a16:creationId xmlns:a16="http://schemas.microsoft.com/office/drawing/2014/main" id="{A43EE11C-3E22-453C-BD9E-0D3CDD4CFF3B}"/>
            </a:ext>
          </a:extLst>
        </xdr:cNvPr>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778" name="フローチャート: 判断 777">
          <a:extLst>
            <a:ext uri="{FF2B5EF4-FFF2-40B4-BE49-F238E27FC236}">
              <a16:creationId xmlns:a16="http://schemas.microsoft.com/office/drawing/2014/main" id="{C7466118-36AF-4085-A03F-C2635E743F78}"/>
            </a:ext>
          </a:extLst>
        </xdr:cNvPr>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779" name="フローチャート: 判断 778">
          <a:extLst>
            <a:ext uri="{FF2B5EF4-FFF2-40B4-BE49-F238E27FC236}">
              <a16:creationId xmlns:a16="http://schemas.microsoft.com/office/drawing/2014/main" id="{76BF5893-CB8D-491D-BB64-B78E4D7A6971}"/>
            </a:ext>
          </a:extLst>
        </xdr:cNvPr>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46355</xdr:rowOff>
    </xdr:from>
    <xdr:to>
      <xdr:col>67</xdr:col>
      <xdr:colOff>101600</xdr:colOff>
      <xdr:row>104</xdr:row>
      <xdr:rowOff>147955</xdr:rowOff>
    </xdr:to>
    <xdr:sp macro="" textlink="">
      <xdr:nvSpPr>
        <xdr:cNvPr id="780" name="フローチャート: 判断 779">
          <a:extLst>
            <a:ext uri="{FF2B5EF4-FFF2-40B4-BE49-F238E27FC236}">
              <a16:creationId xmlns:a16="http://schemas.microsoft.com/office/drawing/2014/main" id="{F180175A-0946-482B-AB42-C8229D113B23}"/>
            </a:ext>
          </a:extLst>
        </xdr:cNvPr>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6330F885-4D2A-41B5-99B4-3AF41F3E5757}"/>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2" name="テキスト ボックス 781">
          <a:extLst>
            <a:ext uri="{FF2B5EF4-FFF2-40B4-BE49-F238E27FC236}">
              <a16:creationId xmlns:a16="http://schemas.microsoft.com/office/drawing/2014/main" id="{4F849621-AAF7-43E1-B4C8-1DD7F8076B01}"/>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F7277D32-A0DE-4CB0-91FA-D5A4D1A938C3}"/>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784" name="テキスト ボックス 783">
          <a:extLst>
            <a:ext uri="{FF2B5EF4-FFF2-40B4-BE49-F238E27FC236}">
              <a16:creationId xmlns:a16="http://schemas.microsoft.com/office/drawing/2014/main" id="{CDA6B4E0-FC79-423A-82E6-A7A7FBBBB427}"/>
            </a:ext>
          </a:extLst>
        </xdr:cNvPr>
        <xdr:cNvSpPr txBox="1"/>
      </xdr:nvSpPr>
      <xdr:spPr>
        <a:xfrm>
          <a:off x="1350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5" name="テキスト ボックス 784">
          <a:extLst>
            <a:ext uri="{FF2B5EF4-FFF2-40B4-BE49-F238E27FC236}">
              <a16:creationId xmlns:a16="http://schemas.microsoft.com/office/drawing/2014/main" id="{1EED5280-DDFD-49FE-B7D6-59EFAD59CD1A}"/>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105410</xdr:rowOff>
    </xdr:from>
    <xdr:to>
      <xdr:col>85</xdr:col>
      <xdr:colOff>174625</xdr:colOff>
      <xdr:row>102</xdr:row>
      <xdr:rowOff>35560</xdr:rowOff>
    </xdr:to>
    <xdr:sp macro="" textlink="">
      <xdr:nvSpPr>
        <xdr:cNvPr id="786" name="楕円 785">
          <a:extLst>
            <a:ext uri="{FF2B5EF4-FFF2-40B4-BE49-F238E27FC236}">
              <a16:creationId xmlns:a16="http://schemas.microsoft.com/office/drawing/2014/main" id="{301DC864-673F-4201-BC04-463E0B0AF531}"/>
            </a:ext>
          </a:extLst>
        </xdr:cNvPr>
        <xdr:cNvSpPr/>
      </xdr:nvSpPr>
      <xdr:spPr>
        <a:xfrm>
          <a:off x="16268700" y="17421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128270</xdr:rowOff>
    </xdr:from>
    <xdr:ext cx="403860" cy="259080"/>
    <xdr:sp macro="" textlink="">
      <xdr:nvSpPr>
        <xdr:cNvPr id="787" name="【庁舎】&#10;有形固定資産減価償却率該当値テキスト">
          <a:extLst>
            <a:ext uri="{FF2B5EF4-FFF2-40B4-BE49-F238E27FC236}">
              <a16:creationId xmlns:a16="http://schemas.microsoft.com/office/drawing/2014/main" id="{E0B62193-3818-4A6C-822A-7BA2DBCE9539}"/>
            </a:ext>
          </a:extLst>
        </xdr:cNvPr>
        <xdr:cNvSpPr txBox="1"/>
      </xdr:nvSpPr>
      <xdr:spPr>
        <a:xfrm>
          <a:off x="16357600" y="17273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59690</xdr:rowOff>
    </xdr:from>
    <xdr:to>
      <xdr:col>81</xdr:col>
      <xdr:colOff>101600</xdr:colOff>
      <xdr:row>101</xdr:row>
      <xdr:rowOff>161290</xdr:rowOff>
    </xdr:to>
    <xdr:sp macro="" textlink="">
      <xdr:nvSpPr>
        <xdr:cNvPr id="788" name="楕円 787">
          <a:extLst>
            <a:ext uri="{FF2B5EF4-FFF2-40B4-BE49-F238E27FC236}">
              <a16:creationId xmlns:a16="http://schemas.microsoft.com/office/drawing/2014/main" id="{0C69F593-D607-494B-AA57-68DF09B0E6D9}"/>
            </a:ext>
          </a:extLst>
        </xdr:cNvPr>
        <xdr:cNvSpPr/>
      </xdr:nvSpPr>
      <xdr:spPr>
        <a:xfrm>
          <a:off x="154305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110490</xdr:rowOff>
    </xdr:from>
    <xdr:to>
      <xdr:col>85</xdr:col>
      <xdr:colOff>127000</xdr:colOff>
      <xdr:row>101</xdr:row>
      <xdr:rowOff>156210</xdr:rowOff>
    </xdr:to>
    <xdr:cxnSp macro="">
      <xdr:nvCxnSpPr>
        <xdr:cNvPr id="789" name="直線コネクタ 788">
          <a:extLst>
            <a:ext uri="{FF2B5EF4-FFF2-40B4-BE49-F238E27FC236}">
              <a16:creationId xmlns:a16="http://schemas.microsoft.com/office/drawing/2014/main" id="{C660C777-2427-47E7-A6FB-48D2444C1B48}"/>
            </a:ext>
          </a:extLst>
        </xdr:cNvPr>
        <xdr:cNvCxnSpPr/>
      </xdr:nvCxnSpPr>
      <xdr:spPr>
        <a:xfrm>
          <a:off x="15481300" y="174269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100330</xdr:rowOff>
    </xdr:from>
    <xdr:to>
      <xdr:col>76</xdr:col>
      <xdr:colOff>165100</xdr:colOff>
      <xdr:row>102</xdr:row>
      <xdr:rowOff>30480</xdr:rowOff>
    </xdr:to>
    <xdr:sp macro="" textlink="">
      <xdr:nvSpPr>
        <xdr:cNvPr id="790" name="楕円 789">
          <a:extLst>
            <a:ext uri="{FF2B5EF4-FFF2-40B4-BE49-F238E27FC236}">
              <a16:creationId xmlns:a16="http://schemas.microsoft.com/office/drawing/2014/main" id="{5E7E0BA2-1671-440E-998D-47D3CFF70C70}"/>
            </a:ext>
          </a:extLst>
        </xdr:cNvPr>
        <xdr:cNvSpPr/>
      </xdr:nvSpPr>
      <xdr:spPr>
        <a:xfrm>
          <a:off x="14541500" y="174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110490</xdr:rowOff>
    </xdr:from>
    <xdr:to>
      <xdr:col>81</xdr:col>
      <xdr:colOff>50800</xdr:colOff>
      <xdr:row>101</xdr:row>
      <xdr:rowOff>151130</xdr:rowOff>
    </xdr:to>
    <xdr:cxnSp macro="">
      <xdr:nvCxnSpPr>
        <xdr:cNvPr id="791" name="直線コネクタ 790">
          <a:extLst>
            <a:ext uri="{FF2B5EF4-FFF2-40B4-BE49-F238E27FC236}">
              <a16:creationId xmlns:a16="http://schemas.microsoft.com/office/drawing/2014/main" id="{50E446BF-C3C1-476F-8DFD-337A5463681D}"/>
            </a:ext>
          </a:extLst>
        </xdr:cNvPr>
        <xdr:cNvCxnSpPr/>
      </xdr:nvCxnSpPr>
      <xdr:spPr>
        <a:xfrm flipV="1">
          <a:off x="14592300" y="174269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56515</xdr:rowOff>
    </xdr:from>
    <xdr:to>
      <xdr:col>72</xdr:col>
      <xdr:colOff>38100</xdr:colOff>
      <xdr:row>101</xdr:row>
      <xdr:rowOff>158115</xdr:rowOff>
    </xdr:to>
    <xdr:sp macro="" textlink="">
      <xdr:nvSpPr>
        <xdr:cNvPr id="792" name="楕円 791">
          <a:extLst>
            <a:ext uri="{FF2B5EF4-FFF2-40B4-BE49-F238E27FC236}">
              <a16:creationId xmlns:a16="http://schemas.microsoft.com/office/drawing/2014/main" id="{8009F544-C980-4A0C-BD22-35288A04570D}"/>
            </a:ext>
          </a:extLst>
        </xdr:cNvPr>
        <xdr:cNvSpPr/>
      </xdr:nvSpPr>
      <xdr:spPr>
        <a:xfrm>
          <a:off x="13652500" y="173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101</xdr:row>
      <xdr:rowOff>107315</xdr:rowOff>
    </xdr:from>
    <xdr:to>
      <xdr:col>76</xdr:col>
      <xdr:colOff>114300</xdr:colOff>
      <xdr:row>101</xdr:row>
      <xdr:rowOff>151130</xdr:rowOff>
    </xdr:to>
    <xdr:cxnSp macro="">
      <xdr:nvCxnSpPr>
        <xdr:cNvPr id="793" name="直線コネクタ 792">
          <a:extLst>
            <a:ext uri="{FF2B5EF4-FFF2-40B4-BE49-F238E27FC236}">
              <a16:creationId xmlns:a16="http://schemas.microsoft.com/office/drawing/2014/main" id="{9A29ABAB-1C3D-421B-BBAD-E5EF714AD4D2}"/>
            </a:ext>
          </a:extLst>
        </xdr:cNvPr>
        <xdr:cNvCxnSpPr/>
      </xdr:nvCxnSpPr>
      <xdr:spPr>
        <a:xfrm>
          <a:off x="13700125" y="17423765"/>
          <a:ext cx="8921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43180</xdr:rowOff>
    </xdr:from>
    <xdr:to>
      <xdr:col>67</xdr:col>
      <xdr:colOff>101600</xdr:colOff>
      <xdr:row>101</xdr:row>
      <xdr:rowOff>144780</xdr:rowOff>
    </xdr:to>
    <xdr:sp macro="" textlink="">
      <xdr:nvSpPr>
        <xdr:cNvPr id="794" name="楕円 793">
          <a:extLst>
            <a:ext uri="{FF2B5EF4-FFF2-40B4-BE49-F238E27FC236}">
              <a16:creationId xmlns:a16="http://schemas.microsoft.com/office/drawing/2014/main" id="{464D949F-D3E1-4772-BED7-3F52027EDEA1}"/>
            </a:ext>
          </a:extLst>
        </xdr:cNvPr>
        <xdr:cNvSpPr/>
      </xdr:nvSpPr>
      <xdr:spPr>
        <a:xfrm>
          <a:off x="127635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93980</xdr:rowOff>
    </xdr:from>
    <xdr:to>
      <xdr:col>71</xdr:col>
      <xdr:colOff>174625</xdr:colOff>
      <xdr:row>101</xdr:row>
      <xdr:rowOff>107315</xdr:rowOff>
    </xdr:to>
    <xdr:cxnSp macro="">
      <xdr:nvCxnSpPr>
        <xdr:cNvPr id="795" name="直線コネクタ 794">
          <a:extLst>
            <a:ext uri="{FF2B5EF4-FFF2-40B4-BE49-F238E27FC236}">
              <a16:creationId xmlns:a16="http://schemas.microsoft.com/office/drawing/2014/main" id="{791102C5-78FE-4F3C-94A2-C9F7EA611098}"/>
            </a:ext>
          </a:extLst>
        </xdr:cNvPr>
        <xdr:cNvCxnSpPr/>
      </xdr:nvCxnSpPr>
      <xdr:spPr>
        <a:xfrm>
          <a:off x="12814300" y="17410430"/>
          <a:ext cx="8858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168910</xdr:rowOff>
    </xdr:from>
    <xdr:ext cx="405130" cy="257810"/>
    <xdr:sp macro="" textlink="">
      <xdr:nvSpPr>
        <xdr:cNvPr id="796" name="n_1aveValue【庁舎】&#10;有形固定資産減価償却率">
          <a:extLst>
            <a:ext uri="{FF2B5EF4-FFF2-40B4-BE49-F238E27FC236}">
              <a16:creationId xmlns:a16="http://schemas.microsoft.com/office/drawing/2014/main" id="{36FC80E4-A558-49C1-B640-F886A1C47555}"/>
            </a:ext>
          </a:extLst>
        </xdr:cNvPr>
        <xdr:cNvSpPr txBox="1"/>
      </xdr:nvSpPr>
      <xdr:spPr>
        <a:xfrm>
          <a:off x="15266035" y="17999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152400</xdr:rowOff>
    </xdr:from>
    <xdr:ext cx="405130" cy="259080"/>
    <xdr:sp macro="" textlink="">
      <xdr:nvSpPr>
        <xdr:cNvPr id="797" name="n_2aveValue【庁舎】&#10;有形固定資産減価償却率">
          <a:extLst>
            <a:ext uri="{FF2B5EF4-FFF2-40B4-BE49-F238E27FC236}">
              <a16:creationId xmlns:a16="http://schemas.microsoft.com/office/drawing/2014/main" id="{3281AFA8-3056-4629-9A22-87AD5C3F96EC}"/>
            </a:ext>
          </a:extLst>
        </xdr:cNvPr>
        <xdr:cNvSpPr txBox="1"/>
      </xdr:nvSpPr>
      <xdr:spPr>
        <a:xfrm>
          <a:off x="14389735" y="1798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155575</xdr:rowOff>
    </xdr:from>
    <xdr:ext cx="405130" cy="257810"/>
    <xdr:sp macro="" textlink="">
      <xdr:nvSpPr>
        <xdr:cNvPr id="798" name="n_3aveValue【庁舎】&#10;有形固定資産減価償却率">
          <a:extLst>
            <a:ext uri="{FF2B5EF4-FFF2-40B4-BE49-F238E27FC236}">
              <a16:creationId xmlns:a16="http://schemas.microsoft.com/office/drawing/2014/main" id="{61D0AC41-C4B7-45D1-9D04-0143A050BF31}"/>
            </a:ext>
          </a:extLst>
        </xdr:cNvPr>
        <xdr:cNvSpPr txBox="1"/>
      </xdr:nvSpPr>
      <xdr:spPr>
        <a:xfrm>
          <a:off x="13500735" y="17986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139065</xdr:rowOff>
    </xdr:from>
    <xdr:ext cx="405130" cy="259080"/>
    <xdr:sp macro="" textlink="">
      <xdr:nvSpPr>
        <xdr:cNvPr id="799" name="n_4aveValue【庁舎】&#10;有形固定資産減価償却率">
          <a:extLst>
            <a:ext uri="{FF2B5EF4-FFF2-40B4-BE49-F238E27FC236}">
              <a16:creationId xmlns:a16="http://schemas.microsoft.com/office/drawing/2014/main" id="{D5441583-F26C-4404-AD71-D2E83577951C}"/>
            </a:ext>
          </a:extLst>
        </xdr:cNvPr>
        <xdr:cNvSpPr txBox="1"/>
      </xdr:nvSpPr>
      <xdr:spPr>
        <a:xfrm>
          <a:off x="1261173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6350</xdr:rowOff>
    </xdr:from>
    <xdr:ext cx="405130" cy="257810"/>
    <xdr:sp macro="" textlink="">
      <xdr:nvSpPr>
        <xdr:cNvPr id="800" name="n_1mainValue【庁舎】&#10;有形固定資産減価償却率">
          <a:extLst>
            <a:ext uri="{FF2B5EF4-FFF2-40B4-BE49-F238E27FC236}">
              <a16:creationId xmlns:a16="http://schemas.microsoft.com/office/drawing/2014/main" id="{7A2DE4AF-3B00-4FAD-8860-01009199CB17}"/>
            </a:ext>
          </a:extLst>
        </xdr:cNvPr>
        <xdr:cNvSpPr txBox="1"/>
      </xdr:nvSpPr>
      <xdr:spPr>
        <a:xfrm>
          <a:off x="15266035" y="17151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46990</xdr:rowOff>
    </xdr:from>
    <xdr:ext cx="405130" cy="259080"/>
    <xdr:sp macro="" textlink="">
      <xdr:nvSpPr>
        <xdr:cNvPr id="801" name="n_2mainValue【庁舎】&#10;有形固定資産減価償却率">
          <a:extLst>
            <a:ext uri="{FF2B5EF4-FFF2-40B4-BE49-F238E27FC236}">
              <a16:creationId xmlns:a16="http://schemas.microsoft.com/office/drawing/2014/main" id="{693DCA34-B3AE-42C5-946A-326D131EA5D8}"/>
            </a:ext>
          </a:extLst>
        </xdr:cNvPr>
        <xdr:cNvSpPr txBox="1"/>
      </xdr:nvSpPr>
      <xdr:spPr>
        <a:xfrm>
          <a:off x="14389735" y="17191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3175</xdr:rowOff>
    </xdr:from>
    <xdr:ext cx="405130" cy="259080"/>
    <xdr:sp macro="" textlink="">
      <xdr:nvSpPr>
        <xdr:cNvPr id="802" name="n_3mainValue【庁舎】&#10;有形固定資産減価償却率">
          <a:extLst>
            <a:ext uri="{FF2B5EF4-FFF2-40B4-BE49-F238E27FC236}">
              <a16:creationId xmlns:a16="http://schemas.microsoft.com/office/drawing/2014/main" id="{C33EAA9B-FD35-42BC-A766-88E8C7E60697}"/>
            </a:ext>
          </a:extLst>
        </xdr:cNvPr>
        <xdr:cNvSpPr txBox="1"/>
      </xdr:nvSpPr>
      <xdr:spPr>
        <a:xfrm>
          <a:off x="13500735" y="17148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161290</xdr:rowOff>
    </xdr:from>
    <xdr:ext cx="405130" cy="259080"/>
    <xdr:sp macro="" textlink="">
      <xdr:nvSpPr>
        <xdr:cNvPr id="803" name="n_4mainValue【庁舎】&#10;有形固定資産減価償却率">
          <a:extLst>
            <a:ext uri="{FF2B5EF4-FFF2-40B4-BE49-F238E27FC236}">
              <a16:creationId xmlns:a16="http://schemas.microsoft.com/office/drawing/2014/main" id="{5E4C6A49-258A-4DE3-88CF-8E52DD14E123}"/>
            </a:ext>
          </a:extLst>
        </xdr:cNvPr>
        <xdr:cNvSpPr txBox="1"/>
      </xdr:nvSpPr>
      <xdr:spPr>
        <a:xfrm>
          <a:off x="12611735" y="17134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A632AA8F-C47D-4C52-93EA-DCA4CB6AAA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2E586C93-A63A-407A-B6B3-B8D954A0CD6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C1E121B9-157B-4761-B222-77D65321AF99}"/>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9AF72E7E-3469-4D28-A9F4-B44A9B8B3BD9}"/>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42CB2D80-8683-412C-ADBA-7B2139CBE3CE}"/>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A8FA411D-1684-461B-8F3A-CC5B7EF34BD7}"/>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FD6C0269-7177-447A-B1D6-2FA5FA00B82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9F4911-F46D-4FED-A2CC-7871B34BB43D}"/>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812" name="テキスト ボックス 811">
          <a:extLst>
            <a:ext uri="{FF2B5EF4-FFF2-40B4-BE49-F238E27FC236}">
              <a16:creationId xmlns:a16="http://schemas.microsoft.com/office/drawing/2014/main" id="{7539C7BF-B3CC-4C0D-B557-3782FC17CF2E}"/>
            </a:ext>
          </a:extLst>
        </xdr:cNvPr>
        <xdr:cNvSpPr txBox="1"/>
      </xdr:nvSpPr>
      <xdr:spPr>
        <a:xfrm>
          <a:off x="182499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357754C7-DB67-4A30-98EF-45B0D8E26191}"/>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71438A5A-AE2A-4DA8-A60B-6F706581FF92}"/>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15" name="テキスト ボックス 814">
          <a:extLst>
            <a:ext uri="{FF2B5EF4-FFF2-40B4-BE49-F238E27FC236}">
              <a16:creationId xmlns:a16="http://schemas.microsoft.com/office/drawing/2014/main" id="{A89D9DE4-6EE4-4F49-89F7-EF4F8AB32D1A}"/>
            </a:ext>
          </a:extLst>
        </xdr:cNvPr>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62C63F55-54C2-4123-88C4-F97CD761F90F}"/>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7" name="テキスト ボックス 816">
          <a:extLst>
            <a:ext uri="{FF2B5EF4-FFF2-40B4-BE49-F238E27FC236}">
              <a16:creationId xmlns:a16="http://schemas.microsoft.com/office/drawing/2014/main" id="{BB2563DA-8976-4021-82F4-0C94CFD661FB}"/>
            </a:ext>
          </a:extLst>
        </xdr:cNvPr>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643A84A1-9E8C-40E9-9FF8-54E276AE00BF}"/>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9" name="テキスト ボックス 818">
          <a:extLst>
            <a:ext uri="{FF2B5EF4-FFF2-40B4-BE49-F238E27FC236}">
              <a16:creationId xmlns:a16="http://schemas.microsoft.com/office/drawing/2014/main" id="{E2A2670D-B38B-4A22-9EB7-A026C83C7741}"/>
            </a:ext>
          </a:extLst>
        </xdr:cNvPr>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9D9D9F73-0791-47FF-A24E-86AC7E06EE42}"/>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21" name="テキスト ボックス 820">
          <a:extLst>
            <a:ext uri="{FF2B5EF4-FFF2-40B4-BE49-F238E27FC236}">
              <a16:creationId xmlns:a16="http://schemas.microsoft.com/office/drawing/2014/main" id="{4C6C1B1F-6A8B-4C8C-B39D-F9B7848C1E35}"/>
            </a:ext>
          </a:extLst>
        </xdr:cNvPr>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CEBB3D4C-146B-47A6-B27C-65C91E5589E6}"/>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23" name="テキスト ボックス 822">
          <a:extLst>
            <a:ext uri="{FF2B5EF4-FFF2-40B4-BE49-F238E27FC236}">
              <a16:creationId xmlns:a16="http://schemas.microsoft.com/office/drawing/2014/main" id="{16B4D23B-6E61-454C-A2F6-7C7BA6E0985E}"/>
            </a:ext>
          </a:extLst>
        </xdr:cNvPr>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3962489E-AFBB-4679-A3A6-ADA0836EA0F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5" name="テキスト ボックス 824">
          <a:extLst>
            <a:ext uri="{FF2B5EF4-FFF2-40B4-BE49-F238E27FC236}">
              <a16:creationId xmlns:a16="http://schemas.microsoft.com/office/drawing/2014/main" id="{6EBAA8B0-4B6B-477F-9C84-A5AF2F0130A3}"/>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6AEFF2F-F47C-4A2B-AFAB-324FAAC137F8}"/>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827" name="直線コネクタ 826">
          <a:extLst>
            <a:ext uri="{FF2B5EF4-FFF2-40B4-BE49-F238E27FC236}">
              <a16:creationId xmlns:a16="http://schemas.microsoft.com/office/drawing/2014/main" id="{408A051A-5897-4404-9D41-2D3FD3DEF18C}"/>
            </a:ext>
          </a:extLst>
        </xdr:cNvPr>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8630" cy="257810"/>
    <xdr:sp macro="" textlink="">
      <xdr:nvSpPr>
        <xdr:cNvPr id="828" name="【庁舎】&#10;一人当たり面積最小値テキスト">
          <a:extLst>
            <a:ext uri="{FF2B5EF4-FFF2-40B4-BE49-F238E27FC236}">
              <a16:creationId xmlns:a16="http://schemas.microsoft.com/office/drawing/2014/main" id="{D38D86F7-D295-4795-8EC8-16D5F16619EF}"/>
            </a:ext>
          </a:extLst>
        </xdr:cNvPr>
        <xdr:cNvSpPr txBox="1"/>
      </xdr:nvSpPr>
      <xdr:spPr>
        <a:xfrm>
          <a:off x="22199600" y="18627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2EB9F1A5-DC6C-40CB-B5B9-4F5177072031}"/>
            </a:ext>
          </a:extLst>
        </xdr:cNvPr>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8630" cy="259080"/>
    <xdr:sp macro="" textlink="">
      <xdr:nvSpPr>
        <xdr:cNvPr id="830" name="【庁舎】&#10;一人当たり面積最大値テキスト">
          <a:extLst>
            <a:ext uri="{FF2B5EF4-FFF2-40B4-BE49-F238E27FC236}">
              <a16:creationId xmlns:a16="http://schemas.microsoft.com/office/drawing/2014/main" id="{4B209D80-369E-46CB-AC58-BC4E6598C3AD}"/>
            </a:ext>
          </a:extLst>
        </xdr:cNvPr>
        <xdr:cNvSpPr txBox="1"/>
      </xdr:nvSpPr>
      <xdr:spPr>
        <a:xfrm>
          <a:off x="22199600" y="17076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831" name="直線コネクタ 830">
          <a:extLst>
            <a:ext uri="{FF2B5EF4-FFF2-40B4-BE49-F238E27FC236}">
              <a16:creationId xmlns:a16="http://schemas.microsoft.com/office/drawing/2014/main" id="{07AFFE4F-64A3-48DE-A593-CD6EBDA12A2A}"/>
            </a:ext>
          </a:extLst>
        </xdr:cNvPr>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29210</xdr:rowOff>
    </xdr:from>
    <xdr:ext cx="468630" cy="257810"/>
    <xdr:sp macro="" textlink="">
      <xdr:nvSpPr>
        <xdr:cNvPr id="832" name="【庁舎】&#10;一人当たり面積平均値テキスト">
          <a:extLst>
            <a:ext uri="{FF2B5EF4-FFF2-40B4-BE49-F238E27FC236}">
              <a16:creationId xmlns:a16="http://schemas.microsoft.com/office/drawing/2014/main" id="{122BAAC1-48A5-4264-8C98-9B7CBA90D598}"/>
            </a:ext>
          </a:extLst>
        </xdr:cNvPr>
        <xdr:cNvSpPr txBox="1"/>
      </xdr:nvSpPr>
      <xdr:spPr>
        <a:xfrm>
          <a:off x="22199600" y="180314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833" name="フローチャート: 判断 832">
          <a:extLst>
            <a:ext uri="{FF2B5EF4-FFF2-40B4-BE49-F238E27FC236}">
              <a16:creationId xmlns:a16="http://schemas.microsoft.com/office/drawing/2014/main" id="{8441D4C0-4666-415C-B1A1-0563A1C1CD96}"/>
            </a:ext>
          </a:extLst>
        </xdr:cNvPr>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E6A4568F-710B-4042-B8E9-A3189AB6A526}"/>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01E34425-137E-472F-A71B-59BDB7037BE5}"/>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B6657676-B123-426C-9FF2-AA7546899A2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2E7DE17E-8014-40AA-8973-87361AE2A2E9}"/>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8" name="テキスト ボックス 837">
          <a:extLst>
            <a:ext uri="{FF2B5EF4-FFF2-40B4-BE49-F238E27FC236}">
              <a16:creationId xmlns:a16="http://schemas.microsoft.com/office/drawing/2014/main" id="{05DB55F6-BD59-44F0-8DA6-DDE6F92D4349}"/>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8D29A979-31F4-4BB1-882D-8C5EFF3D0112}"/>
            </a:ext>
          </a:extLst>
        </xdr:cNvPr>
        <xdr:cNvSpPr txBox="1"/>
      </xdr:nvSpPr>
      <xdr:spPr>
        <a:xfrm>
          <a:off x="2112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9A240DED-84EE-4044-B3F2-DC208ECA5222}"/>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1" name="テキスト ボックス 840">
          <a:extLst>
            <a:ext uri="{FF2B5EF4-FFF2-40B4-BE49-F238E27FC236}">
              <a16:creationId xmlns:a16="http://schemas.microsoft.com/office/drawing/2014/main" id="{9BE58B3D-2898-4454-B876-62F1219AFC98}"/>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842" name="テキスト ボックス 841">
          <a:extLst>
            <a:ext uri="{FF2B5EF4-FFF2-40B4-BE49-F238E27FC236}">
              <a16:creationId xmlns:a16="http://schemas.microsoft.com/office/drawing/2014/main" id="{C9911555-25DB-43F0-A7D9-7B94611662ED}"/>
            </a:ext>
          </a:extLst>
        </xdr:cNvPr>
        <xdr:cNvSpPr txBox="1"/>
      </xdr:nvSpPr>
      <xdr:spPr>
        <a:xfrm>
          <a:off x="18462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34925</xdr:rowOff>
    </xdr:from>
    <xdr:to>
      <xdr:col>116</xdr:col>
      <xdr:colOff>114300</xdr:colOff>
      <xdr:row>105</xdr:row>
      <xdr:rowOff>136525</xdr:rowOff>
    </xdr:to>
    <xdr:sp macro="" textlink="">
      <xdr:nvSpPr>
        <xdr:cNvPr id="843" name="楕円 842">
          <a:extLst>
            <a:ext uri="{FF2B5EF4-FFF2-40B4-BE49-F238E27FC236}">
              <a16:creationId xmlns:a16="http://schemas.microsoft.com/office/drawing/2014/main" id="{C53BBC05-3932-47C1-B3CF-4FA0173EA8B3}"/>
            </a:ext>
          </a:extLst>
        </xdr:cNvPr>
        <xdr:cNvSpPr/>
      </xdr:nvSpPr>
      <xdr:spPr>
        <a:xfrm>
          <a:off x="221107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57785</xdr:rowOff>
    </xdr:from>
    <xdr:ext cx="468630" cy="259080"/>
    <xdr:sp macro="" textlink="">
      <xdr:nvSpPr>
        <xdr:cNvPr id="844" name="【庁舎】&#10;一人当たり面積該当値テキスト">
          <a:extLst>
            <a:ext uri="{FF2B5EF4-FFF2-40B4-BE49-F238E27FC236}">
              <a16:creationId xmlns:a16="http://schemas.microsoft.com/office/drawing/2014/main" id="{7179D64B-71E5-4620-96FA-E7F9B3C13A3C}"/>
            </a:ext>
          </a:extLst>
        </xdr:cNvPr>
        <xdr:cNvSpPr txBox="1"/>
      </xdr:nvSpPr>
      <xdr:spPr>
        <a:xfrm>
          <a:off x="22199600" y="17888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45" name="楕円 844">
          <a:extLst>
            <a:ext uri="{FF2B5EF4-FFF2-40B4-BE49-F238E27FC236}">
              <a16:creationId xmlns:a16="http://schemas.microsoft.com/office/drawing/2014/main" id="{4EDA0E5A-7452-4ABF-ADE9-B5FBC436B5BF}"/>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105</xdr:row>
      <xdr:rowOff>86360</xdr:rowOff>
    </xdr:from>
    <xdr:to>
      <xdr:col>116</xdr:col>
      <xdr:colOff>63500</xdr:colOff>
      <xdr:row>105</xdr:row>
      <xdr:rowOff>95250</xdr:rowOff>
    </xdr:to>
    <xdr:cxnSp macro="">
      <xdr:nvCxnSpPr>
        <xdr:cNvPr id="846" name="直線コネクタ 845">
          <a:extLst>
            <a:ext uri="{FF2B5EF4-FFF2-40B4-BE49-F238E27FC236}">
              <a16:creationId xmlns:a16="http://schemas.microsoft.com/office/drawing/2014/main" id="{0207EE49-E7CF-40D3-81DB-FF031BCB408F}"/>
            </a:ext>
          </a:extLst>
        </xdr:cNvPr>
        <xdr:cNvCxnSpPr/>
      </xdr:nvCxnSpPr>
      <xdr:spPr>
        <a:xfrm flipV="1">
          <a:off x="21320125" y="18088610"/>
          <a:ext cx="8413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149225</xdr:rowOff>
    </xdr:from>
    <xdr:to>
      <xdr:col>107</xdr:col>
      <xdr:colOff>101600</xdr:colOff>
      <xdr:row>105</xdr:row>
      <xdr:rowOff>79375</xdr:rowOff>
    </xdr:to>
    <xdr:sp macro="" textlink="">
      <xdr:nvSpPr>
        <xdr:cNvPr id="847" name="楕円 846">
          <a:extLst>
            <a:ext uri="{FF2B5EF4-FFF2-40B4-BE49-F238E27FC236}">
              <a16:creationId xmlns:a16="http://schemas.microsoft.com/office/drawing/2014/main" id="{E02EB4F1-42CA-4F9A-8076-0EE0BB299EE1}"/>
            </a:ext>
          </a:extLst>
        </xdr:cNvPr>
        <xdr:cNvSpPr/>
      </xdr:nvSpPr>
      <xdr:spPr>
        <a:xfrm>
          <a:off x="20383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29210</xdr:rowOff>
    </xdr:from>
    <xdr:to>
      <xdr:col>111</xdr:col>
      <xdr:colOff>174625</xdr:colOff>
      <xdr:row>105</xdr:row>
      <xdr:rowOff>95250</xdr:rowOff>
    </xdr:to>
    <xdr:cxnSp macro="">
      <xdr:nvCxnSpPr>
        <xdr:cNvPr id="848" name="直線コネクタ 847">
          <a:extLst>
            <a:ext uri="{FF2B5EF4-FFF2-40B4-BE49-F238E27FC236}">
              <a16:creationId xmlns:a16="http://schemas.microsoft.com/office/drawing/2014/main" id="{B4F47105-51AA-4CB7-B280-DBCFE6652EF6}"/>
            </a:ext>
          </a:extLst>
        </xdr:cNvPr>
        <xdr:cNvCxnSpPr/>
      </xdr:nvCxnSpPr>
      <xdr:spPr>
        <a:xfrm>
          <a:off x="20434300" y="18031460"/>
          <a:ext cx="8858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162560</xdr:rowOff>
    </xdr:from>
    <xdr:to>
      <xdr:col>102</xdr:col>
      <xdr:colOff>165100</xdr:colOff>
      <xdr:row>105</xdr:row>
      <xdr:rowOff>92710</xdr:rowOff>
    </xdr:to>
    <xdr:sp macro="" textlink="">
      <xdr:nvSpPr>
        <xdr:cNvPr id="849" name="楕円 848">
          <a:extLst>
            <a:ext uri="{FF2B5EF4-FFF2-40B4-BE49-F238E27FC236}">
              <a16:creationId xmlns:a16="http://schemas.microsoft.com/office/drawing/2014/main" id="{736208D8-ED93-4B68-AD1E-5788EA76816E}"/>
            </a:ext>
          </a:extLst>
        </xdr:cNvPr>
        <xdr:cNvSpPr/>
      </xdr:nvSpPr>
      <xdr:spPr>
        <a:xfrm>
          <a:off x="19494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29210</xdr:rowOff>
    </xdr:from>
    <xdr:to>
      <xdr:col>107</xdr:col>
      <xdr:colOff>50800</xdr:colOff>
      <xdr:row>105</xdr:row>
      <xdr:rowOff>41910</xdr:rowOff>
    </xdr:to>
    <xdr:cxnSp macro="">
      <xdr:nvCxnSpPr>
        <xdr:cNvPr id="850" name="直線コネクタ 849">
          <a:extLst>
            <a:ext uri="{FF2B5EF4-FFF2-40B4-BE49-F238E27FC236}">
              <a16:creationId xmlns:a16="http://schemas.microsoft.com/office/drawing/2014/main" id="{42B0F177-26D8-467B-AC7B-71002FFC03D9}"/>
            </a:ext>
          </a:extLst>
        </xdr:cNvPr>
        <xdr:cNvCxnSpPr/>
      </xdr:nvCxnSpPr>
      <xdr:spPr>
        <a:xfrm flipV="1">
          <a:off x="19545300" y="180314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27305</xdr:rowOff>
    </xdr:from>
    <xdr:to>
      <xdr:col>98</xdr:col>
      <xdr:colOff>38100</xdr:colOff>
      <xdr:row>105</xdr:row>
      <xdr:rowOff>128905</xdr:rowOff>
    </xdr:to>
    <xdr:sp macro="" textlink="">
      <xdr:nvSpPr>
        <xdr:cNvPr id="851" name="楕円 850">
          <a:extLst>
            <a:ext uri="{FF2B5EF4-FFF2-40B4-BE49-F238E27FC236}">
              <a16:creationId xmlns:a16="http://schemas.microsoft.com/office/drawing/2014/main" id="{56644DE7-A98B-4A07-BB7F-824C89B8EE5F}"/>
            </a:ext>
          </a:extLst>
        </xdr:cNvPr>
        <xdr:cNvSpPr/>
      </xdr:nvSpPr>
      <xdr:spPr>
        <a:xfrm>
          <a:off x="18605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105</xdr:row>
      <xdr:rowOff>41910</xdr:rowOff>
    </xdr:from>
    <xdr:to>
      <xdr:col>102</xdr:col>
      <xdr:colOff>114300</xdr:colOff>
      <xdr:row>105</xdr:row>
      <xdr:rowOff>78105</xdr:rowOff>
    </xdr:to>
    <xdr:cxnSp macro="">
      <xdr:nvCxnSpPr>
        <xdr:cNvPr id="852" name="直線コネクタ 851">
          <a:extLst>
            <a:ext uri="{FF2B5EF4-FFF2-40B4-BE49-F238E27FC236}">
              <a16:creationId xmlns:a16="http://schemas.microsoft.com/office/drawing/2014/main" id="{A54733CC-5180-4047-8576-8719A9C76B7C}"/>
            </a:ext>
          </a:extLst>
        </xdr:cNvPr>
        <xdr:cNvCxnSpPr/>
      </xdr:nvCxnSpPr>
      <xdr:spPr>
        <a:xfrm flipV="1">
          <a:off x="18653125" y="18044160"/>
          <a:ext cx="8921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139065</xdr:rowOff>
    </xdr:from>
    <xdr:ext cx="469900" cy="259080"/>
    <xdr:sp macro="" textlink="">
      <xdr:nvSpPr>
        <xdr:cNvPr id="853" name="n_1aveValue【庁舎】&#10;一人当たり面積">
          <a:extLst>
            <a:ext uri="{FF2B5EF4-FFF2-40B4-BE49-F238E27FC236}">
              <a16:creationId xmlns:a16="http://schemas.microsoft.com/office/drawing/2014/main" id="{771B12AB-AA6C-4C47-9F52-7E414E410A63}"/>
            </a:ext>
          </a:extLst>
        </xdr:cNvPr>
        <xdr:cNvSpPr txBox="1"/>
      </xdr:nvSpPr>
      <xdr:spPr>
        <a:xfrm>
          <a:off x="21075650" y="18141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137160</xdr:rowOff>
    </xdr:from>
    <xdr:ext cx="468630" cy="259080"/>
    <xdr:sp macro="" textlink="">
      <xdr:nvSpPr>
        <xdr:cNvPr id="854" name="n_2aveValue【庁舎】&#10;一人当たり面積">
          <a:extLst>
            <a:ext uri="{FF2B5EF4-FFF2-40B4-BE49-F238E27FC236}">
              <a16:creationId xmlns:a16="http://schemas.microsoft.com/office/drawing/2014/main" id="{FA959574-8D9A-4DCE-B89F-6F3EEC2655A5}"/>
            </a:ext>
          </a:extLst>
        </xdr:cNvPr>
        <xdr:cNvSpPr txBox="1"/>
      </xdr:nvSpPr>
      <xdr:spPr>
        <a:xfrm>
          <a:off x="20199350" y="18139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137160</xdr:rowOff>
    </xdr:from>
    <xdr:ext cx="468630" cy="259080"/>
    <xdr:sp macro="" textlink="">
      <xdr:nvSpPr>
        <xdr:cNvPr id="855" name="n_3aveValue【庁舎】&#10;一人当たり面積">
          <a:extLst>
            <a:ext uri="{FF2B5EF4-FFF2-40B4-BE49-F238E27FC236}">
              <a16:creationId xmlns:a16="http://schemas.microsoft.com/office/drawing/2014/main" id="{064CD403-7AC4-4C0C-9426-BF0CA8629E94}"/>
            </a:ext>
          </a:extLst>
        </xdr:cNvPr>
        <xdr:cNvSpPr txBox="1"/>
      </xdr:nvSpPr>
      <xdr:spPr>
        <a:xfrm>
          <a:off x="19310350" y="18139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30480</xdr:rowOff>
    </xdr:from>
    <xdr:ext cx="468630" cy="257810"/>
    <xdr:sp macro="" textlink="">
      <xdr:nvSpPr>
        <xdr:cNvPr id="856" name="n_4aveValue【庁舎】&#10;一人当たり面積">
          <a:extLst>
            <a:ext uri="{FF2B5EF4-FFF2-40B4-BE49-F238E27FC236}">
              <a16:creationId xmlns:a16="http://schemas.microsoft.com/office/drawing/2014/main" id="{E5E40EBD-E96F-4854-B099-E12D801EC8D2}"/>
            </a:ext>
          </a:extLst>
        </xdr:cNvPr>
        <xdr:cNvSpPr txBox="1"/>
      </xdr:nvSpPr>
      <xdr:spPr>
        <a:xfrm>
          <a:off x="18421350" y="18204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162560</xdr:rowOff>
    </xdr:from>
    <xdr:ext cx="469900" cy="259080"/>
    <xdr:sp macro="" textlink="">
      <xdr:nvSpPr>
        <xdr:cNvPr id="857" name="n_1mainValue【庁舎】&#10;一人当たり面積">
          <a:extLst>
            <a:ext uri="{FF2B5EF4-FFF2-40B4-BE49-F238E27FC236}">
              <a16:creationId xmlns:a16="http://schemas.microsoft.com/office/drawing/2014/main" id="{EF3FB16E-78B0-40B0-8D05-B7B768A48965}"/>
            </a:ext>
          </a:extLst>
        </xdr:cNvPr>
        <xdr:cNvSpPr txBox="1"/>
      </xdr:nvSpPr>
      <xdr:spPr>
        <a:xfrm>
          <a:off x="210756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95885</xdr:rowOff>
    </xdr:from>
    <xdr:ext cx="468630" cy="259080"/>
    <xdr:sp macro="" textlink="">
      <xdr:nvSpPr>
        <xdr:cNvPr id="858" name="n_2mainValue【庁舎】&#10;一人当たり面積">
          <a:extLst>
            <a:ext uri="{FF2B5EF4-FFF2-40B4-BE49-F238E27FC236}">
              <a16:creationId xmlns:a16="http://schemas.microsoft.com/office/drawing/2014/main" id="{88B6B0FA-E804-4B23-AA2A-AA92C6BF2FCA}"/>
            </a:ext>
          </a:extLst>
        </xdr:cNvPr>
        <xdr:cNvSpPr txBox="1"/>
      </xdr:nvSpPr>
      <xdr:spPr>
        <a:xfrm>
          <a:off x="20199350" y="17755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109220</xdr:rowOff>
    </xdr:from>
    <xdr:ext cx="468630" cy="257810"/>
    <xdr:sp macro="" textlink="">
      <xdr:nvSpPr>
        <xdr:cNvPr id="859" name="n_3mainValue【庁舎】&#10;一人当たり面積">
          <a:extLst>
            <a:ext uri="{FF2B5EF4-FFF2-40B4-BE49-F238E27FC236}">
              <a16:creationId xmlns:a16="http://schemas.microsoft.com/office/drawing/2014/main" id="{5D38C016-F51A-49E8-A291-2160435188CE}"/>
            </a:ext>
          </a:extLst>
        </xdr:cNvPr>
        <xdr:cNvSpPr txBox="1"/>
      </xdr:nvSpPr>
      <xdr:spPr>
        <a:xfrm>
          <a:off x="19310350" y="1776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145415</xdr:rowOff>
    </xdr:from>
    <xdr:ext cx="468630" cy="257810"/>
    <xdr:sp macro="" textlink="">
      <xdr:nvSpPr>
        <xdr:cNvPr id="860" name="n_4mainValue【庁舎】&#10;一人当たり面積">
          <a:extLst>
            <a:ext uri="{FF2B5EF4-FFF2-40B4-BE49-F238E27FC236}">
              <a16:creationId xmlns:a16="http://schemas.microsoft.com/office/drawing/2014/main" id="{3AD050DF-9779-49A7-8491-64AE544B8C4D}"/>
            </a:ext>
          </a:extLst>
        </xdr:cNvPr>
        <xdr:cNvSpPr txBox="1"/>
      </xdr:nvSpPr>
      <xdr:spPr>
        <a:xfrm>
          <a:off x="18421350" y="17804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B156728-375D-41AB-8B58-E780FC45BE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1510D19D-3B01-4967-80B6-8E62FA5E605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18CDDFD7-C040-4450-BEB3-A6D176BF8E9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mn-lt"/>
              <a:ea typeface="+mn-ea"/>
              <a:cs typeface="+mn-cs"/>
            </a:rPr>
            <a:t>有形固定資産減価償却率</a:t>
          </a:r>
          <a:r>
            <a:rPr kumimoji="1" lang="ja-JP" altLang="en-US" sz="1300">
              <a:solidFill>
                <a:sysClr val="windowText" lastClr="000000"/>
              </a:solidFill>
              <a:effectLst/>
              <a:latin typeface="+mn-lt"/>
              <a:ea typeface="+mn-ea"/>
              <a:cs typeface="+mn-cs"/>
            </a:rPr>
            <a:t>については、</a:t>
          </a:r>
          <a:r>
            <a:rPr kumimoji="1" lang="ja-JP" altLang="ja-JP" sz="1300">
              <a:solidFill>
                <a:sysClr val="windowText" lastClr="000000"/>
              </a:solidFill>
              <a:effectLst/>
              <a:latin typeface="+mn-lt"/>
              <a:ea typeface="+mn-ea"/>
              <a:cs typeface="+mn-cs"/>
            </a:rPr>
            <a:t>平成２６年度に新庁舎を建設したことにより、</a:t>
          </a:r>
          <a:r>
            <a:rPr kumimoji="1" lang="ja-JP" altLang="en-US" sz="1300">
              <a:solidFill>
                <a:sysClr val="windowText" lastClr="000000"/>
              </a:solidFill>
              <a:effectLst/>
              <a:latin typeface="+mn-lt"/>
              <a:ea typeface="+mn-ea"/>
              <a:cs typeface="+mn-cs"/>
            </a:rPr>
            <a:t>庁舎の数値</a:t>
          </a:r>
          <a:r>
            <a:rPr kumimoji="1" lang="ja-JP" altLang="ja-JP" sz="1300">
              <a:solidFill>
                <a:sysClr val="windowText" lastClr="000000"/>
              </a:solidFill>
              <a:effectLst/>
              <a:latin typeface="+mn-lt"/>
              <a:ea typeface="+mn-ea"/>
              <a:cs typeface="+mn-cs"/>
            </a:rPr>
            <a:t>が類似団体内平均値を大きく下回っている。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一人当たり数値</a:t>
          </a:r>
          <a:r>
            <a:rPr kumimoji="1" lang="ja-JP" altLang="en-US" sz="1300">
              <a:solidFill>
                <a:sysClr val="windowText" lastClr="000000"/>
              </a:solidFill>
              <a:effectLst/>
              <a:latin typeface="+mn-lt"/>
              <a:ea typeface="+mn-ea"/>
              <a:cs typeface="+mn-cs"/>
            </a:rPr>
            <a:t>について</a:t>
          </a:r>
          <a:r>
            <a:rPr kumimoji="1" lang="ja-JP" altLang="ja-JP" sz="1300">
              <a:solidFill>
                <a:sysClr val="windowText" lastClr="000000"/>
              </a:solidFill>
              <a:effectLst/>
              <a:latin typeface="+mn-lt"/>
              <a:ea typeface="+mn-ea"/>
              <a:cs typeface="+mn-cs"/>
            </a:rPr>
            <a:t>は、一般廃棄物処理施設の一人当たり有形固定資産額が類似団体内平均値を大きく上回っている。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それぞれの施設の状況や規模などを的確に把握し、計画的な資産管理に努める。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財政力指数は、近年は横ばいで推移している。人口減少等による地方税の減収などから、今後も財政力指数は低調に推移するとみられる。</a:t>
          </a:r>
        </a:p>
        <a:p>
          <a:r>
            <a:rPr kumimoji="1" lang="ja-JP" altLang="en-US" sz="1300">
              <a:latin typeface="ＭＳ Ｐゴシック"/>
              <a:ea typeface="ＭＳ Ｐゴシック"/>
            </a:rPr>
            <a:t>　自主財源を安定的に確保するため、適正な課税に基づく市税の収納強化に取り組むとともに、人口減少対策及び企業誘致をはじめ地域産業の振興に取り組む。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590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41910</xdr:rowOff>
    </xdr:from>
    <xdr:ext cx="762000" cy="25590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166370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116840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146050</xdr:rowOff>
    </xdr:from>
    <xdr:to>
      <xdr:col>15</xdr:col>
      <xdr:colOff>82550</xdr:colOff>
      <xdr:row>42</xdr:row>
      <xdr:rowOff>166370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97790</xdr:rowOff>
    </xdr:from>
    <xdr:ext cx="762000" cy="25590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4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146050</xdr:rowOff>
    </xdr:from>
    <xdr:to>
      <xdr:col>11</xdr:col>
      <xdr:colOff>31750</xdr:colOff>
      <xdr:row>42</xdr:row>
      <xdr:rowOff>166370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76835</xdr:rowOff>
    </xdr:from>
    <xdr:ext cx="762000" cy="2559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76835</xdr:rowOff>
    </xdr:from>
    <xdr:ext cx="762000" cy="25590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115570</xdr:rowOff>
    </xdr:from>
    <xdr:to>
      <xdr:col>15</xdr:col>
      <xdr:colOff>133350</xdr:colOff>
      <xdr:row>43</xdr:row>
      <xdr:rowOff>45720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30480</xdr:rowOff>
    </xdr:from>
    <xdr:ext cx="7620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115570</xdr:rowOff>
    </xdr:from>
    <xdr:to>
      <xdr:col>7</xdr:col>
      <xdr:colOff>31750</xdr:colOff>
      <xdr:row>43</xdr:row>
      <xdr:rowOff>45720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30480</xdr:rowOff>
    </xdr:from>
    <xdr:ext cx="762000" cy="2559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経常収支比率については、前年度と同水準となった。</a:t>
          </a:r>
        </a:p>
        <a:p>
          <a:r>
            <a:rPr kumimoji="1" lang="ja-JP" altLang="en-US" sz="1300">
              <a:latin typeface="ＭＳ Ｐゴシック"/>
              <a:ea typeface="ＭＳ Ｐゴシック"/>
            </a:rPr>
            <a:t>　経常一般財源等総額については、地方税が前年度比24,936千円の減となったものの、地方交付税が43,270千円の増となったことなどから、33,598千円の増となった。一方、臨時財政対策債の67,900千円の減により、比率の分母としては前年度比34,302千円（0.3％）の減となった。</a:t>
          </a:r>
        </a:p>
        <a:p>
          <a:r>
            <a:rPr kumimoji="1" lang="ja-JP" altLang="en-US" sz="1300">
              <a:latin typeface="ＭＳ Ｐゴシック"/>
              <a:ea typeface="ＭＳ Ｐゴシック"/>
            </a:rPr>
            <a:t>　分子である経常経費充当一般財源等については、人件費、物件費、繰出金の充当分は増加したものの、それ以外の経費への充当分が減ったため、前年度比52,708千円（0.5％）の減となった。</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0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76835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052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590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5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1905</xdr:rowOff>
    </xdr:from>
    <xdr:to>
      <xdr:col>19</xdr:col>
      <xdr:colOff>133350</xdr:colOff>
      <xdr:row>65</xdr:row>
      <xdr:rowOff>76835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325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102870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1905</xdr:rowOff>
    </xdr:from>
    <xdr:to>
      <xdr:col>15</xdr:col>
      <xdr:colOff>82550</xdr:colOff>
      <xdr:row>66</xdr:row>
      <xdr:rowOff>114935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03255"/>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200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114935</xdr:rowOff>
    </xdr:from>
    <xdr:to>
      <xdr:col>11</xdr:col>
      <xdr:colOff>31750</xdr:colOff>
      <xdr:row>66</xdr:row>
      <xdr:rowOff>170815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3063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159385</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76200</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153670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26035</xdr:rowOff>
    </xdr:from>
    <xdr:to>
      <xdr:col>19</xdr:col>
      <xdr:colOff>184150</xdr:colOff>
      <xdr:row>65</xdr:row>
      <xdr:rowOff>127635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112395</xdr:rowOff>
    </xdr:from>
    <xdr:ext cx="7366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66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122555</xdr:rowOff>
    </xdr:from>
    <xdr:to>
      <xdr:col>15</xdr:col>
      <xdr:colOff>133350</xdr:colOff>
      <xdr:row>63</xdr:row>
      <xdr:rowOff>52705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37465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64135</xdr:rowOff>
    </xdr:from>
    <xdr:to>
      <xdr:col>11</xdr:col>
      <xdr:colOff>82550</xdr:colOff>
      <xdr:row>66</xdr:row>
      <xdr:rowOff>166370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150495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120650</xdr:rowOff>
    </xdr:from>
    <xdr:to>
      <xdr:col>7</xdr:col>
      <xdr:colOff>31750</xdr:colOff>
      <xdr:row>67</xdr:row>
      <xdr:rowOff>50165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36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34925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2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[220,127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b="0" i="0" baseline="0">
              <a:solidFill>
                <a:schemeClr val="dk1"/>
              </a:solidFill>
              <a:effectLst/>
              <a:latin typeface="ＭＳ Ｐゴシック"/>
              <a:ea typeface="ＭＳ Ｐゴシック"/>
              <a:cs typeface="+mn-cs"/>
            </a:rPr>
            <a:t>類似団体平均に比べ高くなっているのは、消防業務を直営で行っているため人件費が加算されていることが影響している</a:t>
          </a:r>
          <a:r>
            <a:rPr kumimoji="1" lang="ja-JP" altLang="ja-JP" sz="1100" b="0" i="0" baseline="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令和5年度は、定年延長により定年退職者がいなかったことによる福井県市町総合事務組合退職手当特別負担金の減や、議員改選による期末手当支給率調整による減から、人件費は減少した。</a:t>
          </a:r>
        </a:p>
        <a:p>
          <a:r>
            <a:rPr kumimoji="1" lang="ja-JP" altLang="en-US" sz="1300">
              <a:latin typeface="ＭＳ Ｐゴシック"/>
              <a:ea typeface="ＭＳ Ｐゴシック"/>
            </a:rPr>
            <a:t>　今後も</a:t>
          </a:r>
          <a:r>
            <a:rPr kumimoji="1" lang="ja-JP" altLang="ja-JP" sz="1300">
              <a:solidFill>
                <a:sysClr val="windowText" lastClr="000000"/>
              </a:solidFill>
              <a:effectLst/>
              <a:latin typeface="ＭＳ Ｐゴシック"/>
              <a:ea typeface="ＭＳ Ｐゴシック"/>
              <a:cs typeface="+mn-cs"/>
            </a:rPr>
            <a:t>大野市行政改革推進プラン2021に基づき人件費・物件費等の削減に努める。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590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590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590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153035</xdr:rowOff>
    </xdr:from>
    <xdr:to>
      <xdr:col>23</xdr:col>
      <xdr:colOff>133350</xdr:colOff>
      <xdr:row>86</xdr:row>
      <xdr:rowOff>24765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72628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46355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16510</xdr:rowOff>
    </xdr:from>
    <xdr:to>
      <xdr:col>19</xdr:col>
      <xdr:colOff>133350</xdr:colOff>
      <xdr:row>86</xdr:row>
      <xdr:rowOff>24765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61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141605</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109220</xdr:rowOff>
    </xdr:from>
    <xdr:to>
      <xdr:col>15</xdr:col>
      <xdr:colOff>82550</xdr:colOff>
      <xdr:row>86</xdr:row>
      <xdr:rowOff>16510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824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95885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92075</xdr:rowOff>
    </xdr:from>
    <xdr:to>
      <xdr:col>11</xdr:col>
      <xdr:colOff>31750</xdr:colOff>
      <xdr:row>85</xdr:row>
      <xdr:rowOff>109220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9387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29845</xdr:rowOff>
    </xdr:from>
    <xdr:ext cx="762000" cy="25590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100965</xdr:rowOff>
    </xdr:from>
    <xdr:ext cx="762000" cy="25590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102235</xdr:rowOff>
    </xdr:from>
    <xdr:to>
      <xdr:col>23</xdr:col>
      <xdr:colOff>184150</xdr:colOff>
      <xdr:row>86</xdr:row>
      <xdr:rowOff>32385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74930</xdr:rowOff>
    </xdr:from>
    <xdr:ext cx="762000" cy="25590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48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220,127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145415</xdr:rowOff>
    </xdr:from>
    <xdr:to>
      <xdr:col>19</xdr:col>
      <xdr:colOff>184150</xdr:colOff>
      <xdr:row>86</xdr:row>
      <xdr:rowOff>75565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60325</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05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137160</xdr:rowOff>
    </xdr:from>
    <xdr:to>
      <xdr:col>15</xdr:col>
      <xdr:colOff>133350</xdr:colOff>
      <xdr:row>86</xdr:row>
      <xdr:rowOff>67310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52070</xdr:rowOff>
    </xdr:from>
    <xdr:ext cx="762000" cy="25590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96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225,865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85</xdr:row>
      <xdr:rowOff>57785</xdr:rowOff>
    </xdr:from>
    <xdr:to>
      <xdr:col>11</xdr:col>
      <xdr:colOff>82550</xdr:colOff>
      <xdr:row>85</xdr:row>
      <xdr:rowOff>159385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144145</xdr:rowOff>
    </xdr:from>
    <xdr:ext cx="762000" cy="25590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17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41275</xdr:rowOff>
    </xdr:from>
    <xdr:to>
      <xdr:col>7</xdr:col>
      <xdr:colOff>31750</xdr:colOff>
      <xdr:row>84</xdr:row>
      <xdr:rowOff>143510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43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127635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2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ＭＳ Ｐゴシック"/>
              <a:ea typeface="ＭＳ Ｐゴシック"/>
              <a:cs typeface="+mn-cs"/>
            </a:rPr>
            <a:t>　これまで給与の適正化に努めてきており、類似団体平均よりも低い状況が続いている。今後も人事評価制度に基づいた昇給制度等により給与の適正化に努める。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590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8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590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67310</xdr:rowOff>
    </xdr:from>
    <xdr:to>
      <xdr:col>81</xdr:col>
      <xdr:colOff>44450</xdr:colOff>
      <xdr:row>84</xdr:row>
      <xdr:rowOff>97790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691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48895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67310</xdr:rowOff>
    </xdr:from>
    <xdr:to>
      <xdr:col>77</xdr:col>
      <xdr:colOff>44450</xdr:colOff>
      <xdr:row>84</xdr:row>
      <xdr:rowOff>97790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691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163195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67310</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691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163195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82550</xdr:rowOff>
    </xdr:from>
    <xdr:to>
      <xdr:col>68</xdr:col>
      <xdr:colOff>152400</xdr:colOff>
      <xdr:row>84</xdr:row>
      <xdr:rowOff>97790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22225</xdr:rowOff>
    </xdr:from>
    <xdr:ext cx="762000" cy="2584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22225</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16510</xdr:rowOff>
    </xdr:from>
    <xdr:to>
      <xdr:col>81</xdr:col>
      <xdr:colOff>95250</xdr:colOff>
      <xdr:row>84</xdr:row>
      <xdr:rowOff>118110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33020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46990</xdr:rowOff>
    </xdr:from>
    <xdr:to>
      <xdr:col>77</xdr:col>
      <xdr:colOff>95250</xdr:colOff>
      <xdr:row>84</xdr:row>
      <xdr:rowOff>148590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158750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7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16510</xdr:rowOff>
    </xdr:from>
    <xdr:to>
      <xdr:col>73</xdr:col>
      <xdr:colOff>44450</xdr:colOff>
      <xdr:row>84</xdr:row>
      <xdr:rowOff>118110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128270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590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46990</xdr:rowOff>
    </xdr:from>
    <xdr:to>
      <xdr:col>64</xdr:col>
      <xdr:colOff>152400</xdr:colOff>
      <xdr:row>84</xdr:row>
      <xdr:rowOff>148590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158750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ＭＳ Ｐゴシック"/>
              <a:ea typeface="ＭＳ Ｐゴシック"/>
              <a:cs typeface="+mn-cs"/>
            </a:rPr>
            <a:t>　平成</a:t>
          </a:r>
          <a:r>
            <a:rPr kumimoji="1" lang="en-US" altLang="ja-JP" sz="1300" b="0" i="0" baseline="0">
              <a:solidFill>
                <a:schemeClr val="dk1"/>
              </a:solidFill>
              <a:effectLst/>
              <a:latin typeface="ＭＳ Ｐゴシック"/>
              <a:ea typeface="ＭＳ Ｐゴシック"/>
              <a:cs typeface="+mn-cs"/>
            </a:rPr>
            <a:t>17</a:t>
          </a:r>
          <a:r>
            <a:rPr kumimoji="1" lang="ja-JP" altLang="ja-JP" sz="1300" b="0" i="0" baseline="0">
              <a:solidFill>
                <a:schemeClr val="dk1"/>
              </a:solidFill>
              <a:effectLst/>
              <a:latin typeface="ＭＳ Ｐゴシック"/>
              <a:ea typeface="ＭＳ Ｐゴシック"/>
              <a:cs typeface="+mn-cs"/>
            </a:rPr>
            <a:t>年の市村合併</a:t>
          </a:r>
          <a:r>
            <a:rPr kumimoji="1" lang="ja-JP" altLang="en-US" sz="1300" b="0" i="0" baseline="0">
              <a:solidFill>
                <a:schemeClr val="dk1"/>
              </a:solidFill>
              <a:effectLst/>
              <a:latin typeface="ＭＳ Ｐゴシック"/>
              <a:ea typeface="ＭＳ Ｐゴシック"/>
              <a:cs typeface="+mn-cs"/>
            </a:rPr>
            <a:t>により</a:t>
          </a:r>
          <a:r>
            <a:rPr kumimoji="1" lang="ja-JP" altLang="ja-JP" sz="1300" b="0" i="0" baseline="0">
              <a:solidFill>
                <a:schemeClr val="dk1"/>
              </a:solidFill>
              <a:effectLst/>
              <a:latin typeface="ＭＳ Ｐゴシック"/>
              <a:ea typeface="ＭＳ Ｐゴシック"/>
              <a:cs typeface="+mn-cs"/>
            </a:rPr>
            <a:t>一部事務組合（消防組合）</a:t>
          </a:r>
          <a:r>
            <a:rPr kumimoji="1" lang="ja-JP" altLang="en-US" sz="1300" b="0" i="0" baseline="0">
              <a:solidFill>
                <a:schemeClr val="dk1"/>
              </a:solidFill>
              <a:effectLst/>
              <a:latin typeface="ＭＳ Ｐゴシック"/>
              <a:ea typeface="ＭＳ Ｐゴシック"/>
              <a:cs typeface="+mn-cs"/>
            </a:rPr>
            <a:t>が</a:t>
          </a:r>
          <a:r>
            <a:rPr kumimoji="1" lang="ja-JP" altLang="ja-JP" sz="1300" b="0" i="0" baseline="0">
              <a:solidFill>
                <a:schemeClr val="dk1"/>
              </a:solidFill>
              <a:effectLst/>
              <a:latin typeface="ＭＳ Ｐゴシック"/>
              <a:ea typeface="ＭＳ Ｐゴシック"/>
              <a:cs typeface="+mn-cs"/>
            </a:rPr>
            <a:t>職員数</a:t>
          </a:r>
          <a:r>
            <a:rPr kumimoji="1" lang="ja-JP" altLang="en-US" sz="1300" b="0" i="0" baseline="0">
              <a:solidFill>
                <a:schemeClr val="dk1"/>
              </a:solidFill>
              <a:effectLst/>
              <a:latin typeface="ＭＳ Ｐゴシック"/>
              <a:ea typeface="ＭＳ Ｐゴシック"/>
              <a:cs typeface="+mn-cs"/>
            </a:rPr>
            <a:t>に</a:t>
          </a:r>
          <a:r>
            <a:rPr kumimoji="1" lang="ja-JP" altLang="ja-JP" sz="1300" b="0" i="0" baseline="0">
              <a:solidFill>
                <a:schemeClr val="dk1"/>
              </a:solidFill>
              <a:effectLst/>
              <a:latin typeface="ＭＳ Ｐゴシック"/>
              <a:ea typeface="ＭＳ Ｐゴシック"/>
              <a:cs typeface="+mn-cs"/>
            </a:rPr>
            <a:t>加算されたことで</a:t>
          </a:r>
          <a:r>
            <a:rPr kumimoji="1" lang="ja-JP" altLang="en-US" sz="1300" b="0" i="0" baseline="0">
              <a:solidFill>
                <a:schemeClr val="dk1"/>
              </a:solidFill>
              <a:effectLst/>
              <a:latin typeface="ＭＳ Ｐゴシック"/>
              <a:ea typeface="ＭＳ Ｐゴシック"/>
              <a:cs typeface="+mn-cs"/>
            </a:rPr>
            <a:t>、</a:t>
          </a:r>
          <a:r>
            <a:rPr kumimoji="1" lang="ja-JP" altLang="ja-JP" sz="1300" b="0" i="0" baseline="0">
              <a:solidFill>
                <a:schemeClr val="dk1"/>
              </a:solidFill>
              <a:effectLst/>
              <a:latin typeface="ＭＳ Ｐゴシック"/>
              <a:ea typeface="ＭＳ Ｐゴシック"/>
              <a:cs typeface="+mn-cs"/>
            </a:rPr>
            <a:t>類似団体</a:t>
          </a:r>
          <a:r>
            <a:rPr kumimoji="1" lang="ja-JP" altLang="en-US" sz="1300" b="0" i="0" baseline="0">
              <a:solidFill>
                <a:schemeClr val="dk1"/>
              </a:solidFill>
              <a:effectLst/>
              <a:latin typeface="ＭＳ Ｐゴシック"/>
              <a:ea typeface="ＭＳ Ｐゴシック"/>
              <a:cs typeface="+mn-cs"/>
            </a:rPr>
            <a:t>の</a:t>
          </a:r>
          <a:r>
            <a:rPr kumimoji="1" lang="ja-JP" altLang="ja-JP" sz="1300" b="0" i="0" baseline="0">
              <a:solidFill>
                <a:schemeClr val="dk1"/>
              </a:solidFill>
              <a:effectLst/>
              <a:latin typeface="ＭＳ Ｐゴシック"/>
              <a:ea typeface="ＭＳ Ｐゴシック"/>
              <a:cs typeface="+mn-cs"/>
            </a:rPr>
            <a:t>平均を上回</a:t>
          </a:r>
          <a:r>
            <a:rPr kumimoji="1" lang="ja-JP" altLang="en-US" sz="1300" b="0" i="0" baseline="0">
              <a:solidFill>
                <a:schemeClr val="dk1"/>
              </a:solidFill>
              <a:effectLst/>
              <a:latin typeface="ＭＳ Ｐゴシック"/>
              <a:ea typeface="ＭＳ Ｐゴシック"/>
              <a:cs typeface="+mn-cs"/>
            </a:rPr>
            <a:t>って</a:t>
          </a:r>
          <a:r>
            <a:rPr kumimoji="1" lang="ja-JP" altLang="ja-JP" sz="1300" b="0" i="0" baseline="0">
              <a:solidFill>
                <a:schemeClr val="dk1"/>
              </a:solidFill>
              <a:effectLst/>
              <a:latin typeface="ＭＳ Ｐゴシック"/>
              <a:ea typeface="ＭＳ Ｐゴシック"/>
              <a:cs typeface="+mn-cs"/>
            </a:rPr>
            <a:t>いる。</a:t>
          </a:r>
          <a:r>
            <a:rPr kumimoji="1" lang="ja-JP" altLang="ja-JP" sz="1300">
              <a:solidFill>
                <a:schemeClr val="dk1"/>
              </a:solidFill>
              <a:effectLst/>
              <a:latin typeface="ＭＳ Ｐゴシック"/>
              <a:ea typeface="ＭＳ Ｐゴシック"/>
              <a:cs typeface="+mn-cs"/>
            </a:rPr>
            <a:t>併せて本市の地域的特性に応じた職員配置などにより</a:t>
          </a:r>
          <a:r>
            <a:rPr kumimoji="1" lang="ja-JP" altLang="en-US" sz="1300">
              <a:solidFill>
                <a:schemeClr val="dk1"/>
              </a:solidFill>
              <a:effectLst/>
              <a:latin typeface="ＭＳ Ｐゴシック"/>
              <a:ea typeface="ＭＳ Ｐゴシック"/>
              <a:cs typeface="+mn-cs"/>
            </a:rPr>
            <a:t>数値が高くなっている。引き続き</a:t>
          </a:r>
          <a:r>
            <a:rPr kumimoji="1" lang="ja-JP" altLang="en-US" sz="1300" b="0" i="0" baseline="0">
              <a:solidFill>
                <a:schemeClr val="dk1"/>
              </a:solidFill>
              <a:effectLst/>
              <a:latin typeface="ＭＳ Ｐゴシック"/>
              <a:ea typeface="ＭＳ Ｐゴシック"/>
              <a:cs typeface="+mn-cs"/>
            </a:rPr>
            <a:t>定員</a:t>
          </a:r>
          <a:r>
            <a:rPr kumimoji="1" lang="ja-JP" altLang="ja-JP" sz="1300" b="0" i="0" baseline="0">
              <a:solidFill>
                <a:schemeClr val="dk1"/>
              </a:solidFill>
              <a:effectLst/>
              <a:latin typeface="ＭＳ Ｐゴシック"/>
              <a:ea typeface="ＭＳ Ｐゴシック"/>
              <a:cs typeface="+mn-cs"/>
            </a:rPr>
            <a:t>適正化計画をもとに、定員の適正化に努める。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590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3810</xdr:rowOff>
    </xdr:from>
    <xdr:to>
      <xdr:col>81</xdr:col>
      <xdr:colOff>44450</xdr:colOff>
      <xdr:row>63</xdr:row>
      <xdr:rowOff>24765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51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130810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7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146685</xdr:rowOff>
    </xdr:from>
    <xdr:to>
      <xdr:col>77</xdr:col>
      <xdr:colOff>44450</xdr:colOff>
      <xdr:row>63</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65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43180</xdr:rowOff>
    </xdr:from>
    <xdr:ext cx="736600" cy="25590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1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120650</xdr:rowOff>
    </xdr:from>
    <xdr:to>
      <xdr:col>72</xdr:col>
      <xdr:colOff>203200</xdr:colOff>
      <xdr:row>62</xdr:row>
      <xdr:rowOff>146685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505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36195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120650</xdr:rowOff>
    </xdr:from>
    <xdr:to>
      <xdr:col>68</xdr:col>
      <xdr:colOff>152400</xdr:colOff>
      <xdr:row>62</xdr:row>
      <xdr:rowOff>128270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505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170180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144780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145415</xdr:rowOff>
    </xdr:from>
    <xdr:to>
      <xdr:col>81</xdr:col>
      <xdr:colOff>95250</xdr:colOff>
      <xdr:row>63</xdr:row>
      <xdr:rowOff>75565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117475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7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124460</xdr:rowOff>
    </xdr:from>
    <xdr:to>
      <xdr:col>77</xdr:col>
      <xdr:colOff>95250</xdr:colOff>
      <xdr:row>63</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39370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0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95885</xdr:rowOff>
    </xdr:from>
    <xdr:to>
      <xdr:col>73</xdr:col>
      <xdr:colOff>44450</xdr:colOff>
      <xdr:row>63</xdr:row>
      <xdr:rowOff>26035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10795</xdr:rowOff>
    </xdr:from>
    <xdr:ext cx="7620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2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69215</xdr:rowOff>
    </xdr:from>
    <xdr:to>
      <xdr:col>68</xdr:col>
      <xdr:colOff>203200</xdr:colOff>
      <xdr:row>62</xdr:row>
      <xdr:rowOff>170815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155575</xdr:rowOff>
    </xdr:from>
    <xdr:ext cx="762000" cy="25590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5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77470</xdr:rowOff>
    </xdr:from>
    <xdr:to>
      <xdr:col>64</xdr:col>
      <xdr:colOff>152400</xdr:colOff>
      <xdr:row>63</xdr:row>
      <xdr:rowOff>7620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163830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b="0" i="0" baseline="0">
              <a:solidFill>
                <a:schemeClr val="dk1"/>
              </a:solidFill>
              <a:effectLst/>
              <a:latin typeface="ＭＳ Ｐゴシック"/>
              <a:ea typeface="ＭＳ Ｐゴシック"/>
              <a:cs typeface="+mn-cs"/>
            </a:rPr>
            <a:t>平成17年</a:t>
          </a:r>
          <a:r>
            <a:rPr kumimoji="1" lang="ja-JP" altLang="en-US" sz="1300" b="0" i="0" baseline="0">
              <a:solidFill>
                <a:sysClr val="windowText" lastClr="000000"/>
              </a:solidFill>
              <a:effectLst/>
              <a:latin typeface="ＭＳ Ｐゴシック"/>
              <a:ea typeface="ＭＳ Ｐゴシック"/>
              <a:cs typeface="+mn-cs"/>
            </a:rPr>
            <a:t>の市村合</a:t>
          </a:r>
          <a:r>
            <a:rPr kumimoji="1" lang="ja-JP" altLang="en-US" sz="1300" b="0" i="0" baseline="0">
              <a:solidFill>
                <a:schemeClr val="dk1"/>
              </a:solidFill>
              <a:effectLst/>
              <a:latin typeface="ＭＳ Ｐゴシック"/>
              <a:ea typeface="ＭＳ Ｐゴシック"/>
              <a:cs typeface="+mn-cs"/>
            </a:rPr>
            <a:t>併以降、一般会計の借入額をできる限り抑えてきたこと、下水道事業の公営企業債を金利が低い時期に借り入れていることなどから、類似団体平均と比べて低くなっている。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また、地方債の償還が進み一般会計の元利償還金が減少していることなどから、単年度では0.4ポイント減少の5.4（R4：5.8）、３カ年平均では1.2ポイント減少の5.7となっている。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90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91440</xdr:rowOff>
    </xdr:from>
    <xdr:to>
      <xdr:col>81</xdr:col>
      <xdr:colOff>44450</xdr:colOff>
      <xdr:row>40</xdr:row>
      <xdr:rowOff>57785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77799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3175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57785</xdr:rowOff>
    </xdr:from>
    <xdr:to>
      <xdr:col>77</xdr:col>
      <xdr:colOff>44450</xdr:colOff>
      <xdr:row>41</xdr:row>
      <xdr:rowOff>12700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1578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94615</xdr:rowOff>
    </xdr:from>
    <xdr:ext cx="7366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12700</xdr:rowOff>
    </xdr:from>
    <xdr:to>
      <xdr:col>72</xdr:col>
      <xdr:colOff>203200</xdr:colOff>
      <xdr:row>41</xdr:row>
      <xdr:rowOff>81915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421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168275</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59055</xdr:rowOff>
    </xdr:from>
    <xdr:to>
      <xdr:col>68</xdr:col>
      <xdr:colOff>152400</xdr:colOff>
      <xdr:row>41</xdr:row>
      <xdr:rowOff>81915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885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143510</xdr:rowOff>
    </xdr:from>
    <xdr:ext cx="762000" cy="25590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30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40640</xdr:rowOff>
    </xdr:from>
    <xdr:to>
      <xdr:col>81</xdr:col>
      <xdr:colOff>95250</xdr:colOff>
      <xdr:row>39</xdr:row>
      <xdr:rowOff>142240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57150</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6985</xdr:rowOff>
    </xdr:from>
    <xdr:to>
      <xdr:col>77</xdr:col>
      <xdr:colOff>95250</xdr:colOff>
      <xdr:row>40</xdr:row>
      <xdr:rowOff>109220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118745</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133350</xdr:rowOff>
    </xdr:from>
    <xdr:to>
      <xdr:col>73</xdr:col>
      <xdr:colOff>44450</xdr:colOff>
      <xdr:row>41</xdr:row>
      <xdr:rowOff>63500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74930</xdr:rowOff>
    </xdr:from>
    <xdr:ext cx="762000" cy="25590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61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31115</xdr:rowOff>
    </xdr:from>
    <xdr:to>
      <xdr:col>68</xdr:col>
      <xdr:colOff>203200</xdr:colOff>
      <xdr:row>41</xdr:row>
      <xdr:rowOff>132715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117475</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8255</xdr:rowOff>
    </xdr:from>
    <xdr:to>
      <xdr:col>64</xdr:col>
      <xdr:colOff>152400</xdr:colOff>
      <xdr:row>41</xdr:row>
      <xdr:rowOff>109855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120650</xdr:rowOff>
    </xdr:from>
    <xdr:ext cx="762000" cy="25590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07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令和5年度は学校再編に伴う学校施設の改修等にかかる過疎対策事業債の発行等により地方債残高の増のため、前年度と比較し1.3ポイントの増となった。</a:t>
          </a:r>
        </a:p>
        <a:p>
          <a:r>
            <a:rPr kumimoji="1" lang="ja-JP" altLang="en-US" sz="1300">
              <a:latin typeface="ＭＳ Ｐゴシック"/>
              <a:ea typeface="ＭＳ Ｐゴシック"/>
            </a:rPr>
            <a:t>　今後も学校施設の改修等の大型・臨時的事業の実施により、一時的な比率の増加が見込まれるため、国県の補助金や地方交付税措置のある有利な起債を最大限活用するなどして、財政的負担の軽減に努める必要がある。</a:t>
          </a:r>
        </a:p>
      </xdr:txBody>
    </xdr:sp>
    <xdr:clientData/>
  </xdr:twoCellAnchor>
  <xdr:oneCellAnchor>
    <xdr:from>
      <xdr:col>61</xdr:col>
      <xdr:colOff>6350</xdr:colOff>
      <xdr:row>10</xdr:row>
      <xdr:rowOff>63500</xdr:rowOff>
    </xdr:from>
    <xdr:ext cx="298450" cy="22225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90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126365</xdr:rowOff>
    </xdr:from>
    <xdr:to>
      <xdr:col>81</xdr:col>
      <xdr:colOff>44450</xdr:colOff>
      <xdr:row>14</xdr:row>
      <xdr:rowOff>132715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266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117475</xdr:rowOff>
    </xdr:from>
    <xdr:ext cx="762000" cy="25908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7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126365</xdr:rowOff>
    </xdr:from>
    <xdr:to>
      <xdr:col>77</xdr:col>
      <xdr:colOff>44450</xdr:colOff>
      <xdr:row>14</xdr:row>
      <xdr:rowOff>163195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2666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85090</xdr:rowOff>
    </xdr:from>
    <xdr:to>
      <xdr:col>77</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171450</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163195</xdr:rowOff>
    </xdr:from>
    <xdr:to>
      <xdr:col>72</xdr:col>
      <xdr:colOff>203200</xdr:colOff>
      <xdr:row>15</xdr:row>
      <xdr:rowOff>74930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6349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37465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74930</xdr:rowOff>
    </xdr:from>
    <xdr:to>
      <xdr:col>68</xdr:col>
      <xdr:colOff>152400</xdr:colOff>
      <xdr:row>15</xdr:row>
      <xdr:rowOff>113665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6466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xdr:rowOff>
    </xdr:from>
    <xdr:to>
      <xdr:col>68</xdr:col>
      <xdr:colOff>203200</xdr:colOff>
      <xdr:row>15</xdr:row>
      <xdr:rowOff>109855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120650</xdr:rowOff>
    </xdr:from>
    <xdr:ext cx="762000" cy="25590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170180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154940</xdr:rowOff>
    </xdr:from>
    <xdr:ext cx="762000" cy="25590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81915</xdr:rowOff>
    </xdr:from>
    <xdr:to>
      <xdr:col>81</xdr:col>
      <xdr:colOff>95250</xdr:colOff>
      <xdr:row>15</xdr:row>
      <xdr:rowOff>12065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3175</xdr:rowOff>
    </xdr:from>
    <xdr:ext cx="762000" cy="25908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40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75565</xdr:rowOff>
    </xdr:from>
    <xdr:to>
      <xdr:col>77</xdr:col>
      <xdr:colOff>95250</xdr:colOff>
      <xdr:row>15</xdr:row>
      <xdr:rowOff>6350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75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15875</xdr:rowOff>
    </xdr:from>
    <xdr:ext cx="7366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44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112395</xdr:rowOff>
    </xdr:from>
    <xdr:to>
      <xdr:col>73</xdr:col>
      <xdr:colOff>44450</xdr:colOff>
      <xdr:row>15</xdr:row>
      <xdr:rowOff>42545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52705</xdr:rowOff>
    </xdr:from>
    <xdr:ext cx="762000" cy="25590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81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23495</xdr:rowOff>
    </xdr:from>
    <xdr:to>
      <xdr:col>68</xdr:col>
      <xdr:colOff>203200</xdr:colOff>
      <xdr:row>15</xdr:row>
      <xdr:rowOff>125095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109855</xdr:rowOff>
    </xdr:from>
    <xdr:ext cx="762000" cy="25590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681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63500</xdr:rowOff>
    </xdr:from>
    <xdr:to>
      <xdr:col>64</xdr:col>
      <xdr:colOff>152400</xdr:colOff>
      <xdr:row>15</xdr:row>
      <xdr:rowOff>164465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35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3175</xdr:rowOff>
    </xdr:from>
    <xdr:ext cx="762000" cy="25908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40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Ｐゴシック"/>
              <a:ea typeface="ＭＳ Ｐゴシック"/>
              <a:cs typeface="+mn-cs"/>
            </a:rPr>
            <a:t>　</a:t>
          </a:r>
          <a:r>
            <a:rPr kumimoji="1" lang="ja-JP" altLang="ja-JP" sz="1300" b="0" i="0" baseline="0">
              <a:solidFill>
                <a:schemeClr val="dk1"/>
              </a:solidFill>
              <a:effectLst/>
              <a:latin typeface="ＭＳ Ｐゴシック"/>
              <a:ea typeface="ＭＳ Ｐゴシック"/>
              <a:cs typeface="+mn-cs"/>
            </a:rPr>
            <a:t>人件費に係る経常収支比率が類似団体平均と比べて高いのは、消防業務を直営で行っていることが影響している</a:t>
          </a:r>
          <a:r>
            <a:rPr kumimoji="1" lang="ja-JP" altLang="ja-JP" sz="1100" b="0" i="0" baseline="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5年度は、臨時財政対策債の減などによる経常経費充当一般財源等の減少に加え、新型コロナウイルス5類感染症移行に伴うワクチン接種事業の縮小による国庫補助充当額の減などにより、前年度比で0.4ポイント減少した。</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82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82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590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129540</xdr:rowOff>
    </xdr:from>
    <xdr:to>
      <xdr:col>24</xdr:col>
      <xdr:colOff>25400</xdr:colOff>
      <xdr:row>40</xdr:row>
      <xdr:rowOff>1905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160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98425</xdr:rowOff>
    </xdr:from>
    <xdr:ext cx="762000" cy="25590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9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105410</xdr:rowOff>
    </xdr:from>
    <xdr:to>
      <xdr:col>19</xdr:col>
      <xdr:colOff>187325</xdr:colOff>
      <xdr:row>39</xdr:row>
      <xdr:rowOff>129540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205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3342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899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105410</xdr:rowOff>
    </xdr:from>
    <xdr:to>
      <xdr:col>15</xdr:col>
      <xdr:colOff>98425</xdr:colOff>
      <xdr:row>39</xdr:row>
      <xdr:rowOff>64135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205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84455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170815</xdr:rowOff>
    </xdr:from>
    <xdr:to>
      <xdr:col>11</xdr:col>
      <xdr:colOff>9525</xdr:colOff>
      <xdr:row>39</xdr:row>
      <xdr:rowOff>64135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859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22225</xdr:rowOff>
    </xdr:from>
    <xdr:ext cx="75882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9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125095</xdr:rowOff>
    </xdr:from>
    <xdr:ext cx="758825"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29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122555</xdr:rowOff>
    </xdr:from>
    <xdr:to>
      <xdr:col>24</xdr:col>
      <xdr:colOff>76200</xdr:colOff>
      <xdr:row>40</xdr:row>
      <xdr:rowOff>52705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94615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81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78740</xdr:rowOff>
    </xdr:from>
    <xdr:to>
      <xdr:col>20</xdr:col>
      <xdr:colOff>38100</xdr:colOff>
      <xdr:row>40</xdr:row>
      <xdr:rowOff>8890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165100</xdr:rowOff>
    </xdr:from>
    <xdr:ext cx="73342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16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54610</xdr:rowOff>
    </xdr:from>
    <xdr:to>
      <xdr:col>15</xdr:col>
      <xdr:colOff>149225</xdr:colOff>
      <xdr:row>38</xdr:row>
      <xdr:rowOff>156210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140970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56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13335</xdr:rowOff>
    </xdr:from>
    <xdr:to>
      <xdr:col>11</xdr:col>
      <xdr:colOff>60325</xdr:colOff>
      <xdr:row>39</xdr:row>
      <xdr:rowOff>114935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99695</xdr:rowOff>
    </xdr:from>
    <xdr:ext cx="758825" cy="25590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862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120650</xdr:rowOff>
    </xdr:from>
    <xdr:to>
      <xdr:col>6</xdr:col>
      <xdr:colOff>171450</xdr:colOff>
      <xdr:row>39</xdr:row>
      <xdr:rowOff>50165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34925</xdr:rowOff>
    </xdr:from>
    <xdr:ext cx="75882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214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新型コロナウイルス5類感染症移行に伴うワクチン接種事業の縮小による国庫補助充当額の減などにより、前年度比で0.4ポイント減少した。</a:t>
          </a:r>
        </a:p>
        <a:p>
          <a:r>
            <a:rPr kumimoji="1" lang="ja-JP" altLang="ja-JP" sz="1300" b="0" i="0" baseline="0">
              <a:solidFill>
                <a:sysClr val="windowText" lastClr="000000"/>
              </a:solidFill>
              <a:effectLst/>
              <a:latin typeface="ＭＳ Ｐゴシック"/>
              <a:ea typeface="ＭＳ Ｐゴシック"/>
              <a:cs typeface="+mn-cs"/>
            </a:rPr>
            <a:t>　今後も引き続き、大野市公共施設等総合管理計画に基づく公共施設の適切な維持管理、施設の統廃合や譲渡による施設数の削減により財政負担の軽減に取り組む。</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590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826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590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911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5080</xdr:rowOff>
    </xdr:from>
    <xdr:to>
      <xdr:col>73</xdr:col>
      <xdr:colOff>180975</xdr:colOff>
      <xdr:row>18</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911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58420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445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24130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48260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132080</xdr:rowOff>
    </xdr:from>
    <xdr:ext cx="7366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81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40640</xdr:rowOff>
    </xdr:from>
    <xdr:ext cx="762000"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6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93980</xdr:rowOff>
    </xdr:from>
    <xdr:ext cx="75882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00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民間保育所等の運営経費にかかる国庫補助額の増加等により、前年度比で0.4ポイント減少した。</a:t>
          </a:r>
        </a:p>
      </xdr:txBody>
    </xdr:sp>
    <xdr:clientData/>
  </xdr:twoCellAnchor>
  <xdr:oneCellAnchor>
    <xdr:from>
      <xdr:col>3</xdr:col>
      <xdr:colOff>123825</xdr:colOff>
      <xdr:row>49</xdr:row>
      <xdr:rowOff>107950</xdr:rowOff>
    </xdr:from>
    <xdr:ext cx="29527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590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23495</xdr:rowOff>
    </xdr:from>
    <xdr:to>
      <xdr:col>24</xdr:col>
      <xdr:colOff>25400</xdr:colOff>
      <xdr:row>56</xdr:row>
      <xdr:rowOff>67310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246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1905</xdr:rowOff>
    </xdr:from>
    <xdr:to>
      <xdr:col>19</xdr:col>
      <xdr:colOff>187325</xdr:colOff>
      <xdr:row>56</xdr:row>
      <xdr:rowOff>67310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031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33425" cy="25590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3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1905</xdr:rowOff>
    </xdr:from>
    <xdr:to>
      <xdr:col>15</xdr:col>
      <xdr:colOff>98425</xdr:colOff>
      <xdr:row>56</xdr:row>
      <xdr:rowOff>132715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031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590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132715</xdr:rowOff>
    </xdr:from>
    <xdr:to>
      <xdr:col>11</xdr:col>
      <xdr:colOff>9525</xdr:colOff>
      <xdr:row>57</xdr:row>
      <xdr:rowOff>37465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339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52070</xdr:rowOff>
    </xdr:from>
    <xdr:ext cx="758825" cy="2559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3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882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7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116205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4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16510</xdr:rowOff>
    </xdr:from>
    <xdr:to>
      <xdr:col>20</xdr:col>
      <xdr:colOff>38100</xdr:colOff>
      <xdr:row>56</xdr:row>
      <xdr:rowOff>118110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102870</xdr:rowOff>
    </xdr:from>
    <xdr:ext cx="7334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040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122555</xdr:rowOff>
    </xdr:from>
    <xdr:to>
      <xdr:col>15</xdr:col>
      <xdr:colOff>149225</xdr:colOff>
      <xdr:row>56</xdr:row>
      <xdr:rowOff>52705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37465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81915</xdr:rowOff>
    </xdr:from>
    <xdr:to>
      <xdr:col>11</xdr:col>
      <xdr:colOff>60325</xdr:colOff>
      <xdr:row>57</xdr:row>
      <xdr:rowOff>12065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168275</xdr:rowOff>
    </xdr:from>
    <xdr:ext cx="758825" cy="25590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4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73025</xdr:rowOff>
    </xdr:from>
    <xdr:ext cx="75882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456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医療費の高額化等に伴う国民健康保険事業特別会計への繰出金の増などにより、前年度比で0.2ポイント増となった。</a:t>
          </a:r>
        </a:p>
        <a:p>
          <a:r>
            <a:rPr kumimoji="1" lang="ja-JP" altLang="en-US" sz="1300">
              <a:latin typeface="ＭＳ Ｐゴシック"/>
              <a:ea typeface="ＭＳ Ｐゴシック"/>
            </a:rPr>
            <a:t>　今後もこの傾向は続き、国民健康保険事業特別会計や後期高齢者医療特別会計への繰出金の増額が懸念されるが、</a:t>
          </a:r>
          <a:r>
            <a:rPr kumimoji="1" lang="ja-JP" altLang="ja-JP" sz="1300" b="0" i="0" baseline="0">
              <a:solidFill>
                <a:sysClr val="windowText" lastClr="000000"/>
              </a:solidFill>
              <a:effectLst/>
              <a:latin typeface="ＭＳ Ｐゴシック"/>
              <a:ea typeface="ＭＳ Ｐゴシック"/>
              <a:cs typeface="+mn-cs"/>
            </a:rPr>
            <a:t>大野市行政改革推進プラン2021に基づき、各会計とも健全運営に努める。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044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31750</xdr:rowOff>
    </xdr:from>
    <xdr:ext cx="762000" cy="25590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134620</xdr:rowOff>
    </xdr:from>
    <xdr:ext cx="736600" cy="25590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127000</xdr:rowOff>
    </xdr:from>
    <xdr:to>
      <xdr:col>73</xdr:col>
      <xdr:colOff>180975</xdr:colOff>
      <xdr:row>57</xdr:row>
      <xdr:rowOff>8890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28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8890</xdr:rowOff>
    </xdr:from>
    <xdr:to>
      <xdr:col>69</xdr:col>
      <xdr:colOff>92075</xdr:colOff>
      <xdr:row>58</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154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142240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100330</xdr:rowOff>
    </xdr:from>
    <xdr:ext cx="762000" cy="25590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139700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67310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39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44450</xdr:rowOff>
    </xdr:from>
    <xdr:ext cx="75882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17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132080</xdr:rowOff>
    </xdr:from>
    <xdr:ext cx="762000" cy="25590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76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令和5年度は国県補助金の精算に伴う返還金、特に新型コロナウイルス接種関連の補助金にかかる返還金が減少したことなどから、前年度比0.4ポイントの減となった。</a:t>
          </a:r>
        </a:p>
        <a:p>
          <a:r>
            <a:rPr kumimoji="1" lang="ja-JP" altLang="en-US" sz="1300">
              <a:latin typeface="ＭＳ Ｐゴシック"/>
              <a:ea typeface="ＭＳ Ｐゴシック"/>
            </a:rPr>
            <a:t>　なお、令和2年度に増加しているのは、</a:t>
          </a:r>
          <a:r>
            <a:rPr kumimoji="1" lang="ja-JP" altLang="ja-JP" sz="1300" b="0" i="0" baseline="0">
              <a:solidFill>
                <a:schemeClr val="dk1"/>
              </a:solidFill>
              <a:effectLst/>
              <a:latin typeface="ＭＳ Ｐゴシック"/>
              <a:ea typeface="ＭＳ Ｐゴシック"/>
              <a:cs typeface="+mn-cs"/>
            </a:rPr>
            <a:t>簡易水道事業会計と下水道事業会計が企業会計に移行し、他会計への補助が増えたことによる。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590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99695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534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53975</xdr:rowOff>
    </xdr:from>
    <xdr:to>
      <xdr:col>78</xdr:col>
      <xdr:colOff>69850</xdr:colOff>
      <xdr:row>36</xdr:row>
      <xdr:rowOff>99695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261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53975</xdr:rowOff>
    </xdr:from>
    <xdr:to>
      <xdr:col>73</xdr:col>
      <xdr:colOff>180975</xdr:colOff>
      <xdr:row>36</xdr:row>
      <xdr:rowOff>168275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261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143510</xdr:rowOff>
    </xdr:from>
    <xdr:to>
      <xdr:col>69</xdr:col>
      <xdr:colOff>92075</xdr:colOff>
      <xdr:row>36</xdr:row>
      <xdr:rowOff>168275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4426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58825"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6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46990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48895</xdr:rowOff>
    </xdr:from>
    <xdr:to>
      <xdr:col>78</xdr:col>
      <xdr:colOff>120650</xdr:colOff>
      <xdr:row>36</xdr:row>
      <xdr:rowOff>150495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3175</xdr:rowOff>
    </xdr:from>
    <xdr:to>
      <xdr:col>74</xdr:col>
      <xdr:colOff>31750</xdr:colOff>
      <xdr:row>36</xdr:row>
      <xdr:rowOff>104775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114935</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117475</xdr:rowOff>
    </xdr:from>
    <xdr:to>
      <xdr:col>69</xdr:col>
      <xdr:colOff>142875</xdr:colOff>
      <xdr:row>37</xdr:row>
      <xdr:rowOff>47625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57785</xdr:rowOff>
    </xdr:from>
    <xdr:ext cx="75882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585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92075</xdr:rowOff>
    </xdr:from>
    <xdr:to>
      <xdr:col>65</xdr:col>
      <xdr:colOff>53975</xdr:colOff>
      <xdr:row>36</xdr:row>
      <xdr:rowOff>22225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32385</xdr:rowOff>
    </xdr:from>
    <xdr:ext cx="762000" cy="25590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6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ＭＳ Ｐゴシック"/>
              <a:ea typeface="ＭＳ Ｐゴシック"/>
              <a:cs typeface="+mn-cs"/>
            </a:rPr>
            <a:t>　公債費に係る経常収支比率は類似団体平均に比べ低い。</a:t>
          </a:r>
          <a:endParaRPr kumimoji="1" lang="ja-JP" altLang="en-US" sz="1300">
            <a:latin typeface="ＭＳ Ｐゴシック"/>
            <a:ea typeface="ＭＳ Ｐゴシック"/>
          </a:endParaRPr>
        </a:p>
        <a:p>
          <a:r>
            <a:rPr kumimoji="1" lang="ja-JP" altLang="en-US" sz="1300">
              <a:latin typeface="ＭＳ Ｐゴシック"/>
              <a:ea typeface="ＭＳ Ｐゴシック"/>
            </a:rPr>
            <a:t>　地方債の償還が進んでいることからここ数年は減少傾向にあるが、</a:t>
          </a:r>
          <a:r>
            <a:rPr kumimoji="1" lang="ja-JP" altLang="ja-JP" sz="1300" b="0" i="0" baseline="0">
              <a:solidFill>
                <a:schemeClr val="dk1"/>
              </a:solidFill>
              <a:effectLst/>
              <a:latin typeface="ＭＳ Ｐゴシック"/>
              <a:ea typeface="ＭＳ Ｐゴシック"/>
              <a:cs typeface="+mn-cs"/>
            </a:rPr>
            <a:t>今後、大型建設事業に係る地方債の元金償還開始が予定されていることから、償還額の平準化に努め、公債費の急激な上昇を抑えるよう努める。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140970</xdr:rowOff>
    </xdr:from>
    <xdr:to>
      <xdr:col>24</xdr:col>
      <xdr:colOff>25400</xdr:colOff>
      <xdr:row>76</xdr:row>
      <xdr:rowOff>158750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711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86995</xdr:rowOff>
    </xdr:from>
    <xdr:ext cx="762000" cy="25590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6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158750</xdr:rowOff>
    </xdr:from>
    <xdr:to>
      <xdr:col>19</xdr:col>
      <xdr:colOff>187325</xdr:colOff>
      <xdr:row>77</xdr:row>
      <xdr:rowOff>6350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88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342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6350</xdr:rowOff>
    </xdr:from>
    <xdr:to>
      <xdr:col>15</xdr:col>
      <xdr:colOff>98425</xdr:colOff>
      <xdr:row>77</xdr:row>
      <xdr:rowOff>74930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080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160020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74930</xdr:rowOff>
    </xdr:from>
    <xdr:to>
      <xdr:col>11</xdr:col>
      <xdr:colOff>9525</xdr:colOff>
      <xdr:row>77</xdr:row>
      <xdr:rowOff>101600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765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5882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3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34290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3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90170</xdr:rowOff>
    </xdr:from>
    <xdr:to>
      <xdr:col>24</xdr:col>
      <xdr:colOff>76200</xdr:colOff>
      <xdr:row>77</xdr:row>
      <xdr:rowOff>20320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106680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6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107950</xdr:rowOff>
    </xdr:from>
    <xdr:to>
      <xdr:col>20</xdr:col>
      <xdr:colOff>38100</xdr:colOff>
      <xdr:row>77</xdr:row>
      <xdr:rowOff>38100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48260</xdr:rowOff>
    </xdr:from>
    <xdr:ext cx="7334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070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126365</xdr:rowOff>
    </xdr:from>
    <xdr:to>
      <xdr:col>15</xdr:col>
      <xdr:colOff>149225</xdr:colOff>
      <xdr:row>77</xdr:row>
      <xdr:rowOff>56515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66675</xdr:rowOff>
    </xdr:from>
    <xdr:ext cx="762000" cy="25590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5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23495</xdr:rowOff>
    </xdr:from>
    <xdr:to>
      <xdr:col>11</xdr:col>
      <xdr:colOff>60325</xdr:colOff>
      <xdr:row>77</xdr:row>
      <xdr:rowOff>125095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135255</xdr:rowOff>
    </xdr:from>
    <xdr:ext cx="758825" cy="25590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4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50800</xdr:rowOff>
    </xdr:from>
    <xdr:to>
      <xdr:col>6</xdr:col>
      <xdr:colOff>171450</xdr:colOff>
      <xdr:row>77</xdr:row>
      <xdr:rowOff>152400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162560</xdr:rowOff>
    </xdr:from>
    <xdr:ext cx="75882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21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ＭＳ Ｐゴシック"/>
              <a:ea typeface="ＭＳ Ｐゴシック"/>
              <a:cs typeface="+mn-cs"/>
            </a:rPr>
            <a:t>　公債費以外に係る経常収支比率は、類似団体平均と比べ依然として高い状況が続いている。　今後</a:t>
          </a:r>
          <a:r>
            <a:rPr kumimoji="1" lang="ja-JP" altLang="ja-JP" sz="1300" b="0" i="0" baseline="0">
              <a:solidFill>
                <a:sysClr val="windowText" lastClr="000000"/>
              </a:solidFill>
              <a:effectLst/>
              <a:latin typeface="ＭＳ Ｐゴシック"/>
              <a:ea typeface="ＭＳ Ｐゴシック"/>
              <a:cs typeface="+mn-cs"/>
            </a:rPr>
            <a:t>も大野市行政改革推進プラン2021に</a:t>
          </a:r>
          <a:r>
            <a:rPr kumimoji="1" lang="ja-JP" altLang="ja-JP" sz="1300" b="0" i="0" baseline="0">
              <a:solidFill>
                <a:schemeClr val="dk1"/>
              </a:solidFill>
              <a:effectLst/>
              <a:latin typeface="ＭＳ Ｐゴシック"/>
              <a:ea typeface="ＭＳ Ｐゴシック"/>
              <a:cs typeface="+mn-cs"/>
            </a:rPr>
            <a:t>基づき、経常経費の削減を図る。</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なお、令和3年度に減少しているのは、新型コロナウィルス感染症の影響で事業を縮小したことや施設の利用を制限したことなどによる。</a:t>
          </a:r>
        </a:p>
      </xdr:txBody>
    </xdr:sp>
    <xdr:clientData/>
  </xdr:twoCellAnchor>
  <xdr:oneCellAnchor>
    <xdr:from>
      <xdr:col>62</xdr:col>
      <xdr:colOff>6350</xdr:colOff>
      <xdr:row>69</xdr:row>
      <xdr:rowOff>107950</xdr:rowOff>
    </xdr:from>
    <xdr:ext cx="29527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590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18415</xdr:rowOff>
    </xdr:from>
    <xdr:to>
      <xdr:col>82</xdr:col>
      <xdr:colOff>107950</xdr:colOff>
      <xdr:row>78</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915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86995</xdr:rowOff>
    </xdr:from>
    <xdr:ext cx="762000" cy="25590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2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41275</xdr:rowOff>
    </xdr:from>
    <xdr:to>
      <xdr:col>78</xdr:col>
      <xdr:colOff>69850</xdr:colOff>
      <xdr:row>78</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1475"/>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41275</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1475"/>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58420</xdr:rowOff>
    </xdr:from>
    <xdr:to>
      <xdr:col>69</xdr:col>
      <xdr:colOff>92075</xdr:colOff>
      <xdr:row>78</xdr:row>
      <xdr:rowOff>64135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1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136525</xdr:rowOff>
    </xdr:from>
    <xdr:ext cx="758825"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122555</xdr:rowOff>
    </xdr:from>
    <xdr:ext cx="762000" cy="25590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4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139065</xdr:rowOff>
    </xdr:from>
    <xdr:to>
      <xdr:col>78</xdr:col>
      <xdr:colOff>120650</xdr:colOff>
      <xdr:row>78</xdr:row>
      <xdr:rowOff>69215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53975</xdr:rowOff>
    </xdr:from>
    <xdr:ext cx="736600" cy="25590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70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161925</xdr:rowOff>
    </xdr:from>
    <xdr:to>
      <xdr:col>74</xdr:col>
      <xdr:colOff>31750</xdr:colOff>
      <xdr:row>76</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76835</xdr:rowOff>
    </xdr:from>
    <xdr:ext cx="762000" cy="25590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07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93980</xdr:rowOff>
    </xdr:from>
    <xdr:ext cx="75882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670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13335</xdr:rowOff>
    </xdr:from>
    <xdr:to>
      <xdr:col>65</xdr:col>
      <xdr:colOff>53975</xdr:colOff>
      <xdr:row>78</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99695</xdr:rowOff>
    </xdr:from>
    <xdr:ext cx="762000"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72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福井県大野市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58825" cy="25590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5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58825" cy="25590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3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149225</xdr:rowOff>
    </xdr:from>
    <xdr:to>
      <xdr:col>29</xdr:col>
      <xdr:colOff>127000</xdr:colOff>
      <xdr:row>15</xdr:row>
      <xdr:rowOff>160020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003800" y="2768600"/>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4445</xdr:rowOff>
    </xdr:from>
    <xdr:ext cx="75882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27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149225</xdr:rowOff>
    </xdr:from>
    <xdr:to>
      <xdr:col>26</xdr:col>
      <xdr:colOff>50800</xdr:colOff>
      <xdr:row>16</xdr:row>
      <xdr:rowOff>52705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2768600"/>
          <a:ext cx="6985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159385</xdr:rowOff>
    </xdr:from>
    <xdr:ext cx="736600" cy="2584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0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52705</xdr:rowOff>
    </xdr:from>
    <xdr:to>
      <xdr:col>22</xdr:col>
      <xdr:colOff>114300</xdr:colOff>
      <xdr:row>16</xdr:row>
      <xdr:rowOff>123190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2843530"/>
          <a:ext cx="69850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82550</xdr:rowOff>
    </xdr:from>
    <xdr:to>
      <xdr:col>18</xdr:col>
      <xdr:colOff>177800</xdr:colOff>
      <xdr:row>16</xdr:row>
      <xdr:rowOff>123190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2908300" y="28733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66675</xdr:rowOff>
    </xdr:from>
    <xdr:ext cx="762000" cy="25590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140970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109220</xdr:rowOff>
    </xdr:from>
    <xdr:to>
      <xdr:col>29</xdr:col>
      <xdr:colOff>177800</xdr:colOff>
      <xdr:row>16</xdr:row>
      <xdr:rowOff>39370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728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125730</xdr:rowOff>
    </xdr:from>
    <xdr:ext cx="758825"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3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105,965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98425</xdr:rowOff>
    </xdr:from>
    <xdr:to>
      <xdr:col>26</xdr:col>
      <xdr:colOff>101600</xdr:colOff>
      <xdr:row>16</xdr:row>
      <xdr:rowOff>29210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2717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38735</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1905</xdr:rowOff>
    </xdr:from>
    <xdr:to>
      <xdr:col>22</xdr:col>
      <xdr:colOff>165100</xdr:colOff>
      <xdr:row>16</xdr:row>
      <xdr:rowOff>103505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279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113665</xdr:rowOff>
    </xdr:from>
    <xdr:ext cx="7620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6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101,746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72390</xdr:rowOff>
    </xdr:from>
    <xdr:to>
      <xdr:col>19</xdr:col>
      <xdr:colOff>38100</xdr:colOff>
      <xdr:row>17</xdr:row>
      <xdr:rowOff>2540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286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12700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31750</xdr:rowOff>
    </xdr:from>
    <xdr:to>
      <xdr:col>15</xdr:col>
      <xdr:colOff>101600</xdr:colOff>
      <xdr:row>16</xdr:row>
      <xdr:rowOff>133350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282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143510</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91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58825" cy="25336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6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58825"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05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100330</xdr:rowOff>
    </xdr:from>
    <xdr:to>
      <xdr:col>29</xdr:col>
      <xdr:colOff>127000</xdr:colOff>
      <xdr:row>36</xdr:row>
      <xdr:rowOff>124460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705358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58825" cy="25654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130"/>
          <a:ext cx="7588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63500</xdr:rowOff>
    </xdr:from>
    <xdr:to>
      <xdr:col>26</xdr:col>
      <xdr:colOff>50800</xdr:colOff>
      <xdr:row>36</xdr:row>
      <xdr:rowOff>100330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7016750"/>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313055</xdr:rowOff>
    </xdr:from>
    <xdr:ext cx="7366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201930</xdr:rowOff>
    </xdr:from>
    <xdr:to>
      <xdr:col>22</xdr:col>
      <xdr:colOff>114300</xdr:colOff>
      <xdr:row>36</xdr:row>
      <xdr:rowOff>63500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606800" y="6812280"/>
          <a:ext cx="698500" cy="204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15875</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201930</xdr:rowOff>
    </xdr:from>
    <xdr:to>
      <xdr:col>18</xdr:col>
      <xdr:colOff>177800</xdr:colOff>
      <xdr:row>35</xdr:row>
      <xdr:rowOff>226060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81228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341630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73660</xdr:rowOff>
    </xdr:from>
    <xdr:to>
      <xdr:col>29</xdr:col>
      <xdr:colOff>177800</xdr:colOff>
      <xdr:row>37</xdr:row>
      <xdr:rowOff>3810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02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45720</xdr:rowOff>
    </xdr:from>
    <xdr:ext cx="758825"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89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16,324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49530</xdr:rowOff>
    </xdr:from>
    <xdr:to>
      <xdr:col>26</xdr:col>
      <xdr:colOff>101600</xdr:colOff>
      <xdr:row>36</xdr:row>
      <xdr:rowOff>151130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00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135890</xdr:rowOff>
    </xdr:from>
    <xdr:ext cx="7366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89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12700</xdr:rowOff>
    </xdr:from>
    <xdr:to>
      <xdr:col>22</xdr:col>
      <xdr:colOff>165100</xdr:colOff>
      <xdr:row>36</xdr:row>
      <xdr:rowOff>114300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96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99060</xdr:rowOff>
    </xdr:from>
    <xdr:ext cx="762000" cy="25527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523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150495</xdr:rowOff>
    </xdr:from>
    <xdr:to>
      <xdr:col>19</xdr:col>
      <xdr:colOff>38100</xdr:colOff>
      <xdr:row>35</xdr:row>
      <xdr:rowOff>252730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760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263525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174625</xdr:rowOff>
    </xdr:from>
    <xdr:to>
      <xdr:col>15</xdr:col>
      <xdr:colOff>101600</xdr:colOff>
      <xdr:row>35</xdr:row>
      <xdr:rowOff>275590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784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286385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38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59055</xdr:rowOff>
    </xdr:from>
    <xdr:to>
      <xdr:col>24</xdr:col>
      <xdr:colOff>63500</xdr:colOff>
      <xdr:row>33</xdr:row>
      <xdr:rowOff>69215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69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63500</xdr:rowOff>
    </xdr:from>
    <xdr:ext cx="534670" cy="25590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8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69215</xdr:rowOff>
    </xdr:from>
    <xdr:to>
      <xdr:col>19</xdr:col>
      <xdr:colOff>177800</xdr:colOff>
      <xdr:row>33</xdr:row>
      <xdr:rowOff>125095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70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31115</xdr:rowOff>
    </xdr:from>
    <xdr:ext cx="531495" cy="2559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31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125095</xdr:rowOff>
    </xdr:from>
    <xdr:to>
      <xdr:col>15</xdr:col>
      <xdr:colOff>50800</xdr:colOff>
      <xdr:row>34</xdr:row>
      <xdr:rowOff>20320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829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44450</xdr:rowOff>
    </xdr:from>
    <xdr:ext cx="53149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45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20320</xdr:rowOff>
    </xdr:from>
    <xdr:to>
      <xdr:col>10</xdr:col>
      <xdr:colOff>114300</xdr:colOff>
      <xdr:row>34</xdr:row>
      <xdr:rowOff>61595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96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93345</xdr:rowOff>
    </xdr:from>
    <xdr:ext cx="53149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94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84455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256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8255</xdr:rowOff>
    </xdr:from>
    <xdr:to>
      <xdr:col>24</xdr:col>
      <xdr:colOff>114300</xdr:colOff>
      <xdr:row>33</xdr:row>
      <xdr:rowOff>109855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31115</xdr:rowOff>
    </xdr:from>
    <xdr:ext cx="598805" cy="25590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75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109,868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18415</xdr:rowOff>
    </xdr:from>
    <xdr:to>
      <xdr:col>20</xdr:col>
      <xdr:colOff>38100</xdr:colOff>
      <xdr:row>33</xdr:row>
      <xdr:rowOff>120650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6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136525</xdr:rowOff>
    </xdr:from>
    <xdr:ext cx="59563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4514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74930</xdr:rowOff>
    </xdr:from>
    <xdr:to>
      <xdr:col>15</xdr:col>
      <xdr:colOff>101600</xdr:colOff>
      <xdr:row>34</xdr:row>
      <xdr:rowOff>4445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20955</xdr:rowOff>
    </xdr:from>
    <xdr:ext cx="595630"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5073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140970</xdr:rowOff>
    </xdr:from>
    <xdr:to>
      <xdr:col>10</xdr:col>
      <xdr:colOff>165100</xdr:colOff>
      <xdr:row>34</xdr:row>
      <xdr:rowOff>71120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87630</xdr:rowOff>
    </xdr:from>
    <xdr:ext cx="531495" cy="25590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574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10795</xdr:rowOff>
    </xdr:from>
    <xdr:to>
      <xdr:col>6</xdr:col>
      <xdr:colOff>38100</xdr:colOff>
      <xdr:row>34</xdr:row>
      <xdr:rowOff>112395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128905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615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21590</xdr:rowOff>
    </xdr:from>
    <xdr:to>
      <xdr:col>24</xdr:col>
      <xdr:colOff>63500</xdr:colOff>
      <xdr:row>56</xdr:row>
      <xdr:rowOff>26035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227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89535</xdr:rowOff>
    </xdr:from>
    <xdr:ext cx="534670" cy="25590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21590</xdr:rowOff>
    </xdr:from>
    <xdr:to>
      <xdr:col>19</xdr:col>
      <xdr:colOff>177800</xdr:colOff>
      <xdr:row>56</xdr:row>
      <xdr:rowOff>90805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227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xdr:rowOff>
    </xdr:from>
    <xdr:ext cx="531495" cy="25590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780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90805</xdr:rowOff>
    </xdr:from>
    <xdr:to>
      <xdr:col>15</xdr:col>
      <xdr:colOff>50800</xdr:colOff>
      <xdr:row>56</xdr:row>
      <xdr:rowOff>113030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920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73025</xdr:rowOff>
    </xdr:from>
    <xdr:ext cx="53149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84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113030</xdr:rowOff>
    </xdr:from>
    <xdr:to>
      <xdr:col>10</xdr:col>
      <xdr:colOff>114300</xdr:colOff>
      <xdr:row>56</xdr:row>
      <xdr:rowOff>168275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42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134620</xdr:rowOff>
    </xdr:from>
    <xdr:ext cx="531495" cy="25590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907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141605</xdr:rowOff>
    </xdr:from>
    <xdr:ext cx="53149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914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146685</xdr:rowOff>
    </xdr:from>
    <xdr:to>
      <xdr:col>24</xdr:col>
      <xdr:colOff>114300</xdr:colOff>
      <xdr:row>56</xdr:row>
      <xdr:rowOff>76835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169545</xdr:rowOff>
    </xdr:from>
    <xdr:ext cx="534670" cy="25590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78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142240</xdr:rowOff>
    </xdr:from>
    <xdr:to>
      <xdr:col>20</xdr:col>
      <xdr:colOff>38100</xdr:colOff>
      <xdr:row>56</xdr:row>
      <xdr:rowOff>72390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88900</xdr:rowOff>
    </xdr:from>
    <xdr:ext cx="595630" cy="25590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347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40640</xdr:rowOff>
    </xdr:from>
    <xdr:to>
      <xdr:col>15</xdr:col>
      <xdr:colOff>101600</xdr:colOff>
      <xdr:row>56</xdr:row>
      <xdr:rowOff>141605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158115</xdr:rowOff>
    </xdr:from>
    <xdr:ext cx="531495" cy="25590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416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62230</xdr:rowOff>
    </xdr:from>
    <xdr:to>
      <xdr:col>10</xdr:col>
      <xdr:colOff>165100</xdr:colOff>
      <xdr:row>56</xdr:row>
      <xdr:rowOff>163830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8890</xdr:rowOff>
    </xdr:from>
    <xdr:ext cx="531495" cy="25590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438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117475</xdr:rowOff>
    </xdr:from>
    <xdr:to>
      <xdr:col>6</xdr:col>
      <xdr:colOff>38100</xdr:colOff>
      <xdr:row>57</xdr:row>
      <xdr:rowOff>47625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64135</xdr:rowOff>
    </xdr:from>
    <xdr:ext cx="531495" cy="25590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493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9900" cy="25590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9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64135</xdr:rowOff>
    </xdr:from>
    <xdr:to>
      <xdr:col>24</xdr:col>
      <xdr:colOff>63500</xdr:colOff>
      <xdr:row>76</xdr:row>
      <xdr:rowOff>73025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2288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59055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0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161925</xdr:rowOff>
    </xdr:from>
    <xdr:to>
      <xdr:col>19</xdr:col>
      <xdr:colOff>177800</xdr:colOff>
      <xdr:row>75</xdr:row>
      <xdr:rowOff>64135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67777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170180</xdr:rowOff>
    </xdr:from>
    <xdr:ext cx="46672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371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161925</xdr:rowOff>
    </xdr:from>
    <xdr:to>
      <xdr:col>15</xdr:col>
      <xdr:colOff>50800</xdr:colOff>
      <xdr:row>74</xdr:row>
      <xdr:rowOff>127635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7777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153670</xdr:rowOff>
    </xdr:from>
    <xdr:ext cx="46672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3553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127635</xdr:rowOff>
    </xdr:from>
    <xdr:to>
      <xdr:col>10</xdr:col>
      <xdr:colOff>114300</xdr:colOff>
      <xdr:row>77</xdr:row>
      <xdr:rowOff>121285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14935"/>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168275</xdr:rowOff>
    </xdr:from>
    <xdr:ext cx="466725" cy="25590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369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65405</xdr:rowOff>
    </xdr:from>
    <xdr:ext cx="466725" cy="25590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438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22225</xdr:rowOff>
    </xdr:from>
    <xdr:to>
      <xdr:col>24</xdr:col>
      <xdr:colOff>114300</xdr:colOff>
      <xdr:row>76</xdr:row>
      <xdr:rowOff>123825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45085</xdr:rowOff>
    </xdr:from>
    <xdr:ext cx="534670" cy="2584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3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13335</xdr:rowOff>
    </xdr:from>
    <xdr:to>
      <xdr:col>20</xdr:col>
      <xdr:colOff>38100</xdr:colOff>
      <xdr:row>75</xdr:row>
      <xdr:rowOff>114935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132080</xdr:rowOff>
    </xdr:from>
    <xdr:ext cx="531495" cy="25590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29965" y="12647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111125</xdr:rowOff>
    </xdr:from>
    <xdr:to>
      <xdr:col>15</xdr:col>
      <xdr:colOff>101600</xdr:colOff>
      <xdr:row>74</xdr:row>
      <xdr:rowOff>41275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72</xdr:row>
      <xdr:rowOff>57785</xdr:rowOff>
    </xdr:from>
    <xdr:ext cx="53149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0965" y="12402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76835</xdr:rowOff>
    </xdr:from>
    <xdr:to>
      <xdr:col>10</xdr:col>
      <xdr:colOff>165100</xdr:colOff>
      <xdr:row>75</xdr:row>
      <xdr:rowOff>6985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23495</xdr:rowOff>
    </xdr:from>
    <xdr:ext cx="53149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1965" y="12539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70485</xdr:rowOff>
    </xdr:from>
    <xdr:to>
      <xdr:col>6</xdr:col>
      <xdr:colOff>38100</xdr:colOff>
      <xdr:row>78</xdr:row>
      <xdr:rowOff>635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17780</xdr:rowOff>
    </xdr:from>
    <xdr:ext cx="466725" cy="25590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0479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110,067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590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41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8805" cy="25590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52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56515</xdr:rowOff>
    </xdr:from>
    <xdr:to>
      <xdr:col>24</xdr:col>
      <xdr:colOff>63500</xdr:colOff>
      <xdr:row>95</xdr:row>
      <xdr:rowOff>123825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4426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132715</xdr:rowOff>
    </xdr:from>
    <xdr:ext cx="598805" cy="25590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46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127635</xdr:rowOff>
    </xdr:from>
    <xdr:to>
      <xdr:col>19</xdr:col>
      <xdr:colOff>177800</xdr:colOff>
      <xdr:row>95</xdr:row>
      <xdr:rowOff>123825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4393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166370</xdr:rowOff>
    </xdr:from>
    <xdr:ext cx="531495" cy="25590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625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127635</xdr:rowOff>
    </xdr:from>
    <xdr:to>
      <xdr:col>15</xdr:col>
      <xdr:colOff>50800</xdr:colOff>
      <xdr:row>96</xdr:row>
      <xdr:rowOff>46355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4393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19685</xdr:rowOff>
    </xdr:from>
    <xdr:ext cx="595630" cy="25590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4788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46355</xdr:rowOff>
    </xdr:from>
    <xdr:to>
      <xdr:col>10</xdr:col>
      <xdr:colOff>114300</xdr:colOff>
      <xdr:row>96</xdr:row>
      <xdr:rowOff>63500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055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129540</xdr:rowOff>
    </xdr:from>
    <xdr:ext cx="53149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760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147955</xdr:rowOff>
    </xdr:from>
    <xdr:ext cx="531495"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7786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6350</xdr:rowOff>
    </xdr:from>
    <xdr:to>
      <xdr:col>24</xdr:col>
      <xdr:colOff>114300</xdr:colOff>
      <xdr:row>95</xdr:row>
      <xdr:rowOff>107315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94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29210</xdr:rowOff>
    </xdr:from>
    <xdr:ext cx="598805" cy="25590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455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73025</xdr:rowOff>
    </xdr:from>
    <xdr:to>
      <xdr:col>20</xdr:col>
      <xdr:colOff>38100</xdr:colOff>
      <xdr:row>96</xdr:row>
      <xdr:rowOff>3175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19685</xdr:rowOff>
    </xdr:from>
    <xdr:ext cx="595630" cy="25590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580" y="161359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76835</xdr:rowOff>
    </xdr:from>
    <xdr:to>
      <xdr:col>15</xdr:col>
      <xdr:colOff>101600</xdr:colOff>
      <xdr:row>95</xdr:row>
      <xdr:rowOff>6985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23495</xdr:rowOff>
    </xdr:from>
    <xdr:ext cx="59563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580" y="159683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167005</xdr:rowOff>
    </xdr:from>
    <xdr:to>
      <xdr:col>10</xdr:col>
      <xdr:colOff>165100</xdr:colOff>
      <xdr:row>96</xdr:row>
      <xdr:rowOff>97790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113665</xdr:rowOff>
    </xdr:from>
    <xdr:ext cx="59563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580" y="162299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12700</xdr:rowOff>
    </xdr:from>
    <xdr:to>
      <xdr:col>6</xdr:col>
      <xdr:colOff>38100</xdr:colOff>
      <xdr:row>96</xdr:row>
      <xdr:rowOff>114300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130810</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247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745" cy="25590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90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2455" cy="2559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53975</xdr:rowOff>
    </xdr:from>
    <xdr:to>
      <xdr:col>54</xdr:col>
      <xdr:colOff>189865</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128270</xdr:rowOff>
    </xdr:from>
    <xdr:to>
      <xdr:col>55</xdr:col>
      <xdr:colOff>0</xdr:colOff>
      <xdr:row>37</xdr:row>
      <xdr:rowOff>15875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0047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4670" cy="25590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128270</xdr:rowOff>
    </xdr:from>
    <xdr:to>
      <xdr:col>50</xdr:col>
      <xdr:colOff>114300</xdr:colOff>
      <xdr:row>37</xdr:row>
      <xdr:rowOff>55880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0047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3149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1965" y="5896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125095</xdr:rowOff>
    </xdr:from>
    <xdr:to>
      <xdr:col>45</xdr:col>
      <xdr:colOff>177800</xdr:colOff>
      <xdr:row>37</xdr:row>
      <xdr:rowOff>55880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68595"/>
          <a:ext cx="889000" cy="1130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3149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5956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125095</xdr:rowOff>
    </xdr:from>
    <xdr:to>
      <xdr:col>41</xdr:col>
      <xdr:colOff>50800</xdr:colOff>
      <xdr:row>38</xdr:row>
      <xdr:rowOff>61595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68595"/>
          <a:ext cx="889000" cy="130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169545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563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4815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93980</xdr:rowOff>
    </xdr:from>
    <xdr:ext cx="53149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094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136525</xdr:rowOff>
    </xdr:from>
    <xdr:to>
      <xdr:col>55</xdr:col>
      <xdr:colOff>50800</xdr:colOff>
      <xdr:row>37</xdr:row>
      <xdr:rowOff>66675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114935</xdr:rowOff>
    </xdr:from>
    <xdr:ext cx="534670"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7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77470</xdr:rowOff>
    </xdr:from>
    <xdr:to>
      <xdr:col>50</xdr:col>
      <xdr:colOff>165100</xdr:colOff>
      <xdr:row>37</xdr:row>
      <xdr:rowOff>7620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170180</xdr:rowOff>
    </xdr:from>
    <xdr:ext cx="53149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1965" y="6342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5080</xdr:rowOff>
    </xdr:from>
    <xdr:to>
      <xdr:col>46</xdr:col>
      <xdr:colOff>38100</xdr:colOff>
      <xdr:row>37</xdr:row>
      <xdr:rowOff>106680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97790</xdr:rowOff>
    </xdr:from>
    <xdr:ext cx="531495" cy="25590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441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74930</xdr:rowOff>
    </xdr:from>
    <xdr:to>
      <xdr:col>41</xdr:col>
      <xdr:colOff>101600</xdr:colOff>
      <xdr:row>31</xdr:row>
      <xdr:rowOff>4445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1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167005</xdr:rowOff>
    </xdr:from>
    <xdr:ext cx="595630" cy="25590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3105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10795</xdr:rowOff>
    </xdr:from>
    <xdr:to>
      <xdr:col>36</xdr:col>
      <xdr:colOff>165100</xdr:colOff>
      <xdr:row>38</xdr:row>
      <xdr:rowOff>112395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103505</xdr:rowOff>
    </xdr:from>
    <xdr:ext cx="53149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618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97,802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74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90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245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245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54610</xdr:rowOff>
    </xdr:from>
    <xdr:to>
      <xdr:col>54</xdr:col>
      <xdr:colOff>189865</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153670</xdr:rowOff>
    </xdr:from>
    <xdr:to>
      <xdr:col>55</xdr:col>
      <xdr:colOff>0</xdr:colOff>
      <xdr:row>57</xdr:row>
      <xdr:rowOff>88265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11970"/>
          <a:ext cx="8382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64135</xdr:rowOff>
    </xdr:from>
    <xdr:ext cx="534670" cy="25590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3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88265</xdr:rowOff>
    </xdr:from>
    <xdr:to>
      <xdr:col>50</xdr:col>
      <xdr:colOff>114300</xdr:colOff>
      <xdr:row>57</xdr:row>
      <xdr:rowOff>129540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09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3149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491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10160</xdr:rowOff>
    </xdr:from>
    <xdr:to>
      <xdr:col>45</xdr:col>
      <xdr:colOff>177800</xdr:colOff>
      <xdr:row>57</xdr:row>
      <xdr:rowOff>129540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39910"/>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31495" cy="25590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10160</xdr:rowOff>
    </xdr:from>
    <xdr:to>
      <xdr:col>41</xdr:col>
      <xdr:colOff>50800</xdr:colOff>
      <xdr:row>56</xdr:row>
      <xdr:rowOff>114300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3991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156210</xdr:rowOff>
    </xdr:from>
    <xdr:ext cx="531495" cy="25590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757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168275</xdr:rowOff>
    </xdr:from>
    <xdr:ext cx="531495" cy="25590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769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102870</xdr:rowOff>
    </xdr:from>
    <xdr:to>
      <xdr:col>55</xdr:col>
      <xdr:colOff>50800</xdr:colOff>
      <xdr:row>55</xdr:row>
      <xdr:rowOff>33020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125730</xdr:rowOff>
    </xdr:from>
    <xdr:ext cx="598805" cy="25908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12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37465</xdr:rowOff>
    </xdr:from>
    <xdr:to>
      <xdr:col>50</xdr:col>
      <xdr:colOff>165100</xdr:colOff>
      <xdr:row>57</xdr:row>
      <xdr:rowOff>139065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130175</xdr:rowOff>
    </xdr:from>
    <xdr:ext cx="53149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902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78740</xdr:rowOff>
    </xdr:from>
    <xdr:to>
      <xdr:col>46</xdr:col>
      <xdr:colOff>38100</xdr:colOff>
      <xdr:row>58</xdr:row>
      <xdr:rowOff>8890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171450</xdr:rowOff>
    </xdr:from>
    <xdr:ext cx="53149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9944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130810</xdr:rowOff>
    </xdr:from>
    <xdr:to>
      <xdr:col>41</xdr:col>
      <xdr:colOff>101600</xdr:colOff>
      <xdr:row>55</xdr:row>
      <xdr:rowOff>60960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77470</xdr:rowOff>
    </xdr:from>
    <xdr:ext cx="595630"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580" y="91643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63500</xdr:rowOff>
    </xdr:from>
    <xdr:to>
      <xdr:col>36</xdr:col>
      <xdr:colOff>165100</xdr:colOff>
      <xdr:row>56</xdr:row>
      <xdr:rowOff>165100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10160</xdr:rowOff>
    </xdr:from>
    <xdr:ext cx="53149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9439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139065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8805" cy="25590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64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37465</xdr:rowOff>
    </xdr:from>
    <xdr:to>
      <xdr:col>55</xdr:col>
      <xdr:colOff>0</xdr:colOff>
      <xdr:row>79</xdr:row>
      <xdr:rowOff>66675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820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467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36195</xdr:rowOff>
    </xdr:from>
    <xdr:to>
      <xdr:col>50</xdr:col>
      <xdr:colOff>114300</xdr:colOff>
      <xdr:row>79</xdr:row>
      <xdr:rowOff>66675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807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31495" cy="25590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176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96520</xdr:rowOff>
    </xdr:from>
    <xdr:to>
      <xdr:col>45</xdr:col>
      <xdr:colOff>177800</xdr:colOff>
      <xdr:row>79</xdr:row>
      <xdr:rowOff>36195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55270"/>
          <a:ext cx="889000" cy="625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3149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56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96520</xdr:rowOff>
    </xdr:from>
    <xdr:to>
      <xdr:col>41</xdr:col>
      <xdr:colOff>50800</xdr:colOff>
      <xdr:row>78</xdr:row>
      <xdr:rowOff>14605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55270"/>
          <a:ext cx="8890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78105</xdr:rowOff>
    </xdr:from>
    <xdr:ext cx="531495" cy="25590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451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86360</xdr:rowOff>
    </xdr:from>
    <xdr:ext cx="531495" cy="25590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45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158115</xdr:rowOff>
    </xdr:from>
    <xdr:to>
      <xdr:col>55</xdr:col>
      <xdr:colOff>50800</xdr:colOff>
      <xdr:row>79</xdr:row>
      <xdr:rowOff>88265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73025</xdr:rowOff>
    </xdr:from>
    <xdr:ext cx="46990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15875</xdr:rowOff>
    </xdr:from>
    <xdr:to>
      <xdr:col>50</xdr:col>
      <xdr:colOff>165100</xdr:colOff>
      <xdr:row>79</xdr:row>
      <xdr:rowOff>117475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109220</xdr:rowOff>
    </xdr:from>
    <xdr:ext cx="466725" cy="25590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350" y="136537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156845</xdr:rowOff>
    </xdr:from>
    <xdr:to>
      <xdr:col>46</xdr:col>
      <xdr:colOff>38100</xdr:colOff>
      <xdr:row>79</xdr:row>
      <xdr:rowOff>86995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78105</xdr:rowOff>
    </xdr:from>
    <xdr:ext cx="466725" cy="25590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350" y="13622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45720</xdr:rowOff>
    </xdr:from>
    <xdr:to>
      <xdr:col>41</xdr:col>
      <xdr:colOff>101600</xdr:colOff>
      <xdr:row>75</xdr:row>
      <xdr:rowOff>147320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163830</xdr:rowOff>
    </xdr:from>
    <xdr:ext cx="53149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3965" y="12679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135255</xdr:rowOff>
    </xdr:from>
    <xdr:to>
      <xdr:col>36</xdr:col>
      <xdr:colOff>165100</xdr:colOff>
      <xdr:row>78</xdr:row>
      <xdr:rowOff>65405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81915</xdr:rowOff>
    </xdr:from>
    <xdr:ext cx="53149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4965" y="13112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20320</xdr:rowOff>
    </xdr:from>
    <xdr:to>
      <xdr:col>54</xdr:col>
      <xdr:colOff>189865</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120650</xdr:rowOff>
    </xdr:from>
    <xdr:to>
      <xdr:col>55</xdr:col>
      <xdr:colOff>0</xdr:colOff>
      <xdr:row>96</xdr:row>
      <xdr:rowOff>62230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94050"/>
          <a:ext cx="8382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107315</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62230</xdr:rowOff>
    </xdr:from>
    <xdr:to>
      <xdr:col>50</xdr:col>
      <xdr:colOff>114300</xdr:colOff>
      <xdr:row>97</xdr:row>
      <xdr:rowOff>13970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2143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110490</xdr:rowOff>
    </xdr:from>
    <xdr:ext cx="531495"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226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62230</xdr:rowOff>
    </xdr:from>
    <xdr:to>
      <xdr:col>45</xdr:col>
      <xdr:colOff>177800</xdr:colOff>
      <xdr:row>97</xdr:row>
      <xdr:rowOff>13970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2143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31495" cy="25590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251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62230</xdr:rowOff>
    </xdr:from>
    <xdr:to>
      <xdr:col>41</xdr:col>
      <xdr:colOff>50800</xdr:colOff>
      <xdr:row>97</xdr:row>
      <xdr:rowOff>29210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2143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76200</xdr:rowOff>
    </xdr:from>
    <xdr:ext cx="531495" cy="25590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192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3149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195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69215</xdr:rowOff>
    </xdr:from>
    <xdr:to>
      <xdr:col>55</xdr:col>
      <xdr:colOff>50800</xdr:colOff>
      <xdr:row>92</xdr:row>
      <xdr:rowOff>170815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92075</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9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11430</xdr:rowOff>
    </xdr:from>
    <xdr:to>
      <xdr:col>50</xdr:col>
      <xdr:colOff>165100</xdr:colOff>
      <xdr:row>96</xdr:row>
      <xdr:rowOff>113030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104140</xdr:rowOff>
    </xdr:from>
    <xdr:ext cx="5314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56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134620</xdr:rowOff>
    </xdr:from>
    <xdr:to>
      <xdr:col>46</xdr:col>
      <xdr:colOff>38100</xdr:colOff>
      <xdr:row>97</xdr:row>
      <xdr:rowOff>64770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55880</xdr:rowOff>
    </xdr:from>
    <xdr:ext cx="53149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686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11430</xdr:rowOff>
    </xdr:from>
    <xdr:to>
      <xdr:col>41</xdr:col>
      <xdr:colOff>101600</xdr:colOff>
      <xdr:row>96</xdr:row>
      <xdr:rowOff>113030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104140</xdr:rowOff>
    </xdr:from>
    <xdr:ext cx="53149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56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149860</xdr:rowOff>
    </xdr:from>
    <xdr:to>
      <xdr:col>36</xdr:col>
      <xdr:colOff>165100</xdr:colOff>
      <xdr:row>97</xdr:row>
      <xdr:rowOff>80010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71120</xdr:rowOff>
    </xdr:from>
    <xdr:ext cx="53149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701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590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133985</xdr:rowOff>
    </xdr:from>
    <xdr:to>
      <xdr:col>85</xdr:col>
      <xdr:colOff>127000</xdr:colOff>
      <xdr:row>39</xdr:row>
      <xdr:rowOff>26670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908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160655</xdr:rowOff>
    </xdr:from>
    <xdr:to>
      <xdr:col>81</xdr:col>
      <xdr:colOff>50800</xdr:colOff>
      <xdr:row>39</xdr:row>
      <xdr:rowOff>26670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757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672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23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160655</xdr:rowOff>
    </xdr:from>
    <xdr:to>
      <xdr:col>76</xdr:col>
      <xdr:colOff>114300</xdr:colOff>
      <xdr:row>39</xdr:row>
      <xdr:rowOff>35560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7575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672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00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69850</xdr:rowOff>
    </xdr:from>
    <xdr:to>
      <xdr:col>71</xdr:col>
      <xdr:colOff>177800</xdr:colOff>
      <xdr:row>39</xdr:row>
      <xdr:rowOff>35560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849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672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209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672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210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83185</xdr:rowOff>
    </xdr:from>
    <xdr:to>
      <xdr:col>85</xdr:col>
      <xdr:colOff>177800</xdr:colOff>
      <xdr:row>39</xdr:row>
      <xdr:rowOff>13335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169545</xdr:rowOff>
    </xdr:from>
    <xdr:ext cx="469900" cy="25590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31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68580</xdr:rowOff>
    </xdr:from>
    <xdr:ext cx="37846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70" y="6755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109855</xdr:rowOff>
    </xdr:from>
    <xdr:to>
      <xdr:col>76</xdr:col>
      <xdr:colOff>165100</xdr:colOff>
      <xdr:row>39</xdr:row>
      <xdr:rowOff>40640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31115</xdr:rowOff>
    </xdr:from>
    <xdr:ext cx="466725" cy="2559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350" y="6717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156210</xdr:rowOff>
    </xdr:from>
    <xdr:to>
      <xdr:col>72</xdr:col>
      <xdr:colOff>38100</xdr:colOff>
      <xdr:row>39</xdr:row>
      <xdr:rowOff>86360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77470</xdr:rowOff>
    </xdr:from>
    <xdr:ext cx="378460" cy="25590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70" y="6764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111760</xdr:rowOff>
    </xdr:from>
    <xdr:ext cx="466725" cy="25590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626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4670" cy="25590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1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164465</xdr:rowOff>
    </xdr:from>
    <xdr:to>
      <xdr:col>85</xdr:col>
      <xdr:colOff>127000</xdr:colOff>
      <xdr:row>76</xdr:row>
      <xdr:rowOff>1270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232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146050</xdr:rowOff>
    </xdr:from>
    <xdr:ext cx="534670" cy="25590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9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127635</xdr:rowOff>
    </xdr:from>
    <xdr:to>
      <xdr:col>81</xdr:col>
      <xdr:colOff>50800</xdr:colOff>
      <xdr:row>75</xdr:row>
      <xdr:rowOff>164465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863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83820</xdr:rowOff>
    </xdr:from>
    <xdr:ext cx="53149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599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117475</xdr:rowOff>
    </xdr:from>
    <xdr:to>
      <xdr:col>76</xdr:col>
      <xdr:colOff>114300</xdr:colOff>
      <xdr:row>75</xdr:row>
      <xdr:rowOff>127635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762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31495" cy="25590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6053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104140</xdr:rowOff>
    </xdr:from>
    <xdr:to>
      <xdr:col>71</xdr:col>
      <xdr:colOff>177800</xdr:colOff>
      <xdr:row>75</xdr:row>
      <xdr:rowOff>117475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62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31495" cy="25590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616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143510</xdr:rowOff>
    </xdr:from>
    <xdr:ext cx="531495" cy="25590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659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121920</xdr:rowOff>
    </xdr:from>
    <xdr:to>
      <xdr:col>85</xdr:col>
      <xdr:colOff>177800</xdr:colOff>
      <xdr:row>76</xdr:row>
      <xdr:rowOff>52070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100330</xdr:rowOff>
    </xdr:from>
    <xdr:ext cx="534670" cy="25590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590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113665</xdr:rowOff>
    </xdr:from>
    <xdr:to>
      <xdr:col>81</xdr:col>
      <xdr:colOff>101600</xdr:colOff>
      <xdr:row>76</xdr:row>
      <xdr:rowOff>43815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34925</xdr:rowOff>
    </xdr:from>
    <xdr:ext cx="53149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306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76835</xdr:rowOff>
    </xdr:from>
    <xdr:to>
      <xdr:col>76</xdr:col>
      <xdr:colOff>165100</xdr:colOff>
      <xdr:row>76</xdr:row>
      <xdr:rowOff>6985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169545</xdr:rowOff>
    </xdr:from>
    <xdr:ext cx="531495" cy="25590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3028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66675</xdr:rowOff>
    </xdr:from>
    <xdr:to>
      <xdr:col>72</xdr:col>
      <xdr:colOff>38100</xdr:colOff>
      <xdr:row>75</xdr:row>
      <xdr:rowOff>168275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159385</xdr:rowOff>
    </xdr:from>
    <xdr:ext cx="53149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30181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53340</xdr:rowOff>
    </xdr:from>
    <xdr:to>
      <xdr:col>67</xdr:col>
      <xdr:colOff>101600</xdr:colOff>
      <xdr:row>75</xdr:row>
      <xdr:rowOff>154940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146050</xdr:rowOff>
    </xdr:from>
    <xdr:ext cx="531495" cy="25590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3004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19685</xdr:rowOff>
    </xdr:from>
    <xdr:to>
      <xdr:col>85</xdr:col>
      <xdr:colOff>127000</xdr:colOff>
      <xdr:row>97</xdr:row>
      <xdr:rowOff>148590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5033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120650</xdr:rowOff>
    </xdr:from>
    <xdr:ext cx="534670" cy="25590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3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123190</xdr:rowOff>
    </xdr:from>
    <xdr:to>
      <xdr:col>81</xdr:col>
      <xdr:colOff>50800</xdr:colOff>
      <xdr:row>97</xdr:row>
      <xdr:rowOff>148590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538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62230</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86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123190</xdr:rowOff>
    </xdr:from>
    <xdr:to>
      <xdr:col>76</xdr:col>
      <xdr:colOff>114300</xdr:colOff>
      <xdr:row>98</xdr:row>
      <xdr:rowOff>6985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5384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48260</xdr:rowOff>
    </xdr:from>
    <xdr:ext cx="53149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850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6985</xdr:rowOff>
    </xdr:from>
    <xdr:to>
      <xdr:col>71</xdr:col>
      <xdr:colOff>177800</xdr:colOff>
      <xdr:row>98</xdr:row>
      <xdr:rowOff>68580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090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3149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886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111125</xdr:rowOff>
    </xdr:from>
    <xdr:ext cx="531495" cy="25590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913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140335</xdr:rowOff>
    </xdr:from>
    <xdr:to>
      <xdr:col>85</xdr:col>
      <xdr:colOff>177800</xdr:colOff>
      <xdr:row>97</xdr:row>
      <xdr:rowOff>70485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163195</xdr:rowOff>
    </xdr:from>
    <xdr:ext cx="53467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5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97790</xdr:rowOff>
    </xdr:from>
    <xdr:to>
      <xdr:col>81</xdr:col>
      <xdr:colOff>101600</xdr:colOff>
      <xdr:row>98</xdr:row>
      <xdr:rowOff>27940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44450</xdr:rowOff>
    </xdr:from>
    <xdr:ext cx="53149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3965" y="16503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72390</xdr:rowOff>
    </xdr:from>
    <xdr:to>
      <xdr:col>76</xdr:col>
      <xdr:colOff>165100</xdr:colOff>
      <xdr:row>98</xdr:row>
      <xdr:rowOff>2540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19050</xdr:rowOff>
    </xdr:from>
    <xdr:ext cx="531495" cy="25590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478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127635</xdr:rowOff>
    </xdr:from>
    <xdr:to>
      <xdr:col>72</xdr:col>
      <xdr:colOff>38100</xdr:colOff>
      <xdr:row>98</xdr:row>
      <xdr:rowOff>57785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74930</xdr:rowOff>
    </xdr:from>
    <xdr:ext cx="531495" cy="2559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534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17780</xdr:rowOff>
    </xdr:from>
    <xdr:to>
      <xdr:col>67</xdr:col>
      <xdr:colOff>101600</xdr:colOff>
      <xdr:row>98</xdr:row>
      <xdr:rowOff>119380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135890</xdr:rowOff>
    </xdr:from>
    <xdr:ext cx="53149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6965" y="16595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90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90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590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6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41275</xdr:rowOff>
    </xdr:from>
    <xdr:to>
      <xdr:col>116</xdr:col>
      <xdr:colOff>63500</xdr:colOff>
      <xdr:row>39</xdr:row>
      <xdr:rowOff>42545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278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57785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50165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290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154940</xdr:rowOff>
    </xdr:from>
    <xdr:ext cx="466725" cy="25590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327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50165</xdr:rowOff>
    </xdr:from>
    <xdr:to>
      <xdr:col>107</xdr:col>
      <xdr:colOff>50800</xdr:colOff>
      <xdr:row>39</xdr:row>
      <xdr:rowOff>54610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367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171450</xdr:rowOff>
    </xdr:from>
    <xdr:ext cx="46672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343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54610</xdr:rowOff>
    </xdr:from>
    <xdr:to>
      <xdr:col>102</xdr:col>
      <xdr:colOff>114300</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170815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672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3595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23495</xdr:rowOff>
    </xdr:from>
    <xdr:ext cx="46672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367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92075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76835</xdr:rowOff>
    </xdr:from>
    <xdr:ext cx="469900" cy="25590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19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163195</xdr:rowOff>
    </xdr:from>
    <xdr:to>
      <xdr:col>112</xdr:col>
      <xdr:colOff>38100</xdr:colOff>
      <xdr:row>39</xdr:row>
      <xdr:rowOff>93345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84455</xdr:rowOff>
    </xdr:from>
    <xdr:ext cx="46672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67710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170815</xdr:rowOff>
    </xdr:from>
    <xdr:to>
      <xdr:col>107</xdr:col>
      <xdr:colOff>101600</xdr:colOff>
      <xdr:row>39</xdr:row>
      <xdr:rowOff>100965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92075</xdr:rowOff>
    </xdr:from>
    <xdr:ext cx="46672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7786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3810</xdr:rowOff>
    </xdr:from>
    <xdr:to>
      <xdr:col>102</xdr:col>
      <xdr:colOff>165100</xdr:colOff>
      <xdr:row>39</xdr:row>
      <xdr:rowOff>105410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96520</xdr:rowOff>
    </xdr:from>
    <xdr:ext cx="46672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783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638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161290</xdr:rowOff>
    </xdr:from>
    <xdr:to>
      <xdr:col>116</xdr:col>
      <xdr:colOff>63500</xdr:colOff>
      <xdr:row>58</xdr:row>
      <xdr:rowOff>48895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3394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146685</xdr:rowOff>
    </xdr:from>
    <xdr:ext cx="469900" cy="25590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8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161290</xdr:rowOff>
    </xdr:from>
    <xdr:to>
      <xdr:col>111</xdr:col>
      <xdr:colOff>177800</xdr:colOff>
      <xdr:row>58</xdr:row>
      <xdr:rowOff>54610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339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59690</xdr:rowOff>
    </xdr:from>
    <xdr:ext cx="46672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10003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54610</xdr:rowOff>
    </xdr:from>
    <xdr:to>
      <xdr:col>107</xdr:col>
      <xdr:colOff>50800</xdr:colOff>
      <xdr:row>58</xdr:row>
      <xdr:rowOff>57785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987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52705</xdr:rowOff>
    </xdr:from>
    <xdr:ext cx="466725" cy="25590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53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33655</xdr:rowOff>
    </xdr:from>
    <xdr:to>
      <xdr:col>102</xdr:col>
      <xdr:colOff>114300</xdr:colOff>
      <xdr:row>58</xdr:row>
      <xdr:rowOff>57785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777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56515</xdr:rowOff>
    </xdr:from>
    <xdr:ext cx="466725"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77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94615</xdr:rowOff>
    </xdr:from>
    <xdr:ext cx="46672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95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169545</xdr:rowOff>
    </xdr:from>
    <xdr:to>
      <xdr:col>116</xdr:col>
      <xdr:colOff>114300</xdr:colOff>
      <xdr:row>58</xdr:row>
      <xdr:rowOff>99695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147955</xdr:rowOff>
    </xdr:from>
    <xdr:ext cx="469900" cy="2584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0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110490</xdr:rowOff>
    </xdr:from>
    <xdr:to>
      <xdr:col>112</xdr:col>
      <xdr:colOff>38100</xdr:colOff>
      <xdr:row>58</xdr:row>
      <xdr:rowOff>40640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57785</xdr:rowOff>
    </xdr:from>
    <xdr:ext cx="46672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350" y="9658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3810</xdr:rowOff>
    </xdr:from>
    <xdr:to>
      <xdr:col>107</xdr:col>
      <xdr:colOff>101600</xdr:colOff>
      <xdr:row>58</xdr:row>
      <xdr:rowOff>105410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96520</xdr:rowOff>
    </xdr:from>
    <xdr:ext cx="46672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350" y="10040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6985</xdr:rowOff>
    </xdr:from>
    <xdr:to>
      <xdr:col>102</xdr:col>
      <xdr:colOff>165100</xdr:colOff>
      <xdr:row>58</xdr:row>
      <xdr:rowOff>109220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99695</xdr:rowOff>
    </xdr:from>
    <xdr:ext cx="466725" cy="25590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350" y="10043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154940</xdr:rowOff>
    </xdr:from>
    <xdr:to>
      <xdr:col>98</xdr:col>
      <xdr:colOff>38100</xdr:colOff>
      <xdr:row>58</xdr:row>
      <xdr:rowOff>84455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76200</xdr:rowOff>
    </xdr:from>
    <xdr:ext cx="466725" cy="25590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350" y="10020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590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0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590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6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111125</xdr:rowOff>
    </xdr:from>
    <xdr:to>
      <xdr:col>116</xdr:col>
      <xdr:colOff>63500</xdr:colOff>
      <xdr:row>75</xdr:row>
      <xdr:rowOff>148590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6987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6350</xdr:rowOff>
    </xdr:from>
    <xdr:ext cx="534670" cy="25590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148590</xdr:rowOff>
    </xdr:from>
    <xdr:to>
      <xdr:col>111</xdr:col>
      <xdr:colOff>177800</xdr:colOff>
      <xdr:row>75</xdr:row>
      <xdr:rowOff>164465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073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127000</xdr:rowOff>
    </xdr:from>
    <xdr:ext cx="53149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3157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164465</xdr:rowOff>
    </xdr:from>
    <xdr:to>
      <xdr:col>107</xdr:col>
      <xdr:colOff>50800</xdr:colOff>
      <xdr:row>76</xdr:row>
      <xdr:rowOff>20320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232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137160</xdr:rowOff>
    </xdr:from>
    <xdr:ext cx="53149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3167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109855</xdr:rowOff>
    </xdr:from>
    <xdr:to>
      <xdr:col>102</xdr:col>
      <xdr:colOff>114300</xdr:colOff>
      <xdr:row>76</xdr:row>
      <xdr:rowOff>20320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9715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153035</xdr:rowOff>
    </xdr:from>
    <xdr:ext cx="53149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3183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55245</xdr:rowOff>
    </xdr:from>
    <xdr:ext cx="531495" cy="25590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3085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60325</xdr:rowOff>
    </xdr:from>
    <xdr:to>
      <xdr:col>116</xdr:col>
      <xdr:colOff>114300</xdr:colOff>
      <xdr:row>75</xdr:row>
      <xdr:rowOff>161925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83185</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70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97790</xdr:rowOff>
    </xdr:from>
    <xdr:to>
      <xdr:col>112</xdr:col>
      <xdr:colOff>38100</xdr:colOff>
      <xdr:row>76</xdr:row>
      <xdr:rowOff>27940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44450</xdr:rowOff>
    </xdr:from>
    <xdr:ext cx="53149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273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113665</xdr:rowOff>
    </xdr:from>
    <xdr:to>
      <xdr:col>107</xdr:col>
      <xdr:colOff>101600</xdr:colOff>
      <xdr:row>76</xdr:row>
      <xdr:rowOff>43815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60325</xdr:rowOff>
    </xdr:from>
    <xdr:ext cx="53149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2747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140970</xdr:rowOff>
    </xdr:from>
    <xdr:to>
      <xdr:col>102</xdr:col>
      <xdr:colOff>165100</xdr:colOff>
      <xdr:row>76</xdr:row>
      <xdr:rowOff>71120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87630</xdr:rowOff>
    </xdr:from>
    <xdr:ext cx="531495" cy="25590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774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59055</xdr:rowOff>
    </xdr:from>
    <xdr:to>
      <xdr:col>98</xdr:col>
      <xdr:colOff>38100</xdr:colOff>
      <xdr:row>74</xdr:row>
      <xdr:rowOff>160655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6350</xdr:rowOff>
    </xdr:from>
    <xdr:ext cx="531495" cy="25590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物件費は、新型コロナウイルスワクチン接種事業の減額や、令和4年度実施の旧和泉支所解体工事の完了などにより、535円の減となった。</a:t>
          </a:r>
        </a:p>
        <a:p>
          <a:r>
            <a:rPr kumimoji="1" lang="ja-JP" altLang="en-US" sz="1300">
              <a:latin typeface="ＭＳ Ｐゴシック"/>
              <a:ea typeface="ＭＳ Ｐゴシック"/>
            </a:rPr>
            <a:t>維持補修費は、降雪量の減による除雪経費の減少などにより、7,914円の減となった。</a:t>
          </a:r>
        </a:p>
        <a:p>
          <a:r>
            <a:rPr kumimoji="1" lang="ja-JP" altLang="en-US" sz="1300">
              <a:latin typeface="ＭＳ Ｐゴシック"/>
              <a:ea typeface="ＭＳ Ｐゴシック"/>
            </a:rPr>
            <a:t>扶助費は、物価高騰くらし応援給付金７万円の追加給付や、新型コロナウイルス感染症の5類感染症以降に伴う受診控えの解消などにより、5,297千円の増となった。</a:t>
          </a:r>
        </a:p>
        <a:p>
          <a:r>
            <a:rPr kumimoji="1" lang="ja-JP" altLang="en-US" sz="1300">
              <a:latin typeface="ＭＳ Ｐゴシック"/>
              <a:ea typeface="ＭＳ Ｐゴシック"/>
            </a:rPr>
            <a:t>補助費等は、新型コロナウイルス接種関連の補助金などにかかる国県補助金の清算に伴う返還金の減少などにより、5,388円の減となった。</a:t>
          </a:r>
        </a:p>
        <a:p>
          <a:r>
            <a:rPr kumimoji="1" lang="ja-JP" altLang="en-US" sz="1300">
              <a:latin typeface="ＭＳ Ｐゴシック"/>
              <a:ea typeface="ＭＳ Ｐゴシック"/>
            </a:rPr>
            <a:t>普通建設事業は、小中学校施設の改修工事などにより、68,768円の増となった。</a:t>
          </a:r>
        </a:p>
        <a:p>
          <a:r>
            <a:rPr kumimoji="1" lang="ja-JP" altLang="en-US" sz="1300">
              <a:latin typeface="ＭＳ Ｐゴシック"/>
              <a:ea typeface="ＭＳ Ｐゴシック"/>
            </a:rPr>
            <a:t>積立金は、公共施設等総合管理基金の新設などにより、37,897円の増となった。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30,451
29,858
872.43
22,297,569
21,351,711
837,874
10,357,394
12,214,816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48895</xdr:rowOff>
    </xdr:from>
    <xdr:to>
      <xdr:col>24</xdr:col>
      <xdr:colOff>63500</xdr:colOff>
      <xdr:row>33</xdr:row>
      <xdr:rowOff>91440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0674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32385</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13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48895</xdr:rowOff>
    </xdr:from>
    <xdr:to>
      <xdr:col>19</xdr:col>
      <xdr:colOff>177800</xdr:colOff>
      <xdr:row>33</xdr:row>
      <xdr:rowOff>75565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6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167005</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67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75565</xdr:rowOff>
    </xdr:from>
    <xdr:to>
      <xdr:col>15</xdr:col>
      <xdr:colOff>50800</xdr:colOff>
      <xdr:row>33</xdr:row>
      <xdr:rowOff>116205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34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154940</xdr:rowOff>
    </xdr:from>
    <xdr:ext cx="46672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55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31750</xdr:rowOff>
    </xdr:from>
    <xdr:to>
      <xdr:col>10</xdr:col>
      <xdr:colOff>114300</xdr:colOff>
      <xdr:row>33</xdr:row>
      <xdr:rowOff>116205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960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17780</xdr:rowOff>
    </xdr:from>
    <xdr:ext cx="466725" cy="25590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899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129540</xdr:rowOff>
    </xdr:from>
    <xdr:ext cx="46672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30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40640</xdr:rowOff>
    </xdr:from>
    <xdr:to>
      <xdr:col>24</xdr:col>
      <xdr:colOff>114300</xdr:colOff>
      <xdr:row>33</xdr:row>
      <xdr:rowOff>142240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63500</xdr:rowOff>
    </xdr:from>
    <xdr:ext cx="469900" cy="25590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99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169545</xdr:rowOff>
    </xdr:from>
    <xdr:to>
      <xdr:col>20</xdr:col>
      <xdr:colOff>38100</xdr:colOff>
      <xdr:row>33</xdr:row>
      <xdr:rowOff>99695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116205</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431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24765</xdr:rowOff>
    </xdr:from>
    <xdr:to>
      <xdr:col>15</xdr:col>
      <xdr:colOff>101600</xdr:colOff>
      <xdr:row>33</xdr:row>
      <xdr:rowOff>126365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143510</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458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65405</xdr:rowOff>
    </xdr:from>
    <xdr:to>
      <xdr:col>10</xdr:col>
      <xdr:colOff>165100</xdr:colOff>
      <xdr:row>33</xdr:row>
      <xdr:rowOff>167005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12065</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498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152400</xdr:rowOff>
    </xdr:from>
    <xdr:to>
      <xdr:col>6</xdr:col>
      <xdr:colOff>38100</xdr:colOff>
      <xdr:row>33</xdr:row>
      <xdr:rowOff>82550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99060</xdr:rowOff>
    </xdr:from>
    <xdr:ext cx="466725" cy="25590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414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4670" cy="25590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9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8805" cy="25590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9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36195</xdr:rowOff>
    </xdr:from>
    <xdr:to>
      <xdr:col>24</xdr:col>
      <xdr:colOff>63500</xdr:colOff>
      <xdr:row>57</xdr:row>
      <xdr:rowOff>30480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37395"/>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57</xdr:row>
      <xdr:rowOff>40640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31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73025</xdr:rowOff>
    </xdr:from>
    <xdr:ext cx="53149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84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22225</xdr:rowOff>
    </xdr:from>
    <xdr:to>
      <xdr:col>15</xdr:col>
      <xdr:colOff>50800</xdr:colOff>
      <xdr:row>57</xdr:row>
      <xdr:rowOff>40640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1975"/>
          <a:ext cx="8890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87630</xdr:rowOff>
    </xdr:from>
    <xdr:ext cx="531495" cy="25590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60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22225</xdr:rowOff>
    </xdr:from>
    <xdr:to>
      <xdr:col>10</xdr:col>
      <xdr:colOff>114300</xdr:colOff>
      <xdr:row>57</xdr:row>
      <xdr:rowOff>113030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1975"/>
          <a:ext cx="88900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86360</xdr:rowOff>
    </xdr:from>
    <xdr:ext cx="595630"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173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148590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165100</xdr:rowOff>
    </xdr:from>
    <xdr:ext cx="53149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594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156845</xdr:rowOff>
    </xdr:from>
    <xdr:to>
      <xdr:col>24</xdr:col>
      <xdr:colOff>114300</xdr:colOff>
      <xdr:row>56</xdr:row>
      <xdr:rowOff>86995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8255</xdr:rowOff>
    </xdr:from>
    <xdr:ext cx="598805" cy="25590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80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97790</xdr:rowOff>
    </xdr:from>
    <xdr:ext cx="531495" cy="25590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527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161290</xdr:rowOff>
    </xdr:from>
    <xdr:to>
      <xdr:col>15</xdr:col>
      <xdr:colOff>101600</xdr:colOff>
      <xdr:row>57</xdr:row>
      <xdr:rowOff>91440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107950</xdr:rowOff>
    </xdr:from>
    <xdr:ext cx="5314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537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143510</xdr:rowOff>
    </xdr:from>
    <xdr:to>
      <xdr:col>10</xdr:col>
      <xdr:colOff>165100</xdr:colOff>
      <xdr:row>55</xdr:row>
      <xdr:rowOff>73025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64135</xdr:rowOff>
    </xdr:from>
    <xdr:ext cx="595630" cy="25590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4938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185,825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62230</xdr:rowOff>
    </xdr:from>
    <xdr:to>
      <xdr:col>6</xdr:col>
      <xdr:colOff>38100</xdr:colOff>
      <xdr:row>57</xdr:row>
      <xdr:rowOff>163830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154940</xdr:rowOff>
    </xdr:from>
    <xdr:ext cx="531495" cy="25590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8805" cy="25590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94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132080</xdr:rowOff>
    </xdr:from>
    <xdr:to>
      <xdr:col>24</xdr:col>
      <xdr:colOff>63500</xdr:colOff>
      <xdr:row>75</xdr:row>
      <xdr:rowOff>132080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938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21590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35560</xdr:rowOff>
    </xdr:from>
    <xdr:to>
      <xdr:col>19</xdr:col>
      <xdr:colOff>177800</xdr:colOff>
      <xdr:row>75</xdr:row>
      <xdr:rowOff>132080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943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84455</xdr:rowOff>
    </xdr:from>
    <xdr:ext cx="59563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1146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35560</xdr:rowOff>
    </xdr:from>
    <xdr:to>
      <xdr:col>15</xdr:col>
      <xdr:colOff>50800</xdr:colOff>
      <xdr:row>76</xdr:row>
      <xdr:rowOff>82550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431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153670</xdr:rowOff>
    </xdr:from>
    <xdr:ext cx="59563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12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82550</xdr:rowOff>
    </xdr:from>
    <xdr:to>
      <xdr:col>10</xdr:col>
      <xdr:colOff>114300</xdr:colOff>
      <xdr:row>76</xdr:row>
      <xdr:rowOff>101600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2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81915</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283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140970</xdr:rowOff>
    </xdr:from>
    <xdr:ext cx="5956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342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80645</xdr:rowOff>
    </xdr:from>
    <xdr:to>
      <xdr:col>24</xdr:col>
      <xdr:colOff>114300</xdr:colOff>
      <xdr:row>75</xdr:row>
      <xdr:rowOff>10795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103505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9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81280</xdr:rowOff>
    </xdr:from>
    <xdr:to>
      <xdr:col>20</xdr:col>
      <xdr:colOff>38100</xdr:colOff>
      <xdr:row>76</xdr:row>
      <xdr:rowOff>11430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27940</xdr:rowOff>
    </xdr:from>
    <xdr:ext cx="59563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715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156210</xdr:rowOff>
    </xdr:from>
    <xdr:to>
      <xdr:col>15</xdr:col>
      <xdr:colOff>101600</xdr:colOff>
      <xdr:row>75</xdr:row>
      <xdr:rowOff>86360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102870</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618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31750</xdr:rowOff>
    </xdr:from>
    <xdr:to>
      <xdr:col>10</xdr:col>
      <xdr:colOff>165100</xdr:colOff>
      <xdr:row>76</xdr:row>
      <xdr:rowOff>133350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149860</xdr:rowOff>
    </xdr:from>
    <xdr:ext cx="59563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8371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50800</xdr:rowOff>
    </xdr:from>
    <xdr:to>
      <xdr:col>6</xdr:col>
      <xdr:colOff>38100</xdr:colOff>
      <xdr:row>76</xdr:row>
      <xdr:rowOff>152400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168910</xdr:rowOff>
    </xdr:from>
    <xdr:ext cx="595630" cy="25590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856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103505</xdr:rowOff>
    </xdr:from>
    <xdr:to>
      <xdr:col>24</xdr:col>
      <xdr:colOff>63500</xdr:colOff>
      <xdr:row>96</xdr:row>
      <xdr:rowOff>2540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9125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103505</xdr:rowOff>
    </xdr:from>
    <xdr:to>
      <xdr:col>19</xdr:col>
      <xdr:colOff>177800</xdr:colOff>
      <xdr:row>96</xdr:row>
      <xdr:rowOff>30480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912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31495" cy="25590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022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30480</xdr:rowOff>
    </xdr:from>
    <xdr:to>
      <xdr:col>15</xdr:col>
      <xdr:colOff>50800</xdr:colOff>
      <xdr:row>96</xdr:row>
      <xdr:rowOff>100965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8968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3149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0585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69215</xdr:rowOff>
    </xdr:from>
    <xdr:to>
      <xdr:col>10</xdr:col>
      <xdr:colOff>114300</xdr:colOff>
      <xdr:row>96</xdr:row>
      <xdr:rowOff>100965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284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31495" cy="25590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205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3149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217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123190</xdr:rowOff>
    </xdr:from>
    <xdr:to>
      <xdr:col>24</xdr:col>
      <xdr:colOff>114300</xdr:colOff>
      <xdr:row>96</xdr:row>
      <xdr:rowOff>53340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101600</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8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52705</xdr:rowOff>
    </xdr:from>
    <xdr:to>
      <xdr:col>20</xdr:col>
      <xdr:colOff>38100</xdr:colOff>
      <xdr:row>95</xdr:row>
      <xdr:rowOff>154940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145415</xdr:rowOff>
    </xdr:from>
    <xdr:ext cx="531495" cy="25590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433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151130</xdr:rowOff>
    </xdr:from>
    <xdr:to>
      <xdr:col>15</xdr:col>
      <xdr:colOff>101600</xdr:colOff>
      <xdr:row>96</xdr:row>
      <xdr:rowOff>81280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72390</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531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50165</xdr:rowOff>
    </xdr:from>
    <xdr:to>
      <xdr:col>10</xdr:col>
      <xdr:colOff>165100</xdr:colOff>
      <xdr:row>96</xdr:row>
      <xdr:rowOff>151765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143510</xdr:rowOff>
    </xdr:from>
    <xdr:ext cx="531495"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602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18415</xdr:rowOff>
    </xdr:from>
    <xdr:to>
      <xdr:col>6</xdr:col>
      <xdr:colOff>38100</xdr:colOff>
      <xdr:row>96</xdr:row>
      <xdr:rowOff>120650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111125</xdr:rowOff>
    </xdr:from>
    <xdr:ext cx="531495" cy="25590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570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9900" cy="25590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1905</xdr:rowOff>
    </xdr:from>
    <xdr:to>
      <xdr:col>55</xdr:col>
      <xdr:colOff>0</xdr:colOff>
      <xdr:row>32</xdr:row>
      <xdr:rowOff>24130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8830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56515</xdr:rowOff>
    </xdr:from>
    <xdr:ext cx="378460" cy="2584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00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126365</xdr:rowOff>
    </xdr:from>
    <xdr:to>
      <xdr:col>50</xdr:col>
      <xdr:colOff>114300</xdr:colOff>
      <xdr:row>32</xdr:row>
      <xdr:rowOff>24130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44131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16510</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531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126365</xdr:rowOff>
    </xdr:from>
    <xdr:to>
      <xdr:col>45</xdr:col>
      <xdr:colOff>177800</xdr:colOff>
      <xdr:row>31</xdr:row>
      <xdr:rowOff>139065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4413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163195</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506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33655</xdr:rowOff>
    </xdr:from>
    <xdr:to>
      <xdr:col>41</xdr:col>
      <xdr:colOff>50800</xdr:colOff>
      <xdr:row>31</xdr:row>
      <xdr:rowOff>139065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34860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129540</xdr:rowOff>
    </xdr:from>
    <xdr:ext cx="46672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473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148590</xdr:rowOff>
    </xdr:from>
    <xdr:ext cx="46672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492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122555</xdr:rowOff>
    </xdr:from>
    <xdr:to>
      <xdr:col>55</xdr:col>
      <xdr:colOff>50800</xdr:colOff>
      <xdr:row>32</xdr:row>
      <xdr:rowOff>52705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4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145415</xdr:rowOff>
    </xdr:from>
    <xdr:ext cx="469900" cy="25590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88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144780</xdr:rowOff>
    </xdr:from>
    <xdr:to>
      <xdr:col>50</xdr:col>
      <xdr:colOff>165100</xdr:colOff>
      <xdr:row>32</xdr:row>
      <xdr:rowOff>74930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30</xdr:row>
      <xdr:rowOff>91440</xdr:rowOff>
    </xdr:from>
    <xdr:ext cx="466725"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350" y="5234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75565</xdr:rowOff>
    </xdr:from>
    <xdr:to>
      <xdr:col>46</xdr:col>
      <xdr:colOff>38100</xdr:colOff>
      <xdr:row>32</xdr:row>
      <xdr:rowOff>6350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39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30</xdr:row>
      <xdr:rowOff>22225</xdr:rowOff>
    </xdr:from>
    <xdr:ext cx="466725"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350" y="5165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88265</xdr:rowOff>
    </xdr:from>
    <xdr:to>
      <xdr:col>41</xdr:col>
      <xdr:colOff>101600</xdr:colOff>
      <xdr:row>32</xdr:row>
      <xdr:rowOff>18415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4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30</xdr:row>
      <xdr:rowOff>35560</xdr:rowOff>
    </xdr:from>
    <xdr:ext cx="466725"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350" y="5179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154940</xdr:rowOff>
    </xdr:from>
    <xdr:to>
      <xdr:col>36</xdr:col>
      <xdr:colOff>165100</xdr:colOff>
      <xdr:row>31</xdr:row>
      <xdr:rowOff>84455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9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29</xdr:row>
      <xdr:rowOff>100965</xdr:rowOff>
    </xdr:from>
    <xdr:ext cx="466725" cy="25590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350" y="50730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128905</xdr:rowOff>
    </xdr:from>
    <xdr:to>
      <xdr:col>54</xdr:col>
      <xdr:colOff>189865</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8460" cy="25590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0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4670" cy="25590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8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34925</xdr:rowOff>
    </xdr:from>
    <xdr:to>
      <xdr:col>55</xdr:col>
      <xdr:colOff>0</xdr:colOff>
      <xdr:row>54</xdr:row>
      <xdr:rowOff>99695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29322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66040</xdr:rowOff>
    </xdr:from>
    <xdr:ext cx="534670" cy="25590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2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34925</xdr:rowOff>
    </xdr:from>
    <xdr:to>
      <xdr:col>50</xdr:col>
      <xdr:colOff>114300</xdr:colOff>
      <xdr:row>54</xdr:row>
      <xdr:rowOff>58420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2932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15875</xdr:rowOff>
    </xdr:from>
    <xdr:ext cx="53149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788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58420</xdr:rowOff>
    </xdr:from>
    <xdr:to>
      <xdr:col>45</xdr:col>
      <xdr:colOff>177800</xdr:colOff>
      <xdr:row>54</xdr:row>
      <xdr:rowOff>106680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167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34925</xdr:rowOff>
    </xdr:from>
    <xdr:ext cx="53149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807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106680</xdr:rowOff>
    </xdr:from>
    <xdr:to>
      <xdr:col>41</xdr:col>
      <xdr:colOff>50800</xdr:colOff>
      <xdr:row>54</xdr:row>
      <xdr:rowOff>135255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649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26670</xdr:rowOff>
    </xdr:from>
    <xdr:ext cx="5314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799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17780</xdr:rowOff>
    </xdr:from>
    <xdr:ext cx="531495" cy="25590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790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48895</xdr:rowOff>
    </xdr:from>
    <xdr:to>
      <xdr:col>55</xdr:col>
      <xdr:colOff>50800</xdr:colOff>
      <xdr:row>54</xdr:row>
      <xdr:rowOff>150495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71755</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58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155575</xdr:rowOff>
    </xdr:from>
    <xdr:to>
      <xdr:col>50</xdr:col>
      <xdr:colOff>165100</xdr:colOff>
      <xdr:row>54</xdr:row>
      <xdr:rowOff>86360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42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102235</xdr:rowOff>
    </xdr:from>
    <xdr:ext cx="53149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0176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7620</xdr:rowOff>
    </xdr:from>
    <xdr:to>
      <xdr:col>46</xdr:col>
      <xdr:colOff>38100</xdr:colOff>
      <xdr:row>54</xdr:row>
      <xdr:rowOff>109220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125730</xdr:rowOff>
    </xdr:from>
    <xdr:ext cx="53149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041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55880</xdr:rowOff>
    </xdr:from>
    <xdr:to>
      <xdr:col>41</xdr:col>
      <xdr:colOff>101600</xdr:colOff>
      <xdr:row>54</xdr:row>
      <xdr:rowOff>157480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2540</xdr:rowOff>
    </xdr:from>
    <xdr:ext cx="53149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089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84455</xdr:rowOff>
    </xdr:from>
    <xdr:to>
      <xdr:col>36</xdr:col>
      <xdr:colOff>165100</xdr:colOff>
      <xdr:row>55</xdr:row>
      <xdr:rowOff>14605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31115</xdr:rowOff>
    </xdr:from>
    <xdr:ext cx="531495" cy="25590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1179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132080</xdr:rowOff>
    </xdr:from>
    <xdr:to>
      <xdr:col>54</xdr:col>
      <xdr:colOff>189865</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590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4670" cy="25590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7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36195</xdr:rowOff>
    </xdr:from>
    <xdr:to>
      <xdr:col>55</xdr:col>
      <xdr:colOff>0</xdr:colOff>
      <xdr:row>75</xdr:row>
      <xdr:rowOff>73025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9494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109220</xdr:rowOff>
    </xdr:from>
    <xdr:ext cx="534670" cy="25590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4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73025</xdr:rowOff>
    </xdr:from>
    <xdr:to>
      <xdr:col>50</xdr:col>
      <xdr:colOff>114300</xdr:colOff>
      <xdr:row>75</xdr:row>
      <xdr:rowOff>83820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317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4445</xdr:rowOff>
    </xdr:from>
    <xdr:ext cx="53149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06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83820</xdr:rowOff>
    </xdr:from>
    <xdr:to>
      <xdr:col>45</xdr:col>
      <xdr:colOff>177800</xdr:colOff>
      <xdr:row>76</xdr:row>
      <xdr:rowOff>40640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425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xdr:rowOff>
    </xdr:from>
    <xdr:ext cx="531495" cy="25590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210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40640</xdr:rowOff>
    </xdr:from>
    <xdr:to>
      <xdr:col>41</xdr:col>
      <xdr:colOff>50800</xdr:colOff>
      <xdr:row>76</xdr:row>
      <xdr:rowOff>62230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708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165100</xdr:rowOff>
    </xdr:from>
    <xdr:ext cx="53149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195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144780</xdr:rowOff>
    </xdr:from>
    <xdr:ext cx="531495" cy="25590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346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156845</xdr:rowOff>
    </xdr:from>
    <xdr:to>
      <xdr:col>55</xdr:col>
      <xdr:colOff>50800</xdr:colOff>
      <xdr:row>75</xdr:row>
      <xdr:rowOff>86995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8255</xdr:rowOff>
    </xdr:from>
    <xdr:ext cx="534670" cy="25590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955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22225</xdr:rowOff>
    </xdr:from>
    <xdr:to>
      <xdr:col>50</xdr:col>
      <xdr:colOff>165100</xdr:colOff>
      <xdr:row>75</xdr:row>
      <xdr:rowOff>123825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140335</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656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33020</xdr:rowOff>
    </xdr:from>
    <xdr:to>
      <xdr:col>46</xdr:col>
      <xdr:colOff>38100</xdr:colOff>
      <xdr:row>75</xdr:row>
      <xdr:rowOff>134620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151765</xdr:rowOff>
    </xdr:from>
    <xdr:ext cx="53149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2667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160655</xdr:rowOff>
    </xdr:from>
    <xdr:to>
      <xdr:col>41</xdr:col>
      <xdr:colOff>101600</xdr:colOff>
      <xdr:row>76</xdr:row>
      <xdr:rowOff>90805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107315</xdr:rowOff>
    </xdr:from>
    <xdr:ext cx="53149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794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11430</xdr:rowOff>
    </xdr:from>
    <xdr:to>
      <xdr:col>36</xdr:col>
      <xdr:colOff>165100</xdr:colOff>
      <xdr:row>76</xdr:row>
      <xdr:rowOff>113030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129540</xdr:rowOff>
    </xdr:from>
    <xdr:ext cx="53149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2816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467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153035</xdr:rowOff>
    </xdr:from>
    <xdr:to>
      <xdr:col>55</xdr:col>
      <xdr:colOff>0</xdr:colOff>
      <xdr:row>97</xdr:row>
      <xdr:rowOff>27305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223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590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45085</xdr:rowOff>
    </xdr:from>
    <xdr:to>
      <xdr:col>50</xdr:col>
      <xdr:colOff>114300</xdr:colOff>
      <xdr:row>96</xdr:row>
      <xdr:rowOff>153035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0428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48895</xdr:rowOff>
    </xdr:from>
    <xdr:ext cx="53149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679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139700</xdr:rowOff>
    </xdr:from>
    <xdr:to>
      <xdr:col>45</xdr:col>
      <xdr:colOff>177800</xdr:colOff>
      <xdr:row>96</xdr:row>
      <xdr:rowOff>45085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741650"/>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52070</xdr:rowOff>
    </xdr:from>
    <xdr:ext cx="531495" cy="25590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139700</xdr:rowOff>
    </xdr:from>
    <xdr:to>
      <xdr:col>41</xdr:col>
      <xdr:colOff>50800</xdr:colOff>
      <xdr:row>96</xdr:row>
      <xdr:rowOff>34925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741650"/>
          <a:ext cx="889000" cy="752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38735</xdr:rowOff>
    </xdr:from>
    <xdr:ext cx="53149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669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154940</xdr:rowOff>
    </xdr:from>
    <xdr:ext cx="531495" cy="25590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785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147955</xdr:rowOff>
    </xdr:from>
    <xdr:to>
      <xdr:col>55</xdr:col>
      <xdr:colOff>50800</xdr:colOff>
      <xdr:row>97</xdr:row>
      <xdr:rowOff>78105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126365</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8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102235</xdr:rowOff>
    </xdr:from>
    <xdr:to>
      <xdr:col>50</xdr:col>
      <xdr:colOff>165100</xdr:colOff>
      <xdr:row>97</xdr:row>
      <xdr:rowOff>32385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48895</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166370</xdr:rowOff>
    </xdr:from>
    <xdr:to>
      <xdr:col>46</xdr:col>
      <xdr:colOff>38100</xdr:colOff>
      <xdr:row>96</xdr:row>
      <xdr:rowOff>95885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113030</xdr:rowOff>
    </xdr:from>
    <xdr:ext cx="53149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22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91</xdr:row>
      <xdr:rowOff>88900</xdr:rowOff>
    </xdr:from>
    <xdr:to>
      <xdr:col>41</xdr:col>
      <xdr:colOff>101600</xdr:colOff>
      <xdr:row>92</xdr:row>
      <xdr:rowOff>19050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6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90</xdr:row>
      <xdr:rowOff>35560</xdr:rowOff>
    </xdr:from>
    <xdr:ext cx="59563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580" y="15466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155575</xdr:rowOff>
    </xdr:from>
    <xdr:to>
      <xdr:col>36</xdr:col>
      <xdr:colOff>165100</xdr:colOff>
      <xdr:row>96</xdr:row>
      <xdr:rowOff>86360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102870</xdr:rowOff>
    </xdr:from>
    <xdr:ext cx="53149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21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245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153670</xdr:rowOff>
    </xdr:from>
    <xdr:to>
      <xdr:col>85</xdr:col>
      <xdr:colOff>127000</xdr:colOff>
      <xdr:row>38</xdr:row>
      <xdr:rowOff>29845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732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121285</xdr:rowOff>
    </xdr:from>
    <xdr:ext cx="534670" cy="25590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29845</xdr:rowOff>
    </xdr:from>
    <xdr:to>
      <xdr:col>81</xdr:col>
      <xdr:colOff>50800</xdr:colOff>
      <xdr:row>38</xdr:row>
      <xdr:rowOff>39370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49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78105</xdr:rowOff>
    </xdr:from>
    <xdr:ext cx="531495" cy="25590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593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29210</xdr:rowOff>
    </xdr:from>
    <xdr:to>
      <xdr:col>76</xdr:col>
      <xdr:colOff>114300</xdr:colOff>
      <xdr:row>38</xdr:row>
      <xdr:rowOff>39370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43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104140</xdr:rowOff>
    </xdr:from>
    <xdr:ext cx="53149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27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29210</xdr:rowOff>
    </xdr:from>
    <xdr:to>
      <xdr:col>71</xdr:col>
      <xdr:colOff>177800</xdr:colOff>
      <xdr:row>38</xdr:row>
      <xdr:rowOff>52070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4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94615</xdr:rowOff>
    </xdr:from>
    <xdr:ext cx="53149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266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110490</xdr:rowOff>
    </xdr:from>
    <xdr:ext cx="531495" cy="25590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282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102870</xdr:rowOff>
    </xdr:from>
    <xdr:to>
      <xdr:col>85</xdr:col>
      <xdr:colOff>177800</xdr:colOff>
      <xdr:row>38</xdr:row>
      <xdr:rowOff>33020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125730</xdr:rowOff>
    </xdr:from>
    <xdr:ext cx="534670" cy="2590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9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150495</xdr:rowOff>
    </xdr:from>
    <xdr:to>
      <xdr:col>81</xdr:col>
      <xdr:colOff>101600</xdr:colOff>
      <xdr:row>38</xdr:row>
      <xdr:rowOff>80645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97790</xdr:rowOff>
    </xdr:from>
    <xdr:ext cx="531495" cy="25590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269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160020</xdr:rowOff>
    </xdr:from>
    <xdr:to>
      <xdr:col>76</xdr:col>
      <xdr:colOff>165100</xdr:colOff>
      <xdr:row>38</xdr:row>
      <xdr:rowOff>90170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81280</xdr:rowOff>
    </xdr:from>
    <xdr:ext cx="53149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596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149860</xdr:rowOff>
    </xdr:from>
    <xdr:to>
      <xdr:col>72</xdr:col>
      <xdr:colOff>38100</xdr:colOff>
      <xdr:row>38</xdr:row>
      <xdr:rowOff>80010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71120</xdr:rowOff>
    </xdr:from>
    <xdr:ext cx="53149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586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1270</xdr:rowOff>
    </xdr:from>
    <xdr:to>
      <xdr:col>67</xdr:col>
      <xdr:colOff>101600</xdr:colOff>
      <xdr:row>38</xdr:row>
      <xdr:rowOff>102870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93980</xdr:rowOff>
    </xdr:from>
    <xdr:ext cx="53149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609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90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2455" cy="25590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467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8805" cy="25590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6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22225</xdr:rowOff>
    </xdr:from>
    <xdr:to>
      <xdr:col>85</xdr:col>
      <xdr:colOff>127000</xdr:colOff>
      <xdr:row>57</xdr:row>
      <xdr:rowOff>57150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451975"/>
          <a:ext cx="8382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3175</xdr:rowOff>
    </xdr:from>
    <xdr:ext cx="53467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140970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298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157480</xdr:rowOff>
    </xdr:from>
    <xdr:ext cx="531495" cy="25590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930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97790</xdr:rowOff>
    </xdr:from>
    <xdr:to>
      <xdr:col>76</xdr:col>
      <xdr:colOff>114300</xdr:colOff>
      <xdr:row>57</xdr:row>
      <xdr:rowOff>140970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704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31495" cy="25590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608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97790</xdr:rowOff>
    </xdr:from>
    <xdr:to>
      <xdr:col>71</xdr:col>
      <xdr:colOff>177800</xdr:colOff>
      <xdr:row>58</xdr:row>
      <xdr:rowOff>130810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7044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3149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92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31495" cy="25590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42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143510</xdr:rowOff>
    </xdr:from>
    <xdr:to>
      <xdr:col>85</xdr:col>
      <xdr:colOff>177800</xdr:colOff>
      <xdr:row>55</xdr:row>
      <xdr:rowOff>73025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166370</xdr:rowOff>
    </xdr:from>
    <xdr:ext cx="598805" cy="25590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2532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124460</xdr:rowOff>
    </xdr:from>
    <xdr:ext cx="531495"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554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90170</xdr:rowOff>
    </xdr:from>
    <xdr:to>
      <xdr:col>76</xdr:col>
      <xdr:colOff>165100</xdr:colOff>
      <xdr:row>58</xdr:row>
      <xdr:rowOff>20320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11430</xdr:rowOff>
    </xdr:from>
    <xdr:ext cx="53149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9955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46990</xdr:rowOff>
    </xdr:from>
    <xdr:to>
      <xdr:col>72</xdr:col>
      <xdr:colOff>38100</xdr:colOff>
      <xdr:row>57</xdr:row>
      <xdr:rowOff>148590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139700</xdr:rowOff>
    </xdr:from>
    <xdr:ext cx="531495"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9912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80010</xdr:rowOff>
    </xdr:from>
    <xdr:to>
      <xdr:col>67</xdr:col>
      <xdr:colOff>101600</xdr:colOff>
      <xdr:row>59</xdr:row>
      <xdr:rowOff>10160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1270</xdr:rowOff>
    </xdr:from>
    <xdr:ext cx="53149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10116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4670" cy="25590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133985</xdr:rowOff>
    </xdr:from>
    <xdr:to>
      <xdr:col>85</xdr:col>
      <xdr:colOff>127000</xdr:colOff>
      <xdr:row>79</xdr:row>
      <xdr:rowOff>26670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0708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160655</xdr:rowOff>
    </xdr:from>
    <xdr:to>
      <xdr:col>81</xdr:col>
      <xdr:colOff>50800</xdr:colOff>
      <xdr:row>79</xdr:row>
      <xdr:rowOff>26670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37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672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180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160655</xdr:rowOff>
    </xdr:from>
    <xdr:to>
      <xdr:col>76</xdr:col>
      <xdr:colOff>114300</xdr:colOff>
      <xdr:row>79</xdr:row>
      <xdr:rowOff>35560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3375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672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158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69850</xdr:rowOff>
    </xdr:from>
    <xdr:to>
      <xdr:col>71</xdr:col>
      <xdr:colOff>177800</xdr:colOff>
      <xdr:row>79</xdr:row>
      <xdr:rowOff>35560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429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672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067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672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68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83185</xdr:rowOff>
    </xdr:from>
    <xdr:to>
      <xdr:col>85</xdr:col>
      <xdr:colOff>177800</xdr:colOff>
      <xdr:row>79</xdr:row>
      <xdr:rowOff>13335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169545</xdr:rowOff>
    </xdr:from>
    <xdr:ext cx="469900" cy="25590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711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147320</xdr:rowOff>
    </xdr:from>
    <xdr:to>
      <xdr:col>81</xdr:col>
      <xdr:colOff>101600</xdr:colOff>
      <xdr:row>79</xdr:row>
      <xdr:rowOff>77470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68580</xdr:rowOff>
    </xdr:from>
    <xdr:ext cx="37846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70" y="13613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109855</xdr:rowOff>
    </xdr:from>
    <xdr:to>
      <xdr:col>76</xdr:col>
      <xdr:colOff>165100</xdr:colOff>
      <xdr:row>79</xdr:row>
      <xdr:rowOff>40640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31115</xdr:rowOff>
    </xdr:from>
    <xdr:ext cx="466725" cy="25590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350" y="13575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156210</xdr:rowOff>
    </xdr:from>
    <xdr:to>
      <xdr:col>72</xdr:col>
      <xdr:colOff>38100</xdr:colOff>
      <xdr:row>79</xdr:row>
      <xdr:rowOff>86360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77470</xdr:rowOff>
    </xdr:from>
    <xdr:ext cx="378460" cy="25590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70" y="13622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111760</xdr:rowOff>
    </xdr:from>
    <xdr:ext cx="466725" cy="25590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3484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4670" cy="25590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0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164465</xdr:rowOff>
    </xdr:from>
    <xdr:to>
      <xdr:col>85</xdr:col>
      <xdr:colOff>127000</xdr:colOff>
      <xdr:row>96</xdr:row>
      <xdr:rowOff>1270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522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146050</xdr:rowOff>
    </xdr:from>
    <xdr:ext cx="534670" cy="25590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9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127000</xdr:rowOff>
    </xdr:from>
    <xdr:to>
      <xdr:col>81</xdr:col>
      <xdr:colOff>50800</xdr:colOff>
      <xdr:row>95</xdr:row>
      <xdr:rowOff>164465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4147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83820</xdr:rowOff>
    </xdr:from>
    <xdr:ext cx="53149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028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116840</xdr:rowOff>
    </xdr:from>
    <xdr:to>
      <xdr:col>76</xdr:col>
      <xdr:colOff>114300</xdr:colOff>
      <xdr:row>95</xdr:row>
      <xdr:rowOff>127000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4045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31495" cy="25590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0343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104140</xdr:rowOff>
    </xdr:from>
    <xdr:to>
      <xdr:col>71</xdr:col>
      <xdr:colOff>177800</xdr:colOff>
      <xdr:row>95</xdr:row>
      <xdr:rowOff>116840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918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31495" cy="25590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045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143510</xdr:rowOff>
    </xdr:from>
    <xdr:ext cx="531495" cy="25590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088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121920</xdr:rowOff>
    </xdr:from>
    <xdr:to>
      <xdr:col>85</xdr:col>
      <xdr:colOff>177800</xdr:colOff>
      <xdr:row>96</xdr:row>
      <xdr:rowOff>52070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100330</xdr:rowOff>
    </xdr:from>
    <xdr:ext cx="534670" cy="25590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880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113665</xdr:rowOff>
    </xdr:from>
    <xdr:to>
      <xdr:col>81</xdr:col>
      <xdr:colOff>101600</xdr:colOff>
      <xdr:row>96</xdr:row>
      <xdr:rowOff>43815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34925</xdr:rowOff>
    </xdr:from>
    <xdr:ext cx="53149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6494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76200</xdr:rowOff>
    </xdr:from>
    <xdr:to>
      <xdr:col>76</xdr:col>
      <xdr:colOff>165100</xdr:colOff>
      <xdr:row>96</xdr:row>
      <xdr:rowOff>6350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168910</xdr:rowOff>
    </xdr:from>
    <xdr:ext cx="531495" cy="25590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6456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66040</xdr:rowOff>
    </xdr:from>
    <xdr:to>
      <xdr:col>72</xdr:col>
      <xdr:colOff>38100</xdr:colOff>
      <xdr:row>95</xdr:row>
      <xdr:rowOff>167640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159385</xdr:rowOff>
    </xdr:from>
    <xdr:ext cx="531495"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64471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53340</xdr:rowOff>
    </xdr:from>
    <xdr:to>
      <xdr:col>67</xdr:col>
      <xdr:colOff>101600</xdr:colOff>
      <xdr:row>95</xdr:row>
      <xdr:rowOff>154940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146050</xdr:rowOff>
    </xdr:from>
    <xdr:ext cx="531495" cy="25590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433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8460" cy="2584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590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44398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総務費は、公共施設等総合管理基金の新設などにより、43,524円の増となった。</a:t>
          </a:r>
        </a:p>
        <a:p>
          <a:r>
            <a:rPr kumimoji="1" lang="ja-JP" altLang="en-US" sz="1300">
              <a:latin typeface="ＭＳ Ｐゴシック"/>
              <a:ea typeface="ＭＳ Ｐゴシック"/>
            </a:rPr>
            <a:t>民生費は、国の物価高騰対策事業やこども園の施設整備にかかる補助を実施したことなどにより、15,800円の増となった。</a:t>
          </a:r>
        </a:p>
        <a:p>
          <a:r>
            <a:rPr kumimoji="1" lang="ja-JP" altLang="en-US" sz="1300">
              <a:latin typeface="ＭＳ Ｐゴシック"/>
              <a:ea typeface="ＭＳ Ｐゴシック"/>
            </a:rPr>
            <a:t>土木費は、降雪量の減に伴う除雪経費の減少などにより、3,592円の減となった。</a:t>
          </a:r>
        </a:p>
        <a:p>
          <a:r>
            <a:rPr kumimoji="1" lang="ja-JP" altLang="en-US" sz="1300">
              <a:latin typeface="ＭＳ Ｐゴシック"/>
              <a:ea typeface="ＭＳ Ｐゴシック"/>
            </a:rPr>
            <a:t>教育費は、小中学校再編に係る小中学校施設の改修工事やスクールバスの購入などにより。34,742円の増となった。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福井県大野市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財政調整基金は、令和5年度中に380,347千円積み立てしたものの、387,382千円を取崩したため、残高は7,035千円の減となり、標準財政規模に占める割合は0.09ポイント減少した。</a:t>
          </a:r>
        </a:p>
        <a:p>
          <a:r>
            <a:rPr kumimoji="1" lang="ja-JP" altLang="en-US" sz="1400">
              <a:latin typeface="ＭＳ ゴシック"/>
              <a:ea typeface="ＭＳ ゴシック"/>
            </a:rPr>
            <a:t>　実質収支は地方交付税や地方譲与税等の増により、前年度比81,626千円の増となり、標準財政規模に占める割合は0.78ポイント増加した。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福井県大野市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各会計の実質収支額を前年度と比較すると、一般会計は地方交付税や地方譲与税などの増により、81,626千円増の837,874千円となった。国民健康保険事業特別会計は被保険者の減少や医療費の増加等による保険給付費の増加などにより、43,697千円減の62,659千円となった。介護保険事業特別会計（保険事業勘定）は、介護認定者数の増や介護サービス費等の保険給付費の増により、80,989千円減の27,842千円となった。納異形集落排水事業特別会計は、基金の廃止に伴い、基金の残額を全額繰り入れしたため、246,225千円増の254,413千円となった。</a:t>
          </a:r>
        </a:p>
        <a:p>
          <a:r>
            <a:rPr lang="ja-JP" altLang="en-US" sz="1300">
              <a:effectLst/>
              <a:latin typeface="ＭＳ ゴシック"/>
              <a:ea typeface="ＭＳ ゴシック"/>
            </a:rPr>
            <a:t>　企業会計の資金不足・資金剰余額</a:t>
          </a:r>
          <a:r>
            <a:rPr kumimoji="1" lang="ja-JP" altLang="en-US" sz="1300" b="0" i="0" baseline="0">
              <a:solidFill>
                <a:schemeClr val="dk1"/>
              </a:solidFill>
              <a:effectLst/>
              <a:latin typeface="ＭＳ ゴシック"/>
              <a:ea typeface="ＭＳ ゴシック"/>
              <a:cs typeface="+mn-cs"/>
            </a:rPr>
            <a:t>を前年度と比較すると、水道事業会計は、建設事業費の減及び新規加入者の増に伴う上水道加入金の増から6,869千円増の863,021千円となった。簡易水道事業会計は、</a:t>
          </a:r>
          <a:r>
            <a:rPr lang="ja-JP" altLang="en-US" sz="1300">
              <a:effectLst/>
              <a:latin typeface="ＭＳ ゴシック"/>
              <a:ea typeface="ＭＳ ゴシック"/>
            </a:rPr>
            <a:t>建設改良事業に公営企業債を充当したことや、消費税還付金の増加等による資金残高の増加などから、26,913</a:t>
          </a:r>
          <a:r>
            <a:rPr kumimoji="1" lang="ja-JP" altLang="en-US" sz="1300" b="0" i="0" baseline="0">
              <a:solidFill>
                <a:schemeClr val="dk1"/>
              </a:solidFill>
              <a:effectLst/>
              <a:latin typeface="ＭＳ ゴシック"/>
              <a:ea typeface="ＭＳ ゴシック"/>
              <a:cs typeface="+mn-cs"/>
            </a:rPr>
            <a:t>千円増の374,721千円となった。下水道事業会計は、令和6年度への繰越事業の財源に公営企業債を充てるところ、借入を工事完了後に行うため、工事前払金の財源を内部留保資金で補填したことにより資金残高が減少したため、10,540千円減の71,696千円となった。</a:t>
          </a:r>
          <a:endParaRPr kumimoji="1" lang="ja-JP" altLang="en-US" sz="1300">
            <a:latin typeface="ＭＳ ゴシック"/>
            <a:ea typeface="ＭＳ ゴシック"/>
          </a:endParaRPr>
        </a:p>
        <a:p>
          <a:r>
            <a:rPr kumimoji="1" lang="ja-JP" altLang="en-US" sz="1300" b="0" i="0" baseline="0">
              <a:solidFill>
                <a:schemeClr val="dk1"/>
              </a:solidFill>
              <a:effectLst/>
              <a:latin typeface="ＭＳ ゴシック"/>
              <a:ea typeface="ＭＳ ゴシック"/>
              <a:cs typeface="+mn-cs"/>
            </a:rPr>
            <a:t>　合計では、前年度比225,613千円増の2,494,598千円となり、</a:t>
          </a:r>
          <a:r>
            <a:rPr kumimoji="1" lang="ja-JP" altLang="ja-JP" sz="1300" b="0" i="0" baseline="0">
              <a:solidFill>
                <a:schemeClr val="dk1"/>
              </a:solidFill>
              <a:effectLst/>
              <a:latin typeface="ＭＳ ゴシック"/>
              <a:ea typeface="ＭＳ ゴシック"/>
              <a:cs typeface="+mn-cs"/>
            </a:rPr>
            <a:t>標準財政規模10,357,394千円に占める連結実質赤字比率は△24.08％となった。</a:t>
          </a:r>
          <a:endParaRPr lang="ja-JP" altLang="ja-JP" sz="1300">
            <a:effectLst/>
            <a:latin typeface="ＭＳ ゴシック"/>
            <a:ea typeface="ＭＳ ゴシック"/>
          </a:endParaRPr>
        </a:p>
        <a:p>
          <a:r>
            <a:rPr kumimoji="1" lang="ja-JP" altLang="ja-JP" sz="1300" b="0" i="0" baseline="0">
              <a:solidFill>
                <a:schemeClr val="dk1"/>
              </a:solidFill>
              <a:effectLst/>
              <a:latin typeface="ＭＳ ゴシック"/>
              <a:ea typeface="ＭＳ ゴシック"/>
              <a:cs typeface="+mn-cs"/>
            </a:rPr>
            <a:t>　一般会計、特別会計、企業会計、いずれも赤字は発生しておらず、今後も健全な財政運営に努める。</a:t>
          </a:r>
          <a:r>
            <a:rPr kumimoji="1" lang="ja-JP" altLang="en-US" sz="1400">
              <a:latin typeface="ＭＳ ゴシック"/>
              <a:ea typeface="ＭＳ ゴシック"/>
            </a:rPr>
            <a:t>　</a:t>
          </a:r>
        </a:p>
        <a:p>
          <a:r>
            <a:rPr kumimoji="1" lang="ja-JP" altLang="en-US" sz="1400">
              <a:latin typeface="ＭＳ ゴシック"/>
              <a:ea typeface="ＭＳ ゴシック"/>
            </a:rPr>
            <a:t>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80" t="s">
        <v>135</v>
      </c>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T1" s="580"/>
      <c r="AU1" s="580"/>
      <c r="AV1" s="580"/>
      <c r="AW1" s="580"/>
      <c r="AX1" s="580"/>
      <c r="AY1" s="580"/>
      <c r="AZ1" s="580"/>
      <c r="BA1" s="580"/>
      <c r="BB1" s="580"/>
      <c r="BC1" s="580"/>
      <c r="BD1" s="580"/>
      <c r="BE1" s="580"/>
      <c r="BF1" s="580"/>
      <c r="BG1" s="580"/>
      <c r="BH1" s="580"/>
      <c r="BI1" s="580"/>
      <c r="BJ1" s="580"/>
      <c r="BK1" s="580"/>
      <c r="BL1" s="580"/>
      <c r="BM1" s="580"/>
      <c r="BN1" s="580"/>
      <c r="BO1" s="580"/>
      <c r="BP1" s="580"/>
      <c r="BQ1" s="580"/>
      <c r="BR1" s="580"/>
      <c r="BS1" s="580"/>
      <c r="BT1" s="580"/>
      <c r="BU1" s="580"/>
      <c r="BV1" s="580"/>
      <c r="BW1" s="580"/>
      <c r="BX1" s="580"/>
      <c r="BY1" s="580"/>
      <c r="BZ1" s="580"/>
      <c r="CA1" s="580"/>
      <c r="CB1" s="580"/>
      <c r="CC1" s="580"/>
      <c r="CD1" s="580"/>
      <c r="CE1" s="580"/>
      <c r="CF1" s="580"/>
      <c r="CG1" s="580"/>
      <c r="CH1" s="580"/>
      <c r="CI1" s="580"/>
      <c r="CJ1" s="580"/>
      <c r="CK1" s="580"/>
      <c r="CL1" s="580"/>
      <c r="CM1" s="580"/>
      <c r="CN1" s="580"/>
      <c r="CO1" s="580"/>
      <c r="CP1" s="580"/>
      <c r="CQ1" s="580"/>
      <c r="CR1" s="580"/>
      <c r="CS1" s="580"/>
      <c r="CT1" s="580"/>
      <c r="CU1" s="580"/>
      <c r="CV1" s="580"/>
      <c r="CW1" s="580"/>
      <c r="CX1" s="580"/>
      <c r="CY1" s="580"/>
      <c r="CZ1" s="580"/>
      <c r="DA1" s="580"/>
      <c r="DB1" s="580"/>
      <c r="DC1" s="580"/>
      <c r="DD1" s="580"/>
      <c r="DE1" s="580"/>
      <c r="DF1" s="580"/>
      <c r="DG1" s="580"/>
      <c r="DH1" s="580"/>
      <c r="DI1" s="580"/>
      <c r="DJ1" s="2"/>
      <c r="DK1" s="2"/>
      <c r="DL1" s="2"/>
      <c r="DM1" s="2"/>
      <c r="DN1" s="2"/>
      <c r="DO1" s="2"/>
    </row>
    <row r="2" spans="1:119" ht="23.4" x14ac:dyDescent="0.2">
      <c r="B2" s="3" t="s">
        <v>136</v>
      </c>
      <c r="C2" s="3"/>
      <c r="D2" s="10"/>
    </row>
    <row r="3" spans="1:119" ht="18.75" customHeight="1" x14ac:dyDescent="0.2">
      <c r="A3" s="2"/>
      <c r="B3" s="414" t="s">
        <v>138</v>
      </c>
      <c r="C3" s="415"/>
      <c r="D3" s="415"/>
      <c r="E3" s="416"/>
      <c r="F3" s="416"/>
      <c r="G3" s="416"/>
      <c r="H3" s="416"/>
      <c r="I3" s="416"/>
      <c r="J3" s="416"/>
      <c r="K3" s="416"/>
      <c r="L3" s="416" t="s">
        <v>143</v>
      </c>
      <c r="M3" s="416"/>
      <c r="N3" s="416"/>
      <c r="O3" s="416"/>
      <c r="P3" s="416"/>
      <c r="Q3" s="416"/>
      <c r="R3" s="422"/>
      <c r="S3" s="422"/>
      <c r="T3" s="422"/>
      <c r="U3" s="422"/>
      <c r="V3" s="423"/>
      <c r="W3" s="427" t="s">
        <v>145</v>
      </c>
      <c r="X3" s="428"/>
      <c r="Y3" s="428"/>
      <c r="Z3" s="428"/>
      <c r="AA3" s="428"/>
      <c r="AB3" s="415"/>
      <c r="AC3" s="422" t="s">
        <v>146</v>
      </c>
      <c r="AD3" s="428"/>
      <c r="AE3" s="428"/>
      <c r="AF3" s="428"/>
      <c r="AG3" s="428"/>
      <c r="AH3" s="428"/>
      <c r="AI3" s="428"/>
      <c r="AJ3" s="428"/>
      <c r="AK3" s="428"/>
      <c r="AL3" s="432"/>
      <c r="AM3" s="427" t="s">
        <v>147</v>
      </c>
      <c r="AN3" s="428"/>
      <c r="AO3" s="428"/>
      <c r="AP3" s="428"/>
      <c r="AQ3" s="428"/>
      <c r="AR3" s="428"/>
      <c r="AS3" s="428"/>
      <c r="AT3" s="428"/>
      <c r="AU3" s="428"/>
      <c r="AV3" s="428"/>
      <c r="AW3" s="428"/>
      <c r="AX3" s="432"/>
      <c r="AY3" s="455" t="s">
        <v>8</v>
      </c>
      <c r="AZ3" s="456"/>
      <c r="BA3" s="456"/>
      <c r="BB3" s="456"/>
      <c r="BC3" s="456"/>
      <c r="BD3" s="456"/>
      <c r="BE3" s="456"/>
      <c r="BF3" s="456"/>
      <c r="BG3" s="456"/>
      <c r="BH3" s="456"/>
      <c r="BI3" s="456"/>
      <c r="BJ3" s="456"/>
      <c r="BK3" s="456"/>
      <c r="BL3" s="456"/>
      <c r="BM3" s="581"/>
      <c r="BN3" s="427" t="s">
        <v>151</v>
      </c>
      <c r="BO3" s="428"/>
      <c r="BP3" s="428"/>
      <c r="BQ3" s="428"/>
      <c r="BR3" s="428"/>
      <c r="BS3" s="428"/>
      <c r="BT3" s="428"/>
      <c r="BU3" s="432"/>
      <c r="BV3" s="427" t="s">
        <v>17</v>
      </c>
      <c r="BW3" s="428"/>
      <c r="BX3" s="428"/>
      <c r="BY3" s="428"/>
      <c r="BZ3" s="428"/>
      <c r="CA3" s="428"/>
      <c r="CB3" s="428"/>
      <c r="CC3" s="432"/>
      <c r="CD3" s="455" t="s">
        <v>8</v>
      </c>
      <c r="CE3" s="456"/>
      <c r="CF3" s="456"/>
      <c r="CG3" s="456"/>
      <c r="CH3" s="456"/>
      <c r="CI3" s="456"/>
      <c r="CJ3" s="456"/>
      <c r="CK3" s="456"/>
      <c r="CL3" s="456"/>
      <c r="CM3" s="456"/>
      <c r="CN3" s="456"/>
      <c r="CO3" s="456"/>
      <c r="CP3" s="456"/>
      <c r="CQ3" s="456"/>
      <c r="CR3" s="456"/>
      <c r="CS3" s="581"/>
      <c r="CT3" s="427" t="s">
        <v>152</v>
      </c>
      <c r="CU3" s="428"/>
      <c r="CV3" s="428"/>
      <c r="CW3" s="428"/>
      <c r="CX3" s="428"/>
      <c r="CY3" s="428"/>
      <c r="CZ3" s="428"/>
      <c r="DA3" s="432"/>
      <c r="DB3" s="427" t="s">
        <v>154</v>
      </c>
      <c r="DC3" s="428"/>
      <c r="DD3" s="428"/>
      <c r="DE3" s="428"/>
      <c r="DF3" s="428"/>
      <c r="DG3" s="428"/>
      <c r="DH3" s="428"/>
      <c r="DI3" s="432"/>
    </row>
    <row r="4" spans="1:119" ht="18.75" customHeight="1" x14ac:dyDescent="0.2">
      <c r="A4" s="2"/>
      <c r="B4" s="417"/>
      <c r="C4" s="418"/>
      <c r="D4" s="418"/>
      <c r="E4" s="419"/>
      <c r="F4" s="419"/>
      <c r="G4" s="419"/>
      <c r="H4" s="419"/>
      <c r="I4" s="419"/>
      <c r="J4" s="419"/>
      <c r="K4" s="419"/>
      <c r="L4" s="419"/>
      <c r="M4" s="419"/>
      <c r="N4" s="419"/>
      <c r="O4" s="419"/>
      <c r="P4" s="419"/>
      <c r="Q4" s="419"/>
      <c r="R4" s="424"/>
      <c r="S4" s="424"/>
      <c r="T4" s="424"/>
      <c r="U4" s="424"/>
      <c r="V4" s="425"/>
      <c r="W4" s="429"/>
      <c r="X4" s="430"/>
      <c r="Y4" s="430"/>
      <c r="Z4" s="430"/>
      <c r="AA4" s="430"/>
      <c r="AB4" s="418"/>
      <c r="AC4" s="424"/>
      <c r="AD4" s="430"/>
      <c r="AE4" s="430"/>
      <c r="AF4" s="430"/>
      <c r="AG4" s="430"/>
      <c r="AH4" s="430"/>
      <c r="AI4" s="430"/>
      <c r="AJ4" s="430"/>
      <c r="AK4" s="430"/>
      <c r="AL4" s="433"/>
      <c r="AM4" s="431"/>
      <c r="AN4" s="378"/>
      <c r="AO4" s="378"/>
      <c r="AP4" s="378"/>
      <c r="AQ4" s="378"/>
      <c r="AR4" s="378"/>
      <c r="AS4" s="378"/>
      <c r="AT4" s="378"/>
      <c r="AU4" s="378"/>
      <c r="AV4" s="378"/>
      <c r="AW4" s="378"/>
      <c r="AX4" s="434"/>
      <c r="AY4" s="410" t="s">
        <v>155</v>
      </c>
      <c r="AZ4" s="411"/>
      <c r="BA4" s="411"/>
      <c r="BB4" s="411"/>
      <c r="BC4" s="411"/>
      <c r="BD4" s="411"/>
      <c r="BE4" s="411"/>
      <c r="BF4" s="411"/>
      <c r="BG4" s="411"/>
      <c r="BH4" s="411"/>
      <c r="BI4" s="411"/>
      <c r="BJ4" s="411"/>
      <c r="BK4" s="411"/>
      <c r="BL4" s="411"/>
      <c r="BM4" s="412"/>
      <c r="BN4" s="371">
        <v>22297569</v>
      </c>
      <c r="BO4" s="372"/>
      <c r="BP4" s="372"/>
      <c r="BQ4" s="372"/>
      <c r="BR4" s="372"/>
      <c r="BS4" s="372"/>
      <c r="BT4" s="372"/>
      <c r="BU4" s="373"/>
      <c r="BV4" s="371">
        <v>19718334</v>
      </c>
      <c r="BW4" s="372"/>
      <c r="BX4" s="372"/>
      <c r="BY4" s="372"/>
      <c r="BZ4" s="372"/>
      <c r="CA4" s="372"/>
      <c r="CB4" s="372"/>
      <c r="CC4" s="373"/>
      <c r="CD4" s="548" t="s">
        <v>157</v>
      </c>
      <c r="CE4" s="549"/>
      <c r="CF4" s="549"/>
      <c r="CG4" s="549"/>
      <c r="CH4" s="549"/>
      <c r="CI4" s="549"/>
      <c r="CJ4" s="549"/>
      <c r="CK4" s="549"/>
      <c r="CL4" s="549"/>
      <c r="CM4" s="549"/>
      <c r="CN4" s="549"/>
      <c r="CO4" s="549"/>
      <c r="CP4" s="549"/>
      <c r="CQ4" s="549"/>
      <c r="CR4" s="549"/>
      <c r="CS4" s="550"/>
      <c r="CT4" s="582">
        <v>8.1</v>
      </c>
      <c r="CU4" s="583"/>
      <c r="CV4" s="583"/>
      <c r="CW4" s="583"/>
      <c r="CX4" s="583"/>
      <c r="CY4" s="583"/>
      <c r="CZ4" s="583"/>
      <c r="DA4" s="584"/>
      <c r="DB4" s="582">
        <v>7.3</v>
      </c>
      <c r="DC4" s="583"/>
      <c r="DD4" s="583"/>
      <c r="DE4" s="583"/>
      <c r="DF4" s="583"/>
      <c r="DG4" s="583"/>
      <c r="DH4" s="583"/>
      <c r="DI4" s="584"/>
    </row>
    <row r="5" spans="1:119" ht="18.75" customHeight="1" x14ac:dyDescent="0.2">
      <c r="A5" s="2"/>
      <c r="B5" s="420"/>
      <c r="C5" s="379"/>
      <c r="D5" s="379"/>
      <c r="E5" s="421"/>
      <c r="F5" s="421"/>
      <c r="G5" s="421"/>
      <c r="H5" s="421"/>
      <c r="I5" s="421"/>
      <c r="J5" s="421"/>
      <c r="K5" s="421"/>
      <c r="L5" s="421"/>
      <c r="M5" s="421"/>
      <c r="N5" s="421"/>
      <c r="O5" s="421"/>
      <c r="P5" s="421"/>
      <c r="Q5" s="421"/>
      <c r="R5" s="377"/>
      <c r="S5" s="377"/>
      <c r="T5" s="377"/>
      <c r="U5" s="377"/>
      <c r="V5" s="426"/>
      <c r="W5" s="431"/>
      <c r="X5" s="378"/>
      <c r="Y5" s="378"/>
      <c r="Z5" s="378"/>
      <c r="AA5" s="378"/>
      <c r="AB5" s="379"/>
      <c r="AC5" s="377"/>
      <c r="AD5" s="378"/>
      <c r="AE5" s="378"/>
      <c r="AF5" s="378"/>
      <c r="AG5" s="378"/>
      <c r="AH5" s="378"/>
      <c r="AI5" s="378"/>
      <c r="AJ5" s="378"/>
      <c r="AK5" s="378"/>
      <c r="AL5" s="434"/>
      <c r="AM5" s="519" t="s">
        <v>158</v>
      </c>
      <c r="AN5" s="404"/>
      <c r="AO5" s="404"/>
      <c r="AP5" s="404"/>
      <c r="AQ5" s="404"/>
      <c r="AR5" s="404"/>
      <c r="AS5" s="404"/>
      <c r="AT5" s="405"/>
      <c r="AU5" s="520" t="s">
        <v>74</v>
      </c>
      <c r="AV5" s="521"/>
      <c r="AW5" s="521"/>
      <c r="AX5" s="521"/>
      <c r="AY5" s="493" t="s">
        <v>148</v>
      </c>
      <c r="AZ5" s="494"/>
      <c r="BA5" s="494"/>
      <c r="BB5" s="494"/>
      <c r="BC5" s="494"/>
      <c r="BD5" s="494"/>
      <c r="BE5" s="494"/>
      <c r="BF5" s="494"/>
      <c r="BG5" s="494"/>
      <c r="BH5" s="494"/>
      <c r="BI5" s="494"/>
      <c r="BJ5" s="494"/>
      <c r="BK5" s="494"/>
      <c r="BL5" s="494"/>
      <c r="BM5" s="495"/>
      <c r="BN5" s="365">
        <v>21351711</v>
      </c>
      <c r="BO5" s="366"/>
      <c r="BP5" s="366"/>
      <c r="BQ5" s="366"/>
      <c r="BR5" s="366"/>
      <c r="BS5" s="366"/>
      <c r="BT5" s="366"/>
      <c r="BU5" s="367"/>
      <c r="BV5" s="365">
        <v>18906953</v>
      </c>
      <c r="BW5" s="366"/>
      <c r="BX5" s="366"/>
      <c r="BY5" s="366"/>
      <c r="BZ5" s="366"/>
      <c r="CA5" s="366"/>
      <c r="CB5" s="366"/>
      <c r="CC5" s="367"/>
      <c r="CD5" s="501" t="s">
        <v>160</v>
      </c>
      <c r="CE5" s="471"/>
      <c r="CF5" s="471"/>
      <c r="CG5" s="471"/>
      <c r="CH5" s="471"/>
      <c r="CI5" s="471"/>
      <c r="CJ5" s="471"/>
      <c r="CK5" s="471"/>
      <c r="CL5" s="471"/>
      <c r="CM5" s="471"/>
      <c r="CN5" s="471"/>
      <c r="CO5" s="471"/>
      <c r="CP5" s="471"/>
      <c r="CQ5" s="471"/>
      <c r="CR5" s="471"/>
      <c r="CS5" s="502"/>
      <c r="CT5" s="353">
        <v>95.1</v>
      </c>
      <c r="CU5" s="354"/>
      <c r="CV5" s="354"/>
      <c r="CW5" s="354"/>
      <c r="CX5" s="354"/>
      <c r="CY5" s="354"/>
      <c r="CZ5" s="354"/>
      <c r="DA5" s="355"/>
      <c r="DB5" s="353">
        <v>95.3</v>
      </c>
      <c r="DC5" s="354"/>
      <c r="DD5" s="354"/>
      <c r="DE5" s="354"/>
      <c r="DF5" s="354"/>
      <c r="DG5" s="354"/>
      <c r="DH5" s="354"/>
      <c r="DI5" s="355"/>
    </row>
    <row r="6" spans="1:119" ht="18.75" customHeight="1" x14ac:dyDescent="0.2">
      <c r="A6" s="2"/>
      <c r="B6" s="435" t="s">
        <v>161</v>
      </c>
      <c r="C6" s="376"/>
      <c r="D6" s="376"/>
      <c r="E6" s="436"/>
      <c r="F6" s="436"/>
      <c r="G6" s="436"/>
      <c r="H6" s="436"/>
      <c r="I6" s="436"/>
      <c r="J6" s="436"/>
      <c r="K6" s="436"/>
      <c r="L6" s="436" t="s">
        <v>3</v>
      </c>
      <c r="M6" s="436"/>
      <c r="N6" s="436"/>
      <c r="O6" s="436"/>
      <c r="P6" s="436"/>
      <c r="Q6" s="436"/>
      <c r="R6" s="374"/>
      <c r="S6" s="374"/>
      <c r="T6" s="374"/>
      <c r="U6" s="374"/>
      <c r="V6" s="440"/>
      <c r="W6" s="443" t="s">
        <v>164</v>
      </c>
      <c r="X6" s="375"/>
      <c r="Y6" s="375"/>
      <c r="Z6" s="375"/>
      <c r="AA6" s="375"/>
      <c r="AB6" s="376"/>
      <c r="AC6" s="446" t="s">
        <v>165</v>
      </c>
      <c r="AD6" s="447"/>
      <c r="AE6" s="447"/>
      <c r="AF6" s="447"/>
      <c r="AG6" s="447"/>
      <c r="AH6" s="447"/>
      <c r="AI6" s="447"/>
      <c r="AJ6" s="447"/>
      <c r="AK6" s="447"/>
      <c r="AL6" s="448"/>
      <c r="AM6" s="519" t="s">
        <v>78</v>
      </c>
      <c r="AN6" s="404"/>
      <c r="AO6" s="404"/>
      <c r="AP6" s="404"/>
      <c r="AQ6" s="404"/>
      <c r="AR6" s="404"/>
      <c r="AS6" s="404"/>
      <c r="AT6" s="405"/>
      <c r="AU6" s="520" t="s">
        <v>74</v>
      </c>
      <c r="AV6" s="521"/>
      <c r="AW6" s="521"/>
      <c r="AX6" s="521"/>
      <c r="AY6" s="493" t="s">
        <v>168</v>
      </c>
      <c r="AZ6" s="494"/>
      <c r="BA6" s="494"/>
      <c r="BB6" s="494"/>
      <c r="BC6" s="494"/>
      <c r="BD6" s="494"/>
      <c r="BE6" s="494"/>
      <c r="BF6" s="494"/>
      <c r="BG6" s="494"/>
      <c r="BH6" s="494"/>
      <c r="BI6" s="494"/>
      <c r="BJ6" s="494"/>
      <c r="BK6" s="494"/>
      <c r="BL6" s="494"/>
      <c r="BM6" s="495"/>
      <c r="BN6" s="365">
        <v>945858</v>
      </c>
      <c r="BO6" s="366"/>
      <c r="BP6" s="366"/>
      <c r="BQ6" s="366"/>
      <c r="BR6" s="366"/>
      <c r="BS6" s="366"/>
      <c r="BT6" s="366"/>
      <c r="BU6" s="367"/>
      <c r="BV6" s="365">
        <v>811381</v>
      </c>
      <c r="BW6" s="366"/>
      <c r="BX6" s="366"/>
      <c r="BY6" s="366"/>
      <c r="BZ6" s="366"/>
      <c r="CA6" s="366"/>
      <c r="CB6" s="366"/>
      <c r="CC6" s="367"/>
      <c r="CD6" s="501" t="s">
        <v>169</v>
      </c>
      <c r="CE6" s="471"/>
      <c r="CF6" s="471"/>
      <c r="CG6" s="471"/>
      <c r="CH6" s="471"/>
      <c r="CI6" s="471"/>
      <c r="CJ6" s="471"/>
      <c r="CK6" s="471"/>
      <c r="CL6" s="471"/>
      <c r="CM6" s="471"/>
      <c r="CN6" s="471"/>
      <c r="CO6" s="471"/>
      <c r="CP6" s="471"/>
      <c r="CQ6" s="471"/>
      <c r="CR6" s="471"/>
      <c r="CS6" s="502"/>
      <c r="CT6" s="577">
        <v>95.6</v>
      </c>
      <c r="CU6" s="578"/>
      <c r="CV6" s="578"/>
      <c r="CW6" s="578"/>
      <c r="CX6" s="578"/>
      <c r="CY6" s="578"/>
      <c r="CZ6" s="578"/>
      <c r="DA6" s="579"/>
      <c r="DB6" s="577">
        <v>96.5</v>
      </c>
      <c r="DC6" s="578"/>
      <c r="DD6" s="578"/>
      <c r="DE6" s="578"/>
      <c r="DF6" s="578"/>
      <c r="DG6" s="578"/>
      <c r="DH6" s="578"/>
      <c r="DI6" s="579"/>
    </row>
    <row r="7" spans="1:119" ht="18.75" customHeight="1" x14ac:dyDescent="0.2">
      <c r="A7" s="2"/>
      <c r="B7" s="417"/>
      <c r="C7" s="418"/>
      <c r="D7" s="418"/>
      <c r="E7" s="419"/>
      <c r="F7" s="419"/>
      <c r="G7" s="419"/>
      <c r="H7" s="419"/>
      <c r="I7" s="419"/>
      <c r="J7" s="419"/>
      <c r="K7" s="419"/>
      <c r="L7" s="419"/>
      <c r="M7" s="419"/>
      <c r="N7" s="419"/>
      <c r="O7" s="419"/>
      <c r="P7" s="419"/>
      <c r="Q7" s="419"/>
      <c r="R7" s="424"/>
      <c r="S7" s="424"/>
      <c r="T7" s="424"/>
      <c r="U7" s="424"/>
      <c r="V7" s="425"/>
      <c r="W7" s="429"/>
      <c r="X7" s="430"/>
      <c r="Y7" s="430"/>
      <c r="Z7" s="430"/>
      <c r="AA7" s="430"/>
      <c r="AB7" s="418"/>
      <c r="AC7" s="449"/>
      <c r="AD7" s="450"/>
      <c r="AE7" s="450"/>
      <c r="AF7" s="450"/>
      <c r="AG7" s="450"/>
      <c r="AH7" s="450"/>
      <c r="AI7" s="450"/>
      <c r="AJ7" s="450"/>
      <c r="AK7" s="450"/>
      <c r="AL7" s="451"/>
      <c r="AM7" s="519" t="s">
        <v>170</v>
      </c>
      <c r="AN7" s="404"/>
      <c r="AO7" s="404"/>
      <c r="AP7" s="404"/>
      <c r="AQ7" s="404"/>
      <c r="AR7" s="404"/>
      <c r="AS7" s="404"/>
      <c r="AT7" s="405"/>
      <c r="AU7" s="520" t="s">
        <v>74</v>
      </c>
      <c r="AV7" s="521"/>
      <c r="AW7" s="521"/>
      <c r="AX7" s="521"/>
      <c r="AY7" s="493" t="s">
        <v>171</v>
      </c>
      <c r="AZ7" s="494"/>
      <c r="BA7" s="494"/>
      <c r="BB7" s="494"/>
      <c r="BC7" s="494"/>
      <c r="BD7" s="494"/>
      <c r="BE7" s="494"/>
      <c r="BF7" s="494"/>
      <c r="BG7" s="494"/>
      <c r="BH7" s="494"/>
      <c r="BI7" s="494"/>
      <c r="BJ7" s="494"/>
      <c r="BK7" s="494"/>
      <c r="BL7" s="494"/>
      <c r="BM7" s="495"/>
      <c r="BN7" s="365">
        <v>107984</v>
      </c>
      <c r="BO7" s="366"/>
      <c r="BP7" s="366"/>
      <c r="BQ7" s="366"/>
      <c r="BR7" s="366"/>
      <c r="BS7" s="366"/>
      <c r="BT7" s="366"/>
      <c r="BU7" s="367"/>
      <c r="BV7" s="365">
        <v>55133</v>
      </c>
      <c r="BW7" s="366"/>
      <c r="BX7" s="366"/>
      <c r="BY7" s="366"/>
      <c r="BZ7" s="366"/>
      <c r="CA7" s="366"/>
      <c r="CB7" s="366"/>
      <c r="CC7" s="367"/>
      <c r="CD7" s="501" t="s">
        <v>172</v>
      </c>
      <c r="CE7" s="471"/>
      <c r="CF7" s="471"/>
      <c r="CG7" s="471"/>
      <c r="CH7" s="471"/>
      <c r="CI7" s="471"/>
      <c r="CJ7" s="471"/>
      <c r="CK7" s="471"/>
      <c r="CL7" s="471"/>
      <c r="CM7" s="471"/>
      <c r="CN7" s="471"/>
      <c r="CO7" s="471"/>
      <c r="CP7" s="471"/>
      <c r="CQ7" s="471"/>
      <c r="CR7" s="471"/>
      <c r="CS7" s="502"/>
      <c r="CT7" s="365">
        <v>10357394</v>
      </c>
      <c r="CU7" s="366"/>
      <c r="CV7" s="366"/>
      <c r="CW7" s="366"/>
      <c r="CX7" s="366"/>
      <c r="CY7" s="366"/>
      <c r="CZ7" s="366"/>
      <c r="DA7" s="367"/>
      <c r="DB7" s="365">
        <v>10345752</v>
      </c>
      <c r="DC7" s="366"/>
      <c r="DD7" s="366"/>
      <c r="DE7" s="366"/>
      <c r="DF7" s="366"/>
      <c r="DG7" s="366"/>
      <c r="DH7" s="366"/>
      <c r="DI7" s="367"/>
    </row>
    <row r="8" spans="1:119" ht="18.75" customHeight="1" x14ac:dyDescent="0.2">
      <c r="A8" s="2"/>
      <c r="B8" s="437"/>
      <c r="C8" s="438"/>
      <c r="D8" s="438"/>
      <c r="E8" s="439"/>
      <c r="F8" s="439"/>
      <c r="G8" s="439"/>
      <c r="H8" s="439"/>
      <c r="I8" s="439"/>
      <c r="J8" s="439"/>
      <c r="K8" s="439"/>
      <c r="L8" s="439"/>
      <c r="M8" s="439"/>
      <c r="N8" s="439"/>
      <c r="O8" s="439"/>
      <c r="P8" s="439"/>
      <c r="Q8" s="439"/>
      <c r="R8" s="441"/>
      <c r="S8" s="441"/>
      <c r="T8" s="441"/>
      <c r="U8" s="441"/>
      <c r="V8" s="442"/>
      <c r="W8" s="444"/>
      <c r="X8" s="445"/>
      <c r="Y8" s="445"/>
      <c r="Z8" s="445"/>
      <c r="AA8" s="445"/>
      <c r="AB8" s="438"/>
      <c r="AC8" s="452"/>
      <c r="AD8" s="453"/>
      <c r="AE8" s="453"/>
      <c r="AF8" s="453"/>
      <c r="AG8" s="453"/>
      <c r="AH8" s="453"/>
      <c r="AI8" s="453"/>
      <c r="AJ8" s="453"/>
      <c r="AK8" s="453"/>
      <c r="AL8" s="454"/>
      <c r="AM8" s="519" t="s">
        <v>173</v>
      </c>
      <c r="AN8" s="404"/>
      <c r="AO8" s="404"/>
      <c r="AP8" s="404"/>
      <c r="AQ8" s="404"/>
      <c r="AR8" s="404"/>
      <c r="AS8" s="404"/>
      <c r="AT8" s="405"/>
      <c r="AU8" s="520" t="s">
        <v>74</v>
      </c>
      <c r="AV8" s="521"/>
      <c r="AW8" s="521"/>
      <c r="AX8" s="521"/>
      <c r="AY8" s="493" t="s">
        <v>176</v>
      </c>
      <c r="AZ8" s="494"/>
      <c r="BA8" s="494"/>
      <c r="BB8" s="494"/>
      <c r="BC8" s="494"/>
      <c r="BD8" s="494"/>
      <c r="BE8" s="494"/>
      <c r="BF8" s="494"/>
      <c r="BG8" s="494"/>
      <c r="BH8" s="494"/>
      <c r="BI8" s="494"/>
      <c r="BJ8" s="494"/>
      <c r="BK8" s="494"/>
      <c r="BL8" s="494"/>
      <c r="BM8" s="495"/>
      <c r="BN8" s="365">
        <v>837874</v>
      </c>
      <c r="BO8" s="366"/>
      <c r="BP8" s="366"/>
      <c r="BQ8" s="366"/>
      <c r="BR8" s="366"/>
      <c r="BS8" s="366"/>
      <c r="BT8" s="366"/>
      <c r="BU8" s="367"/>
      <c r="BV8" s="365">
        <v>756248</v>
      </c>
      <c r="BW8" s="366"/>
      <c r="BX8" s="366"/>
      <c r="BY8" s="366"/>
      <c r="BZ8" s="366"/>
      <c r="CA8" s="366"/>
      <c r="CB8" s="366"/>
      <c r="CC8" s="367"/>
      <c r="CD8" s="501" t="s">
        <v>177</v>
      </c>
      <c r="CE8" s="471"/>
      <c r="CF8" s="471"/>
      <c r="CG8" s="471"/>
      <c r="CH8" s="471"/>
      <c r="CI8" s="471"/>
      <c r="CJ8" s="471"/>
      <c r="CK8" s="471"/>
      <c r="CL8" s="471"/>
      <c r="CM8" s="471"/>
      <c r="CN8" s="471"/>
      <c r="CO8" s="471"/>
      <c r="CP8" s="471"/>
      <c r="CQ8" s="471"/>
      <c r="CR8" s="471"/>
      <c r="CS8" s="502"/>
      <c r="CT8" s="553">
        <v>0.42</v>
      </c>
      <c r="CU8" s="554"/>
      <c r="CV8" s="554"/>
      <c r="CW8" s="554"/>
      <c r="CX8" s="554"/>
      <c r="CY8" s="554"/>
      <c r="CZ8" s="554"/>
      <c r="DA8" s="555"/>
      <c r="DB8" s="553">
        <v>0.42</v>
      </c>
      <c r="DC8" s="554"/>
      <c r="DD8" s="554"/>
      <c r="DE8" s="554"/>
      <c r="DF8" s="554"/>
      <c r="DG8" s="554"/>
      <c r="DH8" s="554"/>
      <c r="DI8" s="555"/>
    </row>
    <row r="9" spans="1:119" ht="18.75" customHeight="1" x14ac:dyDescent="0.2">
      <c r="A9" s="2"/>
      <c r="B9" s="455" t="s">
        <v>20</v>
      </c>
      <c r="C9" s="456"/>
      <c r="D9" s="456"/>
      <c r="E9" s="456"/>
      <c r="F9" s="456"/>
      <c r="G9" s="456"/>
      <c r="H9" s="456"/>
      <c r="I9" s="456"/>
      <c r="J9" s="456"/>
      <c r="K9" s="457"/>
      <c r="L9" s="571" t="s">
        <v>16</v>
      </c>
      <c r="M9" s="572"/>
      <c r="N9" s="572"/>
      <c r="O9" s="572"/>
      <c r="P9" s="572"/>
      <c r="Q9" s="573"/>
      <c r="R9" s="574">
        <v>31286</v>
      </c>
      <c r="S9" s="575"/>
      <c r="T9" s="575"/>
      <c r="U9" s="575"/>
      <c r="V9" s="576"/>
      <c r="W9" s="427" t="s">
        <v>179</v>
      </c>
      <c r="X9" s="428"/>
      <c r="Y9" s="428"/>
      <c r="Z9" s="428"/>
      <c r="AA9" s="428"/>
      <c r="AB9" s="428"/>
      <c r="AC9" s="428"/>
      <c r="AD9" s="428"/>
      <c r="AE9" s="428"/>
      <c r="AF9" s="428"/>
      <c r="AG9" s="428"/>
      <c r="AH9" s="428"/>
      <c r="AI9" s="428"/>
      <c r="AJ9" s="428"/>
      <c r="AK9" s="428"/>
      <c r="AL9" s="432"/>
      <c r="AM9" s="519" t="s">
        <v>180</v>
      </c>
      <c r="AN9" s="404"/>
      <c r="AO9" s="404"/>
      <c r="AP9" s="404"/>
      <c r="AQ9" s="404"/>
      <c r="AR9" s="404"/>
      <c r="AS9" s="404"/>
      <c r="AT9" s="405"/>
      <c r="AU9" s="520" t="s">
        <v>183</v>
      </c>
      <c r="AV9" s="521"/>
      <c r="AW9" s="521"/>
      <c r="AX9" s="521"/>
      <c r="AY9" s="493" t="s">
        <v>75</v>
      </c>
      <c r="AZ9" s="494"/>
      <c r="BA9" s="494"/>
      <c r="BB9" s="494"/>
      <c r="BC9" s="494"/>
      <c r="BD9" s="494"/>
      <c r="BE9" s="494"/>
      <c r="BF9" s="494"/>
      <c r="BG9" s="494"/>
      <c r="BH9" s="494"/>
      <c r="BI9" s="494"/>
      <c r="BJ9" s="494"/>
      <c r="BK9" s="494"/>
      <c r="BL9" s="494"/>
      <c r="BM9" s="495"/>
      <c r="BN9" s="365">
        <v>81626</v>
      </c>
      <c r="BO9" s="366"/>
      <c r="BP9" s="366"/>
      <c r="BQ9" s="366"/>
      <c r="BR9" s="366"/>
      <c r="BS9" s="366"/>
      <c r="BT9" s="366"/>
      <c r="BU9" s="367"/>
      <c r="BV9" s="365">
        <v>-129766</v>
      </c>
      <c r="BW9" s="366"/>
      <c r="BX9" s="366"/>
      <c r="BY9" s="366"/>
      <c r="BZ9" s="366"/>
      <c r="CA9" s="366"/>
      <c r="CB9" s="366"/>
      <c r="CC9" s="367"/>
      <c r="CD9" s="501" t="s">
        <v>72</v>
      </c>
      <c r="CE9" s="471"/>
      <c r="CF9" s="471"/>
      <c r="CG9" s="471"/>
      <c r="CH9" s="471"/>
      <c r="CI9" s="471"/>
      <c r="CJ9" s="471"/>
      <c r="CK9" s="471"/>
      <c r="CL9" s="471"/>
      <c r="CM9" s="471"/>
      <c r="CN9" s="471"/>
      <c r="CO9" s="471"/>
      <c r="CP9" s="471"/>
      <c r="CQ9" s="471"/>
      <c r="CR9" s="471"/>
      <c r="CS9" s="502"/>
      <c r="CT9" s="353">
        <v>9.4</v>
      </c>
      <c r="CU9" s="354"/>
      <c r="CV9" s="354"/>
      <c r="CW9" s="354"/>
      <c r="CX9" s="354"/>
      <c r="CY9" s="354"/>
      <c r="CZ9" s="354"/>
      <c r="DA9" s="355"/>
      <c r="DB9" s="353">
        <v>9.8000000000000007</v>
      </c>
      <c r="DC9" s="354"/>
      <c r="DD9" s="354"/>
      <c r="DE9" s="354"/>
      <c r="DF9" s="354"/>
      <c r="DG9" s="354"/>
      <c r="DH9" s="354"/>
      <c r="DI9" s="355"/>
    </row>
    <row r="10" spans="1:119" ht="18.75" customHeight="1" x14ac:dyDescent="0.2">
      <c r="A10" s="2"/>
      <c r="B10" s="455"/>
      <c r="C10" s="456"/>
      <c r="D10" s="456"/>
      <c r="E10" s="456"/>
      <c r="F10" s="456"/>
      <c r="G10" s="456"/>
      <c r="H10" s="456"/>
      <c r="I10" s="456"/>
      <c r="J10" s="456"/>
      <c r="K10" s="457"/>
      <c r="L10" s="403" t="s">
        <v>185</v>
      </c>
      <c r="M10" s="404"/>
      <c r="N10" s="404"/>
      <c r="O10" s="404"/>
      <c r="P10" s="404"/>
      <c r="Q10" s="405"/>
      <c r="R10" s="406">
        <v>33109</v>
      </c>
      <c r="S10" s="407"/>
      <c r="T10" s="407"/>
      <c r="U10" s="407"/>
      <c r="V10" s="409"/>
      <c r="W10" s="429"/>
      <c r="X10" s="430"/>
      <c r="Y10" s="430"/>
      <c r="Z10" s="430"/>
      <c r="AA10" s="430"/>
      <c r="AB10" s="430"/>
      <c r="AC10" s="430"/>
      <c r="AD10" s="430"/>
      <c r="AE10" s="430"/>
      <c r="AF10" s="430"/>
      <c r="AG10" s="430"/>
      <c r="AH10" s="430"/>
      <c r="AI10" s="430"/>
      <c r="AJ10" s="430"/>
      <c r="AK10" s="430"/>
      <c r="AL10" s="433"/>
      <c r="AM10" s="519" t="s">
        <v>186</v>
      </c>
      <c r="AN10" s="404"/>
      <c r="AO10" s="404"/>
      <c r="AP10" s="404"/>
      <c r="AQ10" s="404"/>
      <c r="AR10" s="404"/>
      <c r="AS10" s="404"/>
      <c r="AT10" s="405"/>
      <c r="AU10" s="520" t="s">
        <v>183</v>
      </c>
      <c r="AV10" s="521"/>
      <c r="AW10" s="521"/>
      <c r="AX10" s="521"/>
      <c r="AY10" s="493" t="s">
        <v>188</v>
      </c>
      <c r="AZ10" s="494"/>
      <c r="BA10" s="494"/>
      <c r="BB10" s="494"/>
      <c r="BC10" s="494"/>
      <c r="BD10" s="494"/>
      <c r="BE10" s="494"/>
      <c r="BF10" s="494"/>
      <c r="BG10" s="494"/>
      <c r="BH10" s="494"/>
      <c r="BI10" s="494"/>
      <c r="BJ10" s="494"/>
      <c r="BK10" s="494"/>
      <c r="BL10" s="494"/>
      <c r="BM10" s="495"/>
      <c r="BN10" s="365">
        <v>380347</v>
      </c>
      <c r="BO10" s="366"/>
      <c r="BP10" s="366"/>
      <c r="BQ10" s="366"/>
      <c r="BR10" s="366"/>
      <c r="BS10" s="366"/>
      <c r="BT10" s="366"/>
      <c r="BU10" s="367"/>
      <c r="BV10" s="365">
        <v>444545</v>
      </c>
      <c r="BW10" s="366"/>
      <c r="BX10" s="366"/>
      <c r="BY10" s="366"/>
      <c r="BZ10" s="366"/>
      <c r="CA10" s="366"/>
      <c r="CB10" s="366"/>
      <c r="CC10" s="367"/>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55"/>
      <c r="C11" s="456"/>
      <c r="D11" s="456"/>
      <c r="E11" s="456"/>
      <c r="F11" s="456"/>
      <c r="G11" s="456"/>
      <c r="H11" s="456"/>
      <c r="I11" s="456"/>
      <c r="J11" s="456"/>
      <c r="K11" s="457"/>
      <c r="L11" s="472" t="s">
        <v>192</v>
      </c>
      <c r="M11" s="473"/>
      <c r="N11" s="473"/>
      <c r="O11" s="473"/>
      <c r="P11" s="473"/>
      <c r="Q11" s="474"/>
      <c r="R11" s="568" t="s">
        <v>193</v>
      </c>
      <c r="S11" s="569"/>
      <c r="T11" s="569"/>
      <c r="U11" s="569"/>
      <c r="V11" s="570"/>
      <c r="W11" s="429"/>
      <c r="X11" s="430"/>
      <c r="Y11" s="430"/>
      <c r="Z11" s="430"/>
      <c r="AA11" s="430"/>
      <c r="AB11" s="430"/>
      <c r="AC11" s="430"/>
      <c r="AD11" s="430"/>
      <c r="AE11" s="430"/>
      <c r="AF11" s="430"/>
      <c r="AG11" s="430"/>
      <c r="AH11" s="430"/>
      <c r="AI11" s="430"/>
      <c r="AJ11" s="430"/>
      <c r="AK11" s="430"/>
      <c r="AL11" s="433"/>
      <c r="AM11" s="519" t="s">
        <v>68</v>
      </c>
      <c r="AN11" s="404"/>
      <c r="AO11" s="404"/>
      <c r="AP11" s="404"/>
      <c r="AQ11" s="404"/>
      <c r="AR11" s="404"/>
      <c r="AS11" s="404"/>
      <c r="AT11" s="405"/>
      <c r="AU11" s="520" t="s">
        <v>183</v>
      </c>
      <c r="AV11" s="521"/>
      <c r="AW11" s="521"/>
      <c r="AX11" s="521"/>
      <c r="AY11" s="493" t="s">
        <v>197</v>
      </c>
      <c r="AZ11" s="494"/>
      <c r="BA11" s="494"/>
      <c r="BB11" s="494"/>
      <c r="BC11" s="494"/>
      <c r="BD11" s="494"/>
      <c r="BE11" s="494"/>
      <c r="BF11" s="494"/>
      <c r="BG11" s="494"/>
      <c r="BH11" s="494"/>
      <c r="BI11" s="494"/>
      <c r="BJ11" s="494"/>
      <c r="BK11" s="494"/>
      <c r="BL11" s="494"/>
      <c r="BM11" s="495"/>
      <c r="BN11" s="365">
        <v>0</v>
      </c>
      <c r="BO11" s="366"/>
      <c r="BP11" s="366"/>
      <c r="BQ11" s="366"/>
      <c r="BR11" s="366"/>
      <c r="BS11" s="366"/>
      <c r="BT11" s="366"/>
      <c r="BU11" s="367"/>
      <c r="BV11" s="365">
        <v>0</v>
      </c>
      <c r="BW11" s="366"/>
      <c r="BX11" s="366"/>
      <c r="BY11" s="366"/>
      <c r="BZ11" s="366"/>
      <c r="CA11" s="366"/>
      <c r="CB11" s="366"/>
      <c r="CC11" s="367"/>
      <c r="CD11" s="501" t="s">
        <v>200</v>
      </c>
      <c r="CE11" s="471"/>
      <c r="CF11" s="471"/>
      <c r="CG11" s="471"/>
      <c r="CH11" s="471"/>
      <c r="CI11" s="471"/>
      <c r="CJ11" s="471"/>
      <c r="CK11" s="471"/>
      <c r="CL11" s="471"/>
      <c r="CM11" s="471"/>
      <c r="CN11" s="471"/>
      <c r="CO11" s="471"/>
      <c r="CP11" s="471"/>
      <c r="CQ11" s="471"/>
      <c r="CR11" s="471"/>
      <c r="CS11" s="502"/>
      <c r="CT11" s="553" t="s">
        <v>201</v>
      </c>
      <c r="CU11" s="554"/>
      <c r="CV11" s="554"/>
      <c r="CW11" s="554"/>
      <c r="CX11" s="554"/>
      <c r="CY11" s="554"/>
      <c r="CZ11" s="554"/>
      <c r="DA11" s="555"/>
      <c r="DB11" s="553" t="s">
        <v>201</v>
      </c>
      <c r="DC11" s="554"/>
      <c r="DD11" s="554"/>
      <c r="DE11" s="554"/>
      <c r="DF11" s="554"/>
      <c r="DG11" s="554"/>
      <c r="DH11" s="554"/>
      <c r="DI11" s="555"/>
    </row>
    <row r="12" spans="1:119" ht="18.75" customHeight="1" x14ac:dyDescent="0.2">
      <c r="A12" s="2"/>
      <c r="B12" s="458" t="s">
        <v>203</v>
      </c>
      <c r="C12" s="459"/>
      <c r="D12" s="459"/>
      <c r="E12" s="459"/>
      <c r="F12" s="459"/>
      <c r="G12" s="459"/>
      <c r="H12" s="459"/>
      <c r="I12" s="459"/>
      <c r="J12" s="459"/>
      <c r="K12" s="460"/>
      <c r="L12" s="556" t="s">
        <v>204</v>
      </c>
      <c r="M12" s="557"/>
      <c r="N12" s="557"/>
      <c r="O12" s="557"/>
      <c r="P12" s="557"/>
      <c r="Q12" s="558"/>
      <c r="R12" s="559">
        <v>30451</v>
      </c>
      <c r="S12" s="560"/>
      <c r="T12" s="560"/>
      <c r="U12" s="560"/>
      <c r="V12" s="561"/>
      <c r="W12" s="562" t="s">
        <v>8</v>
      </c>
      <c r="X12" s="521"/>
      <c r="Y12" s="521"/>
      <c r="Z12" s="521"/>
      <c r="AA12" s="521"/>
      <c r="AB12" s="563"/>
      <c r="AC12" s="564" t="s">
        <v>115</v>
      </c>
      <c r="AD12" s="565"/>
      <c r="AE12" s="565"/>
      <c r="AF12" s="565"/>
      <c r="AG12" s="566"/>
      <c r="AH12" s="564" t="s">
        <v>206</v>
      </c>
      <c r="AI12" s="565"/>
      <c r="AJ12" s="565"/>
      <c r="AK12" s="565"/>
      <c r="AL12" s="567"/>
      <c r="AM12" s="519" t="s">
        <v>207</v>
      </c>
      <c r="AN12" s="404"/>
      <c r="AO12" s="404"/>
      <c r="AP12" s="404"/>
      <c r="AQ12" s="404"/>
      <c r="AR12" s="404"/>
      <c r="AS12" s="404"/>
      <c r="AT12" s="405"/>
      <c r="AU12" s="520" t="s">
        <v>183</v>
      </c>
      <c r="AV12" s="521"/>
      <c r="AW12" s="521"/>
      <c r="AX12" s="521"/>
      <c r="AY12" s="493" t="s">
        <v>210</v>
      </c>
      <c r="AZ12" s="494"/>
      <c r="BA12" s="494"/>
      <c r="BB12" s="494"/>
      <c r="BC12" s="494"/>
      <c r="BD12" s="494"/>
      <c r="BE12" s="494"/>
      <c r="BF12" s="494"/>
      <c r="BG12" s="494"/>
      <c r="BH12" s="494"/>
      <c r="BI12" s="494"/>
      <c r="BJ12" s="494"/>
      <c r="BK12" s="494"/>
      <c r="BL12" s="494"/>
      <c r="BM12" s="495"/>
      <c r="BN12" s="365">
        <v>387382</v>
      </c>
      <c r="BO12" s="366"/>
      <c r="BP12" s="366"/>
      <c r="BQ12" s="366"/>
      <c r="BR12" s="366"/>
      <c r="BS12" s="366"/>
      <c r="BT12" s="366"/>
      <c r="BU12" s="367"/>
      <c r="BV12" s="365">
        <v>414419</v>
      </c>
      <c r="BW12" s="366"/>
      <c r="BX12" s="366"/>
      <c r="BY12" s="366"/>
      <c r="BZ12" s="366"/>
      <c r="CA12" s="366"/>
      <c r="CB12" s="366"/>
      <c r="CC12" s="367"/>
      <c r="CD12" s="501" t="s">
        <v>211</v>
      </c>
      <c r="CE12" s="471"/>
      <c r="CF12" s="471"/>
      <c r="CG12" s="471"/>
      <c r="CH12" s="471"/>
      <c r="CI12" s="471"/>
      <c r="CJ12" s="471"/>
      <c r="CK12" s="471"/>
      <c r="CL12" s="471"/>
      <c r="CM12" s="471"/>
      <c r="CN12" s="471"/>
      <c r="CO12" s="471"/>
      <c r="CP12" s="471"/>
      <c r="CQ12" s="471"/>
      <c r="CR12" s="471"/>
      <c r="CS12" s="502"/>
      <c r="CT12" s="553" t="s">
        <v>201</v>
      </c>
      <c r="CU12" s="554"/>
      <c r="CV12" s="554"/>
      <c r="CW12" s="554"/>
      <c r="CX12" s="554"/>
      <c r="CY12" s="554"/>
      <c r="CZ12" s="554"/>
      <c r="DA12" s="555"/>
      <c r="DB12" s="553" t="s">
        <v>201</v>
      </c>
      <c r="DC12" s="554"/>
      <c r="DD12" s="554"/>
      <c r="DE12" s="554"/>
      <c r="DF12" s="554"/>
      <c r="DG12" s="554"/>
      <c r="DH12" s="554"/>
      <c r="DI12" s="555"/>
    </row>
    <row r="13" spans="1:119" ht="18.75" customHeight="1" x14ac:dyDescent="0.2">
      <c r="A13" s="2"/>
      <c r="B13" s="461"/>
      <c r="C13" s="462"/>
      <c r="D13" s="462"/>
      <c r="E13" s="462"/>
      <c r="F13" s="462"/>
      <c r="G13" s="462"/>
      <c r="H13" s="462"/>
      <c r="I13" s="462"/>
      <c r="J13" s="462"/>
      <c r="K13" s="463"/>
      <c r="L13" s="14"/>
      <c r="M13" s="542" t="s">
        <v>213</v>
      </c>
      <c r="N13" s="543"/>
      <c r="O13" s="543"/>
      <c r="P13" s="543"/>
      <c r="Q13" s="544"/>
      <c r="R13" s="545">
        <v>29858</v>
      </c>
      <c r="S13" s="546"/>
      <c r="T13" s="546"/>
      <c r="U13" s="546"/>
      <c r="V13" s="547"/>
      <c r="W13" s="443" t="s">
        <v>214</v>
      </c>
      <c r="X13" s="375"/>
      <c r="Y13" s="375"/>
      <c r="Z13" s="375"/>
      <c r="AA13" s="375"/>
      <c r="AB13" s="376"/>
      <c r="AC13" s="406">
        <v>1250</v>
      </c>
      <c r="AD13" s="407"/>
      <c r="AE13" s="407"/>
      <c r="AF13" s="407"/>
      <c r="AG13" s="408"/>
      <c r="AH13" s="406">
        <v>1557</v>
      </c>
      <c r="AI13" s="407"/>
      <c r="AJ13" s="407"/>
      <c r="AK13" s="407"/>
      <c r="AL13" s="409"/>
      <c r="AM13" s="519" t="s">
        <v>216</v>
      </c>
      <c r="AN13" s="404"/>
      <c r="AO13" s="404"/>
      <c r="AP13" s="404"/>
      <c r="AQ13" s="404"/>
      <c r="AR13" s="404"/>
      <c r="AS13" s="404"/>
      <c r="AT13" s="405"/>
      <c r="AU13" s="520" t="s">
        <v>183</v>
      </c>
      <c r="AV13" s="521"/>
      <c r="AW13" s="521"/>
      <c r="AX13" s="521"/>
      <c r="AY13" s="493" t="s">
        <v>218</v>
      </c>
      <c r="AZ13" s="494"/>
      <c r="BA13" s="494"/>
      <c r="BB13" s="494"/>
      <c r="BC13" s="494"/>
      <c r="BD13" s="494"/>
      <c r="BE13" s="494"/>
      <c r="BF13" s="494"/>
      <c r="BG13" s="494"/>
      <c r="BH13" s="494"/>
      <c r="BI13" s="494"/>
      <c r="BJ13" s="494"/>
      <c r="BK13" s="494"/>
      <c r="BL13" s="494"/>
      <c r="BM13" s="495"/>
      <c r="BN13" s="365">
        <v>74591</v>
      </c>
      <c r="BO13" s="366"/>
      <c r="BP13" s="366"/>
      <c r="BQ13" s="366"/>
      <c r="BR13" s="366"/>
      <c r="BS13" s="366"/>
      <c r="BT13" s="366"/>
      <c r="BU13" s="367"/>
      <c r="BV13" s="365">
        <v>-99640</v>
      </c>
      <c r="BW13" s="366"/>
      <c r="BX13" s="366"/>
      <c r="BY13" s="366"/>
      <c r="BZ13" s="366"/>
      <c r="CA13" s="366"/>
      <c r="CB13" s="366"/>
      <c r="CC13" s="367"/>
      <c r="CD13" s="501" t="s">
        <v>219</v>
      </c>
      <c r="CE13" s="471"/>
      <c r="CF13" s="471"/>
      <c r="CG13" s="471"/>
      <c r="CH13" s="471"/>
      <c r="CI13" s="471"/>
      <c r="CJ13" s="471"/>
      <c r="CK13" s="471"/>
      <c r="CL13" s="471"/>
      <c r="CM13" s="471"/>
      <c r="CN13" s="471"/>
      <c r="CO13" s="471"/>
      <c r="CP13" s="471"/>
      <c r="CQ13" s="471"/>
      <c r="CR13" s="471"/>
      <c r="CS13" s="502"/>
      <c r="CT13" s="353">
        <v>5.7</v>
      </c>
      <c r="CU13" s="354"/>
      <c r="CV13" s="354"/>
      <c r="CW13" s="354"/>
      <c r="CX13" s="354"/>
      <c r="CY13" s="354"/>
      <c r="CZ13" s="354"/>
      <c r="DA13" s="355"/>
      <c r="DB13" s="353">
        <v>6.9</v>
      </c>
      <c r="DC13" s="354"/>
      <c r="DD13" s="354"/>
      <c r="DE13" s="354"/>
      <c r="DF13" s="354"/>
      <c r="DG13" s="354"/>
      <c r="DH13" s="354"/>
      <c r="DI13" s="355"/>
    </row>
    <row r="14" spans="1:119" ht="18.75" customHeight="1" x14ac:dyDescent="0.2">
      <c r="A14" s="2"/>
      <c r="B14" s="461"/>
      <c r="C14" s="462"/>
      <c r="D14" s="462"/>
      <c r="E14" s="462"/>
      <c r="F14" s="462"/>
      <c r="G14" s="462"/>
      <c r="H14" s="462"/>
      <c r="I14" s="462"/>
      <c r="J14" s="462"/>
      <c r="K14" s="463"/>
      <c r="L14" s="532" t="s">
        <v>220</v>
      </c>
      <c r="M14" s="551"/>
      <c r="N14" s="551"/>
      <c r="O14" s="551"/>
      <c r="P14" s="551"/>
      <c r="Q14" s="552"/>
      <c r="R14" s="545">
        <v>30969</v>
      </c>
      <c r="S14" s="546"/>
      <c r="T14" s="546"/>
      <c r="U14" s="546"/>
      <c r="V14" s="547"/>
      <c r="W14" s="431"/>
      <c r="X14" s="378"/>
      <c r="Y14" s="378"/>
      <c r="Z14" s="378"/>
      <c r="AA14" s="378"/>
      <c r="AB14" s="379"/>
      <c r="AC14" s="535">
        <v>7.5</v>
      </c>
      <c r="AD14" s="536"/>
      <c r="AE14" s="536"/>
      <c r="AF14" s="536"/>
      <c r="AG14" s="537"/>
      <c r="AH14" s="535">
        <v>8.8000000000000007</v>
      </c>
      <c r="AI14" s="536"/>
      <c r="AJ14" s="536"/>
      <c r="AK14" s="536"/>
      <c r="AL14" s="538"/>
      <c r="AM14" s="519"/>
      <c r="AN14" s="404"/>
      <c r="AO14" s="404"/>
      <c r="AP14" s="404"/>
      <c r="AQ14" s="404"/>
      <c r="AR14" s="404"/>
      <c r="AS14" s="404"/>
      <c r="AT14" s="405"/>
      <c r="AU14" s="520"/>
      <c r="AV14" s="521"/>
      <c r="AW14" s="521"/>
      <c r="AX14" s="521"/>
      <c r="AY14" s="493"/>
      <c r="AZ14" s="494"/>
      <c r="BA14" s="494"/>
      <c r="BB14" s="494"/>
      <c r="BC14" s="494"/>
      <c r="BD14" s="494"/>
      <c r="BE14" s="494"/>
      <c r="BF14" s="494"/>
      <c r="BG14" s="494"/>
      <c r="BH14" s="494"/>
      <c r="BI14" s="494"/>
      <c r="BJ14" s="494"/>
      <c r="BK14" s="494"/>
      <c r="BL14" s="494"/>
      <c r="BM14" s="495"/>
      <c r="BN14" s="365"/>
      <c r="BO14" s="366"/>
      <c r="BP14" s="366"/>
      <c r="BQ14" s="366"/>
      <c r="BR14" s="366"/>
      <c r="BS14" s="366"/>
      <c r="BT14" s="366"/>
      <c r="BU14" s="367"/>
      <c r="BV14" s="365"/>
      <c r="BW14" s="366"/>
      <c r="BX14" s="366"/>
      <c r="BY14" s="366"/>
      <c r="BZ14" s="366"/>
      <c r="CA14" s="366"/>
      <c r="CB14" s="366"/>
      <c r="CC14" s="367"/>
      <c r="CD14" s="496" t="s">
        <v>224</v>
      </c>
      <c r="CE14" s="497"/>
      <c r="CF14" s="497"/>
      <c r="CG14" s="497"/>
      <c r="CH14" s="497"/>
      <c r="CI14" s="497"/>
      <c r="CJ14" s="497"/>
      <c r="CK14" s="497"/>
      <c r="CL14" s="497"/>
      <c r="CM14" s="497"/>
      <c r="CN14" s="497"/>
      <c r="CO14" s="497"/>
      <c r="CP14" s="497"/>
      <c r="CQ14" s="497"/>
      <c r="CR14" s="497"/>
      <c r="CS14" s="498"/>
      <c r="CT14" s="539">
        <v>17</v>
      </c>
      <c r="CU14" s="540"/>
      <c r="CV14" s="540"/>
      <c r="CW14" s="540"/>
      <c r="CX14" s="540"/>
      <c r="CY14" s="540"/>
      <c r="CZ14" s="540"/>
      <c r="DA14" s="541"/>
      <c r="DB14" s="539">
        <v>15.7</v>
      </c>
      <c r="DC14" s="540"/>
      <c r="DD14" s="540"/>
      <c r="DE14" s="540"/>
      <c r="DF14" s="540"/>
      <c r="DG14" s="540"/>
      <c r="DH14" s="540"/>
      <c r="DI14" s="541"/>
    </row>
    <row r="15" spans="1:119" ht="18.75" customHeight="1" x14ac:dyDescent="0.2">
      <c r="A15" s="2"/>
      <c r="B15" s="461"/>
      <c r="C15" s="462"/>
      <c r="D15" s="462"/>
      <c r="E15" s="462"/>
      <c r="F15" s="462"/>
      <c r="G15" s="462"/>
      <c r="H15" s="462"/>
      <c r="I15" s="462"/>
      <c r="J15" s="462"/>
      <c r="K15" s="463"/>
      <c r="L15" s="14"/>
      <c r="M15" s="542" t="s">
        <v>213</v>
      </c>
      <c r="N15" s="543"/>
      <c r="O15" s="543"/>
      <c r="P15" s="543"/>
      <c r="Q15" s="544"/>
      <c r="R15" s="545">
        <v>30478</v>
      </c>
      <c r="S15" s="546"/>
      <c r="T15" s="546"/>
      <c r="U15" s="546"/>
      <c r="V15" s="547"/>
      <c r="W15" s="443" t="s">
        <v>6</v>
      </c>
      <c r="X15" s="375"/>
      <c r="Y15" s="375"/>
      <c r="Z15" s="375"/>
      <c r="AA15" s="375"/>
      <c r="AB15" s="376"/>
      <c r="AC15" s="406">
        <v>5502</v>
      </c>
      <c r="AD15" s="407"/>
      <c r="AE15" s="407"/>
      <c r="AF15" s="407"/>
      <c r="AG15" s="408"/>
      <c r="AH15" s="406">
        <v>5566</v>
      </c>
      <c r="AI15" s="407"/>
      <c r="AJ15" s="407"/>
      <c r="AK15" s="407"/>
      <c r="AL15" s="409"/>
      <c r="AM15" s="519"/>
      <c r="AN15" s="404"/>
      <c r="AO15" s="404"/>
      <c r="AP15" s="404"/>
      <c r="AQ15" s="404"/>
      <c r="AR15" s="404"/>
      <c r="AS15" s="404"/>
      <c r="AT15" s="405"/>
      <c r="AU15" s="520"/>
      <c r="AV15" s="521"/>
      <c r="AW15" s="521"/>
      <c r="AX15" s="521"/>
      <c r="AY15" s="410" t="s">
        <v>226</v>
      </c>
      <c r="AZ15" s="411"/>
      <c r="BA15" s="411"/>
      <c r="BB15" s="411"/>
      <c r="BC15" s="411"/>
      <c r="BD15" s="411"/>
      <c r="BE15" s="411"/>
      <c r="BF15" s="411"/>
      <c r="BG15" s="411"/>
      <c r="BH15" s="411"/>
      <c r="BI15" s="411"/>
      <c r="BJ15" s="411"/>
      <c r="BK15" s="411"/>
      <c r="BL15" s="411"/>
      <c r="BM15" s="412"/>
      <c r="BN15" s="371">
        <v>3957369</v>
      </c>
      <c r="BO15" s="372"/>
      <c r="BP15" s="372"/>
      <c r="BQ15" s="372"/>
      <c r="BR15" s="372"/>
      <c r="BS15" s="372"/>
      <c r="BT15" s="372"/>
      <c r="BU15" s="373"/>
      <c r="BV15" s="371">
        <v>3917448</v>
      </c>
      <c r="BW15" s="372"/>
      <c r="BX15" s="372"/>
      <c r="BY15" s="372"/>
      <c r="BZ15" s="372"/>
      <c r="CA15" s="372"/>
      <c r="CB15" s="372"/>
      <c r="CC15" s="373"/>
      <c r="CD15" s="548" t="s">
        <v>212</v>
      </c>
      <c r="CE15" s="549"/>
      <c r="CF15" s="549"/>
      <c r="CG15" s="549"/>
      <c r="CH15" s="549"/>
      <c r="CI15" s="549"/>
      <c r="CJ15" s="549"/>
      <c r="CK15" s="549"/>
      <c r="CL15" s="549"/>
      <c r="CM15" s="549"/>
      <c r="CN15" s="549"/>
      <c r="CO15" s="549"/>
      <c r="CP15" s="549"/>
      <c r="CQ15" s="549"/>
      <c r="CR15" s="549"/>
      <c r="CS15" s="550"/>
      <c r="CT15" s="28"/>
      <c r="CU15" s="31"/>
      <c r="CV15" s="31"/>
      <c r="CW15" s="31"/>
      <c r="CX15" s="31"/>
      <c r="CY15" s="31"/>
      <c r="CZ15" s="31"/>
      <c r="DA15" s="34"/>
      <c r="DB15" s="28"/>
      <c r="DC15" s="31"/>
      <c r="DD15" s="31"/>
      <c r="DE15" s="31"/>
      <c r="DF15" s="31"/>
      <c r="DG15" s="31"/>
      <c r="DH15" s="31"/>
      <c r="DI15" s="34"/>
    </row>
    <row r="16" spans="1:119" ht="18.75" customHeight="1" x14ac:dyDescent="0.2">
      <c r="A16" s="2"/>
      <c r="B16" s="461"/>
      <c r="C16" s="462"/>
      <c r="D16" s="462"/>
      <c r="E16" s="462"/>
      <c r="F16" s="462"/>
      <c r="G16" s="462"/>
      <c r="H16" s="462"/>
      <c r="I16" s="462"/>
      <c r="J16" s="462"/>
      <c r="K16" s="463"/>
      <c r="L16" s="532" t="s">
        <v>228</v>
      </c>
      <c r="M16" s="533"/>
      <c r="N16" s="533"/>
      <c r="O16" s="533"/>
      <c r="P16" s="533"/>
      <c r="Q16" s="534"/>
      <c r="R16" s="529" t="s">
        <v>229</v>
      </c>
      <c r="S16" s="530"/>
      <c r="T16" s="530"/>
      <c r="U16" s="530"/>
      <c r="V16" s="531"/>
      <c r="W16" s="431"/>
      <c r="X16" s="378"/>
      <c r="Y16" s="378"/>
      <c r="Z16" s="378"/>
      <c r="AA16" s="378"/>
      <c r="AB16" s="379"/>
      <c r="AC16" s="535">
        <v>33</v>
      </c>
      <c r="AD16" s="536"/>
      <c r="AE16" s="536"/>
      <c r="AF16" s="536"/>
      <c r="AG16" s="537"/>
      <c r="AH16" s="535">
        <v>31.5</v>
      </c>
      <c r="AI16" s="536"/>
      <c r="AJ16" s="536"/>
      <c r="AK16" s="536"/>
      <c r="AL16" s="538"/>
      <c r="AM16" s="519"/>
      <c r="AN16" s="404"/>
      <c r="AO16" s="404"/>
      <c r="AP16" s="404"/>
      <c r="AQ16" s="404"/>
      <c r="AR16" s="404"/>
      <c r="AS16" s="404"/>
      <c r="AT16" s="405"/>
      <c r="AU16" s="520"/>
      <c r="AV16" s="521"/>
      <c r="AW16" s="521"/>
      <c r="AX16" s="521"/>
      <c r="AY16" s="493" t="s">
        <v>113</v>
      </c>
      <c r="AZ16" s="494"/>
      <c r="BA16" s="494"/>
      <c r="BB16" s="494"/>
      <c r="BC16" s="494"/>
      <c r="BD16" s="494"/>
      <c r="BE16" s="494"/>
      <c r="BF16" s="494"/>
      <c r="BG16" s="494"/>
      <c r="BH16" s="494"/>
      <c r="BI16" s="494"/>
      <c r="BJ16" s="494"/>
      <c r="BK16" s="494"/>
      <c r="BL16" s="494"/>
      <c r="BM16" s="495"/>
      <c r="BN16" s="365">
        <v>9306258</v>
      </c>
      <c r="BO16" s="366"/>
      <c r="BP16" s="366"/>
      <c r="BQ16" s="366"/>
      <c r="BR16" s="366"/>
      <c r="BS16" s="366"/>
      <c r="BT16" s="366"/>
      <c r="BU16" s="367"/>
      <c r="BV16" s="365">
        <v>9230911</v>
      </c>
      <c r="BW16" s="366"/>
      <c r="BX16" s="366"/>
      <c r="BY16" s="366"/>
      <c r="BZ16" s="366"/>
      <c r="CA16" s="366"/>
      <c r="CB16" s="366"/>
      <c r="CC16" s="367"/>
      <c r="CD16" s="21"/>
      <c r="CE16" s="351"/>
      <c r="CF16" s="351"/>
      <c r="CG16" s="351"/>
      <c r="CH16" s="351"/>
      <c r="CI16" s="351"/>
      <c r="CJ16" s="351"/>
      <c r="CK16" s="351"/>
      <c r="CL16" s="351"/>
      <c r="CM16" s="351"/>
      <c r="CN16" s="351"/>
      <c r="CO16" s="351"/>
      <c r="CP16" s="351"/>
      <c r="CQ16" s="351"/>
      <c r="CR16" s="351"/>
      <c r="CS16" s="352"/>
      <c r="CT16" s="353"/>
      <c r="CU16" s="354"/>
      <c r="CV16" s="354"/>
      <c r="CW16" s="354"/>
      <c r="CX16" s="354"/>
      <c r="CY16" s="354"/>
      <c r="CZ16" s="354"/>
      <c r="DA16" s="355"/>
      <c r="DB16" s="353"/>
      <c r="DC16" s="354"/>
      <c r="DD16" s="354"/>
      <c r="DE16" s="354"/>
      <c r="DF16" s="354"/>
      <c r="DG16" s="354"/>
      <c r="DH16" s="354"/>
      <c r="DI16" s="355"/>
    </row>
    <row r="17" spans="1:113" ht="18.75" customHeight="1" x14ac:dyDescent="0.2">
      <c r="A17" s="2"/>
      <c r="B17" s="464"/>
      <c r="C17" s="465"/>
      <c r="D17" s="465"/>
      <c r="E17" s="465"/>
      <c r="F17" s="465"/>
      <c r="G17" s="465"/>
      <c r="H17" s="465"/>
      <c r="I17" s="465"/>
      <c r="J17" s="465"/>
      <c r="K17" s="466"/>
      <c r="L17" s="15"/>
      <c r="M17" s="526" t="s">
        <v>108</v>
      </c>
      <c r="N17" s="527"/>
      <c r="O17" s="527"/>
      <c r="P17" s="527"/>
      <c r="Q17" s="528"/>
      <c r="R17" s="529" t="s">
        <v>141</v>
      </c>
      <c r="S17" s="530"/>
      <c r="T17" s="530"/>
      <c r="U17" s="530"/>
      <c r="V17" s="531"/>
      <c r="W17" s="443" t="s">
        <v>102</v>
      </c>
      <c r="X17" s="375"/>
      <c r="Y17" s="375"/>
      <c r="Z17" s="375"/>
      <c r="AA17" s="375"/>
      <c r="AB17" s="376"/>
      <c r="AC17" s="406">
        <v>9929</v>
      </c>
      <c r="AD17" s="407"/>
      <c r="AE17" s="407"/>
      <c r="AF17" s="407"/>
      <c r="AG17" s="408"/>
      <c r="AH17" s="406">
        <v>10553</v>
      </c>
      <c r="AI17" s="407"/>
      <c r="AJ17" s="407"/>
      <c r="AK17" s="407"/>
      <c r="AL17" s="409"/>
      <c r="AM17" s="519"/>
      <c r="AN17" s="404"/>
      <c r="AO17" s="404"/>
      <c r="AP17" s="404"/>
      <c r="AQ17" s="404"/>
      <c r="AR17" s="404"/>
      <c r="AS17" s="404"/>
      <c r="AT17" s="405"/>
      <c r="AU17" s="520"/>
      <c r="AV17" s="521"/>
      <c r="AW17" s="521"/>
      <c r="AX17" s="521"/>
      <c r="AY17" s="493" t="s">
        <v>230</v>
      </c>
      <c r="AZ17" s="494"/>
      <c r="BA17" s="494"/>
      <c r="BB17" s="494"/>
      <c r="BC17" s="494"/>
      <c r="BD17" s="494"/>
      <c r="BE17" s="494"/>
      <c r="BF17" s="494"/>
      <c r="BG17" s="494"/>
      <c r="BH17" s="494"/>
      <c r="BI17" s="494"/>
      <c r="BJ17" s="494"/>
      <c r="BK17" s="494"/>
      <c r="BL17" s="494"/>
      <c r="BM17" s="495"/>
      <c r="BN17" s="365">
        <v>4928888</v>
      </c>
      <c r="BO17" s="366"/>
      <c r="BP17" s="366"/>
      <c r="BQ17" s="366"/>
      <c r="BR17" s="366"/>
      <c r="BS17" s="366"/>
      <c r="BT17" s="366"/>
      <c r="BU17" s="367"/>
      <c r="BV17" s="365">
        <v>4892587</v>
      </c>
      <c r="BW17" s="366"/>
      <c r="BX17" s="366"/>
      <c r="BY17" s="366"/>
      <c r="BZ17" s="366"/>
      <c r="CA17" s="366"/>
      <c r="CB17" s="366"/>
      <c r="CC17" s="367"/>
      <c r="CD17" s="21"/>
      <c r="CE17" s="351"/>
      <c r="CF17" s="351"/>
      <c r="CG17" s="351"/>
      <c r="CH17" s="351"/>
      <c r="CI17" s="351"/>
      <c r="CJ17" s="351"/>
      <c r="CK17" s="351"/>
      <c r="CL17" s="351"/>
      <c r="CM17" s="351"/>
      <c r="CN17" s="351"/>
      <c r="CO17" s="351"/>
      <c r="CP17" s="351"/>
      <c r="CQ17" s="351"/>
      <c r="CR17" s="351"/>
      <c r="CS17" s="352"/>
      <c r="CT17" s="353"/>
      <c r="CU17" s="354"/>
      <c r="CV17" s="354"/>
      <c r="CW17" s="354"/>
      <c r="CX17" s="354"/>
      <c r="CY17" s="354"/>
      <c r="CZ17" s="354"/>
      <c r="DA17" s="355"/>
      <c r="DB17" s="353"/>
      <c r="DC17" s="354"/>
      <c r="DD17" s="354"/>
      <c r="DE17" s="354"/>
      <c r="DF17" s="354"/>
      <c r="DG17" s="354"/>
      <c r="DH17" s="354"/>
      <c r="DI17" s="355"/>
    </row>
    <row r="18" spans="1:113" ht="18.75" customHeight="1" x14ac:dyDescent="0.2">
      <c r="A18" s="2"/>
      <c r="B18" s="506" t="s">
        <v>231</v>
      </c>
      <c r="C18" s="457"/>
      <c r="D18" s="457"/>
      <c r="E18" s="507"/>
      <c r="F18" s="507"/>
      <c r="G18" s="507"/>
      <c r="H18" s="507"/>
      <c r="I18" s="507"/>
      <c r="J18" s="507"/>
      <c r="K18" s="507"/>
      <c r="L18" s="522">
        <v>872.43</v>
      </c>
      <c r="M18" s="522"/>
      <c r="N18" s="522"/>
      <c r="O18" s="522"/>
      <c r="P18" s="522"/>
      <c r="Q18" s="522"/>
      <c r="R18" s="523"/>
      <c r="S18" s="523"/>
      <c r="T18" s="523"/>
      <c r="U18" s="523"/>
      <c r="V18" s="524"/>
      <c r="W18" s="444"/>
      <c r="X18" s="445"/>
      <c r="Y18" s="445"/>
      <c r="Z18" s="445"/>
      <c r="AA18" s="445"/>
      <c r="AB18" s="438"/>
      <c r="AC18" s="481">
        <v>59.5</v>
      </c>
      <c r="AD18" s="482"/>
      <c r="AE18" s="482"/>
      <c r="AF18" s="482"/>
      <c r="AG18" s="525"/>
      <c r="AH18" s="481">
        <v>59.7</v>
      </c>
      <c r="AI18" s="482"/>
      <c r="AJ18" s="482"/>
      <c r="AK18" s="482"/>
      <c r="AL18" s="483"/>
      <c r="AM18" s="519"/>
      <c r="AN18" s="404"/>
      <c r="AO18" s="404"/>
      <c r="AP18" s="404"/>
      <c r="AQ18" s="404"/>
      <c r="AR18" s="404"/>
      <c r="AS18" s="404"/>
      <c r="AT18" s="405"/>
      <c r="AU18" s="520"/>
      <c r="AV18" s="521"/>
      <c r="AW18" s="521"/>
      <c r="AX18" s="521"/>
      <c r="AY18" s="493" t="s">
        <v>232</v>
      </c>
      <c r="AZ18" s="494"/>
      <c r="BA18" s="494"/>
      <c r="BB18" s="494"/>
      <c r="BC18" s="494"/>
      <c r="BD18" s="494"/>
      <c r="BE18" s="494"/>
      <c r="BF18" s="494"/>
      <c r="BG18" s="494"/>
      <c r="BH18" s="494"/>
      <c r="BI18" s="494"/>
      <c r="BJ18" s="494"/>
      <c r="BK18" s="494"/>
      <c r="BL18" s="494"/>
      <c r="BM18" s="495"/>
      <c r="BN18" s="365">
        <v>9918961</v>
      </c>
      <c r="BO18" s="366"/>
      <c r="BP18" s="366"/>
      <c r="BQ18" s="366"/>
      <c r="BR18" s="366"/>
      <c r="BS18" s="366"/>
      <c r="BT18" s="366"/>
      <c r="BU18" s="367"/>
      <c r="BV18" s="365">
        <v>9971669</v>
      </c>
      <c r="BW18" s="366"/>
      <c r="BX18" s="366"/>
      <c r="BY18" s="366"/>
      <c r="BZ18" s="366"/>
      <c r="CA18" s="366"/>
      <c r="CB18" s="366"/>
      <c r="CC18" s="367"/>
      <c r="CD18" s="21"/>
      <c r="CE18" s="351"/>
      <c r="CF18" s="351"/>
      <c r="CG18" s="351"/>
      <c r="CH18" s="351"/>
      <c r="CI18" s="351"/>
      <c r="CJ18" s="351"/>
      <c r="CK18" s="351"/>
      <c r="CL18" s="351"/>
      <c r="CM18" s="351"/>
      <c r="CN18" s="351"/>
      <c r="CO18" s="351"/>
      <c r="CP18" s="351"/>
      <c r="CQ18" s="351"/>
      <c r="CR18" s="351"/>
      <c r="CS18" s="352"/>
      <c r="CT18" s="353"/>
      <c r="CU18" s="354"/>
      <c r="CV18" s="354"/>
      <c r="CW18" s="354"/>
      <c r="CX18" s="354"/>
      <c r="CY18" s="354"/>
      <c r="CZ18" s="354"/>
      <c r="DA18" s="355"/>
      <c r="DB18" s="353"/>
      <c r="DC18" s="354"/>
      <c r="DD18" s="354"/>
      <c r="DE18" s="354"/>
      <c r="DF18" s="354"/>
      <c r="DG18" s="354"/>
      <c r="DH18" s="354"/>
      <c r="DI18" s="355"/>
    </row>
    <row r="19" spans="1:113" ht="18.75" customHeight="1" x14ac:dyDescent="0.2">
      <c r="A19" s="2"/>
      <c r="B19" s="506" t="s">
        <v>56</v>
      </c>
      <c r="C19" s="457"/>
      <c r="D19" s="457"/>
      <c r="E19" s="507"/>
      <c r="F19" s="507"/>
      <c r="G19" s="507"/>
      <c r="H19" s="507"/>
      <c r="I19" s="507"/>
      <c r="J19" s="507"/>
      <c r="K19" s="507"/>
      <c r="L19" s="508">
        <v>36</v>
      </c>
      <c r="M19" s="508"/>
      <c r="N19" s="508"/>
      <c r="O19" s="508"/>
      <c r="P19" s="508"/>
      <c r="Q19" s="508"/>
      <c r="R19" s="509"/>
      <c r="S19" s="509"/>
      <c r="T19" s="509"/>
      <c r="U19" s="509"/>
      <c r="V19" s="510"/>
      <c r="W19" s="427"/>
      <c r="X19" s="428"/>
      <c r="Y19" s="428"/>
      <c r="Z19" s="428"/>
      <c r="AA19" s="428"/>
      <c r="AB19" s="428"/>
      <c r="AC19" s="517"/>
      <c r="AD19" s="517"/>
      <c r="AE19" s="517"/>
      <c r="AF19" s="517"/>
      <c r="AG19" s="517"/>
      <c r="AH19" s="517"/>
      <c r="AI19" s="517"/>
      <c r="AJ19" s="517"/>
      <c r="AK19" s="517"/>
      <c r="AL19" s="518"/>
      <c r="AM19" s="519"/>
      <c r="AN19" s="404"/>
      <c r="AO19" s="404"/>
      <c r="AP19" s="404"/>
      <c r="AQ19" s="404"/>
      <c r="AR19" s="404"/>
      <c r="AS19" s="404"/>
      <c r="AT19" s="405"/>
      <c r="AU19" s="520"/>
      <c r="AV19" s="521"/>
      <c r="AW19" s="521"/>
      <c r="AX19" s="521"/>
      <c r="AY19" s="493" t="s">
        <v>132</v>
      </c>
      <c r="AZ19" s="494"/>
      <c r="BA19" s="494"/>
      <c r="BB19" s="494"/>
      <c r="BC19" s="494"/>
      <c r="BD19" s="494"/>
      <c r="BE19" s="494"/>
      <c r="BF19" s="494"/>
      <c r="BG19" s="494"/>
      <c r="BH19" s="494"/>
      <c r="BI19" s="494"/>
      <c r="BJ19" s="494"/>
      <c r="BK19" s="494"/>
      <c r="BL19" s="494"/>
      <c r="BM19" s="495"/>
      <c r="BN19" s="365">
        <v>14210157</v>
      </c>
      <c r="BO19" s="366"/>
      <c r="BP19" s="366"/>
      <c r="BQ19" s="366"/>
      <c r="BR19" s="366"/>
      <c r="BS19" s="366"/>
      <c r="BT19" s="366"/>
      <c r="BU19" s="367"/>
      <c r="BV19" s="365">
        <v>14027145</v>
      </c>
      <c r="BW19" s="366"/>
      <c r="BX19" s="366"/>
      <c r="BY19" s="366"/>
      <c r="BZ19" s="366"/>
      <c r="CA19" s="366"/>
      <c r="CB19" s="366"/>
      <c r="CC19" s="367"/>
      <c r="CD19" s="21"/>
      <c r="CE19" s="351"/>
      <c r="CF19" s="351"/>
      <c r="CG19" s="351"/>
      <c r="CH19" s="351"/>
      <c r="CI19" s="351"/>
      <c r="CJ19" s="351"/>
      <c r="CK19" s="351"/>
      <c r="CL19" s="351"/>
      <c r="CM19" s="351"/>
      <c r="CN19" s="351"/>
      <c r="CO19" s="351"/>
      <c r="CP19" s="351"/>
      <c r="CQ19" s="351"/>
      <c r="CR19" s="351"/>
      <c r="CS19" s="352"/>
      <c r="CT19" s="353"/>
      <c r="CU19" s="354"/>
      <c r="CV19" s="354"/>
      <c r="CW19" s="354"/>
      <c r="CX19" s="354"/>
      <c r="CY19" s="354"/>
      <c r="CZ19" s="354"/>
      <c r="DA19" s="355"/>
      <c r="DB19" s="353"/>
      <c r="DC19" s="354"/>
      <c r="DD19" s="354"/>
      <c r="DE19" s="354"/>
      <c r="DF19" s="354"/>
      <c r="DG19" s="354"/>
      <c r="DH19" s="354"/>
      <c r="DI19" s="355"/>
    </row>
    <row r="20" spans="1:113" ht="18.75" customHeight="1" x14ac:dyDescent="0.2">
      <c r="A20" s="2"/>
      <c r="B20" s="506" t="s">
        <v>234</v>
      </c>
      <c r="C20" s="457"/>
      <c r="D20" s="457"/>
      <c r="E20" s="507"/>
      <c r="F20" s="507"/>
      <c r="G20" s="507"/>
      <c r="H20" s="507"/>
      <c r="I20" s="507"/>
      <c r="J20" s="507"/>
      <c r="K20" s="507"/>
      <c r="L20" s="508">
        <v>10868</v>
      </c>
      <c r="M20" s="508"/>
      <c r="N20" s="508"/>
      <c r="O20" s="508"/>
      <c r="P20" s="508"/>
      <c r="Q20" s="508"/>
      <c r="R20" s="509"/>
      <c r="S20" s="509"/>
      <c r="T20" s="509"/>
      <c r="U20" s="509"/>
      <c r="V20" s="510"/>
      <c r="W20" s="444"/>
      <c r="X20" s="445"/>
      <c r="Y20" s="445"/>
      <c r="Z20" s="445"/>
      <c r="AA20" s="445"/>
      <c r="AB20" s="445"/>
      <c r="AC20" s="511"/>
      <c r="AD20" s="511"/>
      <c r="AE20" s="511"/>
      <c r="AF20" s="511"/>
      <c r="AG20" s="511"/>
      <c r="AH20" s="511"/>
      <c r="AI20" s="511"/>
      <c r="AJ20" s="511"/>
      <c r="AK20" s="511"/>
      <c r="AL20" s="512"/>
      <c r="AM20" s="513"/>
      <c r="AN20" s="473"/>
      <c r="AO20" s="473"/>
      <c r="AP20" s="473"/>
      <c r="AQ20" s="473"/>
      <c r="AR20" s="473"/>
      <c r="AS20" s="473"/>
      <c r="AT20" s="474"/>
      <c r="AU20" s="514"/>
      <c r="AV20" s="515"/>
      <c r="AW20" s="515"/>
      <c r="AX20" s="516"/>
      <c r="AY20" s="493"/>
      <c r="AZ20" s="494"/>
      <c r="BA20" s="494"/>
      <c r="BB20" s="494"/>
      <c r="BC20" s="494"/>
      <c r="BD20" s="494"/>
      <c r="BE20" s="494"/>
      <c r="BF20" s="494"/>
      <c r="BG20" s="494"/>
      <c r="BH20" s="494"/>
      <c r="BI20" s="494"/>
      <c r="BJ20" s="494"/>
      <c r="BK20" s="494"/>
      <c r="BL20" s="494"/>
      <c r="BM20" s="495"/>
      <c r="BN20" s="365"/>
      <c r="BO20" s="366"/>
      <c r="BP20" s="366"/>
      <c r="BQ20" s="366"/>
      <c r="BR20" s="366"/>
      <c r="BS20" s="366"/>
      <c r="BT20" s="366"/>
      <c r="BU20" s="367"/>
      <c r="BV20" s="365"/>
      <c r="BW20" s="366"/>
      <c r="BX20" s="366"/>
      <c r="BY20" s="366"/>
      <c r="BZ20" s="366"/>
      <c r="CA20" s="366"/>
      <c r="CB20" s="366"/>
      <c r="CC20" s="367"/>
      <c r="CD20" s="21"/>
      <c r="CE20" s="351"/>
      <c r="CF20" s="351"/>
      <c r="CG20" s="351"/>
      <c r="CH20" s="351"/>
      <c r="CI20" s="351"/>
      <c r="CJ20" s="351"/>
      <c r="CK20" s="351"/>
      <c r="CL20" s="351"/>
      <c r="CM20" s="351"/>
      <c r="CN20" s="351"/>
      <c r="CO20" s="351"/>
      <c r="CP20" s="351"/>
      <c r="CQ20" s="351"/>
      <c r="CR20" s="351"/>
      <c r="CS20" s="352"/>
      <c r="CT20" s="353"/>
      <c r="CU20" s="354"/>
      <c r="CV20" s="354"/>
      <c r="CW20" s="354"/>
      <c r="CX20" s="354"/>
      <c r="CY20" s="354"/>
      <c r="CZ20" s="354"/>
      <c r="DA20" s="355"/>
      <c r="DB20" s="353"/>
      <c r="DC20" s="354"/>
      <c r="DD20" s="354"/>
      <c r="DE20" s="354"/>
      <c r="DF20" s="354"/>
      <c r="DG20" s="354"/>
      <c r="DH20" s="354"/>
      <c r="DI20" s="355"/>
    </row>
    <row r="21" spans="1:113" ht="18.75" customHeight="1" x14ac:dyDescent="0.2">
      <c r="A21" s="2"/>
      <c r="B21" s="503" t="s">
        <v>235</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84"/>
      <c r="AZ21" s="485"/>
      <c r="BA21" s="485"/>
      <c r="BB21" s="485"/>
      <c r="BC21" s="485"/>
      <c r="BD21" s="485"/>
      <c r="BE21" s="485"/>
      <c r="BF21" s="485"/>
      <c r="BG21" s="485"/>
      <c r="BH21" s="485"/>
      <c r="BI21" s="485"/>
      <c r="BJ21" s="485"/>
      <c r="BK21" s="485"/>
      <c r="BL21" s="485"/>
      <c r="BM21" s="486"/>
      <c r="BN21" s="368"/>
      <c r="BO21" s="369"/>
      <c r="BP21" s="369"/>
      <c r="BQ21" s="369"/>
      <c r="BR21" s="369"/>
      <c r="BS21" s="369"/>
      <c r="BT21" s="369"/>
      <c r="BU21" s="370"/>
      <c r="BV21" s="368"/>
      <c r="BW21" s="369"/>
      <c r="BX21" s="369"/>
      <c r="BY21" s="369"/>
      <c r="BZ21" s="369"/>
      <c r="CA21" s="369"/>
      <c r="CB21" s="369"/>
      <c r="CC21" s="370"/>
      <c r="CD21" s="21"/>
      <c r="CE21" s="351"/>
      <c r="CF21" s="351"/>
      <c r="CG21" s="351"/>
      <c r="CH21" s="351"/>
      <c r="CI21" s="351"/>
      <c r="CJ21" s="351"/>
      <c r="CK21" s="351"/>
      <c r="CL21" s="351"/>
      <c r="CM21" s="351"/>
      <c r="CN21" s="351"/>
      <c r="CO21" s="351"/>
      <c r="CP21" s="351"/>
      <c r="CQ21" s="351"/>
      <c r="CR21" s="351"/>
      <c r="CS21" s="352"/>
      <c r="CT21" s="353"/>
      <c r="CU21" s="354"/>
      <c r="CV21" s="354"/>
      <c r="CW21" s="354"/>
      <c r="CX21" s="354"/>
      <c r="CY21" s="354"/>
      <c r="CZ21" s="354"/>
      <c r="DA21" s="355"/>
      <c r="DB21" s="353"/>
      <c r="DC21" s="354"/>
      <c r="DD21" s="354"/>
      <c r="DE21" s="354"/>
      <c r="DF21" s="354"/>
      <c r="DG21" s="354"/>
      <c r="DH21" s="354"/>
      <c r="DI21" s="355"/>
    </row>
    <row r="22" spans="1:113" ht="18.75" customHeight="1" x14ac:dyDescent="0.2">
      <c r="A22" s="2"/>
      <c r="B22" s="488" t="s">
        <v>236</v>
      </c>
      <c r="C22" s="395"/>
      <c r="D22" s="396"/>
      <c r="E22" s="374" t="s">
        <v>8</v>
      </c>
      <c r="F22" s="375"/>
      <c r="G22" s="375"/>
      <c r="H22" s="375"/>
      <c r="I22" s="375"/>
      <c r="J22" s="375"/>
      <c r="K22" s="376"/>
      <c r="L22" s="374" t="s">
        <v>238</v>
      </c>
      <c r="M22" s="375"/>
      <c r="N22" s="375"/>
      <c r="O22" s="375"/>
      <c r="P22" s="376"/>
      <c r="Q22" s="380" t="s">
        <v>240</v>
      </c>
      <c r="R22" s="381"/>
      <c r="S22" s="381"/>
      <c r="T22" s="381"/>
      <c r="U22" s="381"/>
      <c r="V22" s="382"/>
      <c r="W22" s="394" t="s">
        <v>57</v>
      </c>
      <c r="X22" s="395"/>
      <c r="Y22" s="396"/>
      <c r="Z22" s="374" t="s">
        <v>8</v>
      </c>
      <c r="AA22" s="375"/>
      <c r="AB22" s="375"/>
      <c r="AC22" s="375"/>
      <c r="AD22" s="375"/>
      <c r="AE22" s="375"/>
      <c r="AF22" s="375"/>
      <c r="AG22" s="376"/>
      <c r="AH22" s="386" t="s">
        <v>181</v>
      </c>
      <c r="AI22" s="375"/>
      <c r="AJ22" s="375"/>
      <c r="AK22" s="375"/>
      <c r="AL22" s="376"/>
      <c r="AM22" s="386" t="s">
        <v>241</v>
      </c>
      <c r="AN22" s="387"/>
      <c r="AO22" s="387"/>
      <c r="AP22" s="387"/>
      <c r="AQ22" s="387"/>
      <c r="AR22" s="388"/>
      <c r="AS22" s="380" t="s">
        <v>240</v>
      </c>
      <c r="AT22" s="381"/>
      <c r="AU22" s="381"/>
      <c r="AV22" s="381"/>
      <c r="AW22" s="381"/>
      <c r="AX22" s="392"/>
      <c r="AY22" s="410" t="s">
        <v>243</v>
      </c>
      <c r="AZ22" s="411"/>
      <c r="BA22" s="411"/>
      <c r="BB22" s="411"/>
      <c r="BC22" s="411"/>
      <c r="BD22" s="411"/>
      <c r="BE22" s="411"/>
      <c r="BF22" s="411"/>
      <c r="BG22" s="411"/>
      <c r="BH22" s="411"/>
      <c r="BI22" s="411"/>
      <c r="BJ22" s="411"/>
      <c r="BK22" s="411"/>
      <c r="BL22" s="411"/>
      <c r="BM22" s="412"/>
      <c r="BN22" s="371">
        <v>12214816</v>
      </c>
      <c r="BO22" s="372"/>
      <c r="BP22" s="372"/>
      <c r="BQ22" s="372"/>
      <c r="BR22" s="372"/>
      <c r="BS22" s="372"/>
      <c r="BT22" s="372"/>
      <c r="BU22" s="373"/>
      <c r="BV22" s="371">
        <v>12108623</v>
      </c>
      <c r="BW22" s="372"/>
      <c r="BX22" s="372"/>
      <c r="BY22" s="372"/>
      <c r="BZ22" s="372"/>
      <c r="CA22" s="372"/>
      <c r="CB22" s="372"/>
      <c r="CC22" s="373"/>
      <c r="CD22" s="21"/>
      <c r="CE22" s="351"/>
      <c r="CF22" s="351"/>
      <c r="CG22" s="351"/>
      <c r="CH22" s="351"/>
      <c r="CI22" s="351"/>
      <c r="CJ22" s="351"/>
      <c r="CK22" s="351"/>
      <c r="CL22" s="351"/>
      <c r="CM22" s="351"/>
      <c r="CN22" s="351"/>
      <c r="CO22" s="351"/>
      <c r="CP22" s="351"/>
      <c r="CQ22" s="351"/>
      <c r="CR22" s="351"/>
      <c r="CS22" s="352"/>
      <c r="CT22" s="353"/>
      <c r="CU22" s="354"/>
      <c r="CV22" s="354"/>
      <c r="CW22" s="354"/>
      <c r="CX22" s="354"/>
      <c r="CY22" s="354"/>
      <c r="CZ22" s="354"/>
      <c r="DA22" s="355"/>
      <c r="DB22" s="353"/>
      <c r="DC22" s="354"/>
      <c r="DD22" s="354"/>
      <c r="DE22" s="354"/>
      <c r="DF22" s="354"/>
      <c r="DG22" s="354"/>
      <c r="DH22" s="354"/>
      <c r="DI22" s="355"/>
    </row>
    <row r="23" spans="1:113" ht="18.75" customHeight="1" x14ac:dyDescent="0.2">
      <c r="A23" s="2"/>
      <c r="B23" s="489"/>
      <c r="C23" s="398"/>
      <c r="D23" s="399"/>
      <c r="E23" s="377"/>
      <c r="F23" s="378"/>
      <c r="G23" s="378"/>
      <c r="H23" s="378"/>
      <c r="I23" s="378"/>
      <c r="J23" s="378"/>
      <c r="K23" s="379"/>
      <c r="L23" s="377"/>
      <c r="M23" s="378"/>
      <c r="N23" s="378"/>
      <c r="O23" s="378"/>
      <c r="P23" s="379"/>
      <c r="Q23" s="383"/>
      <c r="R23" s="384"/>
      <c r="S23" s="384"/>
      <c r="T23" s="384"/>
      <c r="U23" s="384"/>
      <c r="V23" s="385"/>
      <c r="W23" s="397"/>
      <c r="X23" s="398"/>
      <c r="Y23" s="399"/>
      <c r="Z23" s="377"/>
      <c r="AA23" s="378"/>
      <c r="AB23" s="378"/>
      <c r="AC23" s="378"/>
      <c r="AD23" s="378"/>
      <c r="AE23" s="378"/>
      <c r="AF23" s="378"/>
      <c r="AG23" s="379"/>
      <c r="AH23" s="377"/>
      <c r="AI23" s="378"/>
      <c r="AJ23" s="378"/>
      <c r="AK23" s="378"/>
      <c r="AL23" s="379"/>
      <c r="AM23" s="389"/>
      <c r="AN23" s="390"/>
      <c r="AO23" s="390"/>
      <c r="AP23" s="390"/>
      <c r="AQ23" s="390"/>
      <c r="AR23" s="391"/>
      <c r="AS23" s="383"/>
      <c r="AT23" s="384"/>
      <c r="AU23" s="384"/>
      <c r="AV23" s="384"/>
      <c r="AW23" s="384"/>
      <c r="AX23" s="393"/>
      <c r="AY23" s="493" t="s">
        <v>245</v>
      </c>
      <c r="AZ23" s="494"/>
      <c r="BA23" s="494"/>
      <c r="BB23" s="494"/>
      <c r="BC23" s="494"/>
      <c r="BD23" s="494"/>
      <c r="BE23" s="494"/>
      <c r="BF23" s="494"/>
      <c r="BG23" s="494"/>
      <c r="BH23" s="494"/>
      <c r="BI23" s="494"/>
      <c r="BJ23" s="494"/>
      <c r="BK23" s="494"/>
      <c r="BL23" s="494"/>
      <c r="BM23" s="495"/>
      <c r="BN23" s="365">
        <v>9163053</v>
      </c>
      <c r="BO23" s="366"/>
      <c r="BP23" s="366"/>
      <c r="BQ23" s="366"/>
      <c r="BR23" s="366"/>
      <c r="BS23" s="366"/>
      <c r="BT23" s="366"/>
      <c r="BU23" s="367"/>
      <c r="BV23" s="365">
        <v>8776766</v>
      </c>
      <c r="BW23" s="366"/>
      <c r="BX23" s="366"/>
      <c r="BY23" s="366"/>
      <c r="BZ23" s="366"/>
      <c r="CA23" s="366"/>
      <c r="CB23" s="366"/>
      <c r="CC23" s="367"/>
      <c r="CD23" s="21"/>
      <c r="CE23" s="351"/>
      <c r="CF23" s="351"/>
      <c r="CG23" s="351"/>
      <c r="CH23" s="351"/>
      <c r="CI23" s="351"/>
      <c r="CJ23" s="351"/>
      <c r="CK23" s="351"/>
      <c r="CL23" s="351"/>
      <c r="CM23" s="351"/>
      <c r="CN23" s="351"/>
      <c r="CO23" s="351"/>
      <c r="CP23" s="351"/>
      <c r="CQ23" s="351"/>
      <c r="CR23" s="351"/>
      <c r="CS23" s="352"/>
      <c r="CT23" s="353"/>
      <c r="CU23" s="354"/>
      <c r="CV23" s="354"/>
      <c r="CW23" s="354"/>
      <c r="CX23" s="354"/>
      <c r="CY23" s="354"/>
      <c r="CZ23" s="354"/>
      <c r="DA23" s="355"/>
      <c r="DB23" s="353"/>
      <c r="DC23" s="354"/>
      <c r="DD23" s="354"/>
      <c r="DE23" s="354"/>
      <c r="DF23" s="354"/>
      <c r="DG23" s="354"/>
      <c r="DH23" s="354"/>
      <c r="DI23" s="355"/>
    </row>
    <row r="24" spans="1:113" ht="18.75" customHeight="1" x14ac:dyDescent="0.2">
      <c r="A24" s="2"/>
      <c r="B24" s="489"/>
      <c r="C24" s="398"/>
      <c r="D24" s="399"/>
      <c r="E24" s="403" t="s">
        <v>247</v>
      </c>
      <c r="F24" s="404"/>
      <c r="G24" s="404"/>
      <c r="H24" s="404"/>
      <c r="I24" s="404"/>
      <c r="J24" s="404"/>
      <c r="K24" s="405"/>
      <c r="L24" s="406">
        <v>1</v>
      </c>
      <c r="M24" s="407"/>
      <c r="N24" s="407"/>
      <c r="O24" s="407"/>
      <c r="P24" s="408"/>
      <c r="Q24" s="406">
        <v>8430</v>
      </c>
      <c r="R24" s="407"/>
      <c r="S24" s="407"/>
      <c r="T24" s="407"/>
      <c r="U24" s="407"/>
      <c r="V24" s="408"/>
      <c r="W24" s="397"/>
      <c r="X24" s="398"/>
      <c r="Y24" s="399"/>
      <c r="Z24" s="403" t="s">
        <v>248</v>
      </c>
      <c r="AA24" s="404"/>
      <c r="AB24" s="404"/>
      <c r="AC24" s="404"/>
      <c r="AD24" s="404"/>
      <c r="AE24" s="404"/>
      <c r="AF24" s="404"/>
      <c r="AG24" s="405"/>
      <c r="AH24" s="406">
        <v>328</v>
      </c>
      <c r="AI24" s="407"/>
      <c r="AJ24" s="407"/>
      <c r="AK24" s="407"/>
      <c r="AL24" s="408"/>
      <c r="AM24" s="406">
        <v>1043368</v>
      </c>
      <c r="AN24" s="407"/>
      <c r="AO24" s="407"/>
      <c r="AP24" s="407"/>
      <c r="AQ24" s="407"/>
      <c r="AR24" s="408"/>
      <c r="AS24" s="406">
        <v>3181</v>
      </c>
      <c r="AT24" s="407"/>
      <c r="AU24" s="407"/>
      <c r="AV24" s="407"/>
      <c r="AW24" s="407"/>
      <c r="AX24" s="409"/>
      <c r="AY24" s="484" t="s">
        <v>250</v>
      </c>
      <c r="AZ24" s="485"/>
      <c r="BA24" s="485"/>
      <c r="BB24" s="485"/>
      <c r="BC24" s="485"/>
      <c r="BD24" s="485"/>
      <c r="BE24" s="485"/>
      <c r="BF24" s="485"/>
      <c r="BG24" s="485"/>
      <c r="BH24" s="485"/>
      <c r="BI24" s="485"/>
      <c r="BJ24" s="485"/>
      <c r="BK24" s="485"/>
      <c r="BL24" s="485"/>
      <c r="BM24" s="486"/>
      <c r="BN24" s="365">
        <v>6413925</v>
      </c>
      <c r="BO24" s="366"/>
      <c r="BP24" s="366"/>
      <c r="BQ24" s="366"/>
      <c r="BR24" s="366"/>
      <c r="BS24" s="366"/>
      <c r="BT24" s="366"/>
      <c r="BU24" s="367"/>
      <c r="BV24" s="365">
        <v>5734569</v>
      </c>
      <c r="BW24" s="366"/>
      <c r="BX24" s="366"/>
      <c r="BY24" s="366"/>
      <c r="BZ24" s="366"/>
      <c r="CA24" s="366"/>
      <c r="CB24" s="366"/>
      <c r="CC24" s="367"/>
      <c r="CD24" s="21"/>
      <c r="CE24" s="351"/>
      <c r="CF24" s="351"/>
      <c r="CG24" s="351"/>
      <c r="CH24" s="351"/>
      <c r="CI24" s="351"/>
      <c r="CJ24" s="351"/>
      <c r="CK24" s="351"/>
      <c r="CL24" s="351"/>
      <c r="CM24" s="351"/>
      <c r="CN24" s="351"/>
      <c r="CO24" s="351"/>
      <c r="CP24" s="351"/>
      <c r="CQ24" s="351"/>
      <c r="CR24" s="351"/>
      <c r="CS24" s="352"/>
      <c r="CT24" s="353"/>
      <c r="CU24" s="354"/>
      <c r="CV24" s="354"/>
      <c r="CW24" s="354"/>
      <c r="CX24" s="354"/>
      <c r="CY24" s="354"/>
      <c r="CZ24" s="354"/>
      <c r="DA24" s="355"/>
      <c r="DB24" s="353"/>
      <c r="DC24" s="354"/>
      <c r="DD24" s="354"/>
      <c r="DE24" s="354"/>
      <c r="DF24" s="354"/>
      <c r="DG24" s="354"/>
      <c r="DH24" s="354"/>
      <c r="DI24" s="355"/>
    </row>
    <row r="25" spans="1:113" ht="18.75" customHeight="1" x14ac:dyDescent="0.2">
      <c r="A25" s="2"/>
      <c r="B25" s="489"/>
      <c r="C25" s="398"/>
      <c r="D25" s="399"/>
      <c r="E25" s="403" t="s">
        <v>253</v>
      </c>
      <c r="F25" s="404"/>
      <c r="G25" s="404"/>
      <c r="H25" s="404"/>
      <c r="I25" s="404"/>
      <c r="J25" s="404"/>
      <c r="K25" s="405"/>
      <c r="L25" s="406">
        <v>2</v>
      </c>
      <c r="M25" s="407"/>
      <c r="N25" s="407"/>
      <c r="O25" s="407"/>
      <c r="P25" s="408"/>
      <c r="Q25" s="406">
        <v>7100</v>
      </c>
      <c r="R25" s="407"/>
      <c r="S25" s="407"/>
      <c r="T25" s="407"/>
      <c r="U25" s="407"/>
      <c r="V25" s="408"/>
      <c r="W25" s="397"/>
      <c r="X25" s="398"/>
      <c r="Y25" s="399"/>
      <c r="Z25" s="403" t="s">
        <v>254</v>
      </c>
      <c r="AA25" s="404"/>
      <c r="AB25" s="404"/>
      <c r="AC25" s="404"/>
      <c r="AD25" s="404"/>
      <c r="AE25" s="404"/>
      <c r="AF25" s="404"/>
      <c r="AG25" s="405"/>
      <c r="AH25" s="406">
        <v>54</v>
      </c>
      <c r="AI25" s="407"/>
      <c r="AJ25" s="407"/>
      <c r="AK25" s="407"/>
      <c r="AL25" s="408"/>
      <c r="AM25" s="406">
        <v>166266</v>
      </c>
      <c r="AN25" s="407"/>
      <c r="AO25" s="407"/>
      <c r="AP25" s="407"/>
      <c r="AQ25" s="407"/>
      <c r="AR25" s="408"/>
      <c r="AS25" s="406">
        <v>3079</v>
      </c>
      <c r="AT25" s="407"/>
      <c r="AU25" s="407"/>
      <c r="AV25" s="407"/>
      <c r="AW25" s="407"/>
      <c r="AX25" s="409"/>
      <c r="AY25" s="410" t="s">
        <v>37</v>
      </c>
      <c r="AZ25" s="411"/>
      <c r="BA25" s="411"/>
      <c r="BB25" s="411"/>
      <c r="BC25" s="411"/>
      <c r="BD25" s="411"/>
      <c r="BE25" s="411"/>
      <c r="BF25" s="411"/>
      <c r="BG25" s="411"/>
      <c r="BH25" s="411"/>
      <c r="BI25" s="411"/>
      <c r="BJ25" s="411"/>
      <c r="BK25" s="411"/>
      <c r="BL25" s="411"/>
      <c r="BM25" s="412"/>
      <c r="BN25" s="371">
        <v>1834372</v>
      </c>
      <c r="BO25" s="372"/>
      <c r="BP25" s="372"/>
      <c r="BQ25" s="372"/>
      <c r="BR25" s="372"/>
      <c r="BS25" s="372"/>
      <c r="BT25" s="372"/>
      <c r="BU25" s="373"/>
      <c r="BV25" s="371">
        <v>1896920</v>
      </c>
      <c r="BW25" s="372"/>
      <c r="BX25" s="372"/>
      <c r="BY25" s="372"/>
      <c r="BZ25" s="372"/>
      <c r="CA25" s="372"/>
      <c r="CB25" s="372"/>
      <c r="CC25" s="373"/>
      <c r="CD25" s="21"/>
      <c r="CE25" s="351"/>
      <c r="CF25" s="351"/>
      <c r="CG25" s="351"/>
      <c r="CH25" s="351"/>
      <c r="CI25" s="351"/>
      <c r="CJ25" s="351"/>
      <c r="CK25" s="351"/>
      <c r="CL25" s="351"/>
      <c r="CM25" s="351"/>
      <c r="CN25" s="351"/>
      <c r="CO25" s="351"/>
      <c r="CP25" s="351"/>
      <c r="CQ25" s="351"/>
      <c r="CR25" s="351"/>
      <c r="CS25" s="352"/>
      <c r="CT25" s="353"/>
      <c r="CU25" s="354"/>
      <c r="CV25" s="354"/>
      <c r="CW25" s="354"/>
      <c r="CX25" s="354"/>
      <c r="CY25" s="354"/>
      <c r="CZ25" s="354"/>
      <c r="DA25" s="355"/>
      <c r="DB25" s="353"/>
      <c r="DC25" s="354"/>
      <c r="DD25" s="354"/>
      <c r="DE25" s="354"/>
      <c r="DF25" s="354"/>
      <c r="DG25" s="354"/>
      <c r="DH25" s="354"/>
      <c r="DI25" s="355"/>
    </row>
    <row r="26" spans="1:113" ht="18.75" customHeight="1" x14ac:dyDescent="0.2">
      <c r="A26" s="2"/>
      <c r="B26" s="489"/>
      <c r="C26" s="398"/>
      <c r="D26" s="399"/>
      <c r="E26" s="403" t="s">
        <v>255</v>
      </c>
      <c r="F26" s="404"/>
      <c r="G26" s="404"/>
      <c r="H26" s="404"/>
      <c r="I26" s="404"/>
      <c r="J26" s="404"/>
      <c r="K26" s="405"/>
      <c r="L26" s="406">
        <v>1</v>
      </c>
      <c r="M26" s="407"/>
      <c r="N26" s="407"/>
      <c r="O26" s="407"/>
      <c r="P26" s="408"/>
      <c r="Q26" s="406">
        <v>6050</v>
      </c>
      <c r="R26" s="407"/>
      <c r="S26" s="407"/>
      <c r="T26" s="407"/>
      <c r="U26" s="407"/>
      <c r="V26" s="408"/>
      <c r="W26" s="397"/>
      <c r="X26" s="398"/>
      <c r="Y26" s="399"/>
      <c r="Z26" s="403" t="s">
        <v>256</v>
      </c>
      <c r="AA26" s="499"/>
      <c r="AB26" s="499"/>
      <c r="AC26" s="499"/>
      <c r="AD26" s="499"/>
      <c r="AE26" s="499"/>
      <c r="AF26" s="499"/>
      <c r="AG26" s="500"/>
      <c r="AH26" s="406">
        <v>22</v>
      </c>
      <c r="AI26" s="407"/>
      <c r="AJ26" s="407"/>
      <c r="AK26" s="407"/>
      <c r="AL26" s="408"/>
      <c r="AM26" s="406">
        <v>67914</v>
      </c>
      <c r="AN26" s="407"/>
      <c r="AO26" s="407"/>
      <c r="AP26" s="407"/>
      <c r="AQ26" s="407"/>
      <c r="AR26" s="408"/>
      <c r="AS26" s="406">
        <v>3087</v>
      </c>
      <c r="AT26" s="407"/>
      <c r="AU26" s="407"/>
      <c r="AV26" s="407"/>
      <c r="AW26" s="407"/>
      <c r="AX26" s="409"/>
      <c r="AY26" s="501" t="s">
        <v>257</v>
      </c>
      <c r="AZ26" s="471"/>
      <c r="BA26" s="471"/>
      <c r="BB26" s="471"/>
      <c r="BC26" s="471"/>
      <c r="BD26" s="471"/>
      <c r="BE26" s="471"/>
      <c r="BF26" s="471"/>
      <c r="BG26" s="471"/>
      <c r="BH26" s="471"/>
      <c r="BI26" s="471"/>
      <c r="BJ26" s="471"/>
      <c r="BK26" s="471"/>
      <c r="BL26" s="471"/>
      <c r="BM26" s="502"/>
      <c r="BN26" s="365" t="s">
        <v>201</v>
      </c>
      <c r="BO26" s="366"/>
      <c r="BP26" s="366"/>
      <c r="BQ26" s="366"/>
      <c r="BR26" s="366"/>
      <c r="BS26" s="366"/>
      <c r="BT26" s="366"/>
      <c r="BU26" s="367"/>
      <c r="BV26" s="365" t="s">
        <v>201</v>
      </c>
      <c r="BW26" s="366"/>
      <c r="BX26" s="366"/>
      <c r="BY26" s="366"/>
      <c r="BZ26" s="366"/>
      <c r="CA26" s="366"/>
      <c r="CB26" s="366"/>
      <c r="CC26" s="367"/>
      <c r="CD26" s="21"/>
      <c r="CE26" s="351"/>
      <c r="CF26" s="351"/>
      <c r="CG26" s="351"/>
      <c r="CH26" s="351"/>
      <c r="CI26" s="351"/>
      <c r="CJ26" s="351"/>
      <c r="CK26" s="351"/>
      <c r="CL26" s="351"/>
      <c r="CM26" s="351"/>
      <c r="CN26" s="351"/>
      <c r="CO26" s="351"/>
      <c r="CP26" s="351"/>
      <c r="CQ26" s="351"/>
      <c r="CR26" s="351"/>
      <c r="CS26" s="352"/>
      <c r="CT26" s="353"/>
      <c r="CU26" s="354"/>
      <c r="CV26" s="354"/>
      <c r="CW26" s="354"/>
      <c r="CX26" s="354"/>
      <c r="CY26" s="354"/>
      <c r="CZ26" s="354"/>
      <c r="DA26" s="355"/>
      <c r="DB26" s="353"/>
      <c r="DC26" s="354"/>
      <c r="DD26" s="354"/>
      <c r="DE26" s="354"/>
      <c r="DF26" s="354"/>
      <c r="DG26" s="354"/>
      <c r="DH26" s="354"/>
      <c r="DI26" s="355"/>
    </row>
    <row r="27" spans="1:113" ht="18.75" customHeight="1" x14ac:dyDescent="0.2">
      <c r="A27" s="2"/>
      <c r="B27" s="489"/>
      <c r="C27" s="398"/>
      <c r="D27" s="399"/>
      <c r="E27" s="403" t="s">
        <v>258</v>
      </c>
      <c r="F27" s="404"/>
      <c r="G27" s="404"/>
      <c r="H27" s="404"/>
      <c r="I27" s="404"/>
      <c r="J27" s="404"/>
      <c r="K27" s="405"/>
      <c r="L27" s="406">
        <v>1</v>
      </c>
      <c r="M27" s="407"/>
      <c r="N27" s="407"/>
      <c r="O27" s="407"/>
      <c r="P27" s="408"/>
      <c r="Q27" s="406">
        <v>4480</v>
      </c>
      <c r="R27" s="407"/>
      <c r="S27" s="407"/>
      <c r="T27" s="407"/>
      <c r="U27" s="407"/>
      <c r="V27" s="408"/>
      <c r="W27" s="397"/>
      <c r="X27" s="398"/>
      <c r="Y27" s="399"/>
      <c r="Z27" s="403" t="s">
        <v>260</v>
      </c>
      <c r="AA27" s="404"/>
      <c r="AB27" s="404"/>
      <c r="AC27" s="404"/>
      <c r="AD27" s="404"/>
      <c r="AE27" s="404"/>
      <c r="AF27" s="404"/>
      <c r="AG27" s="405"/>
      <c r="AH27" s="406" t="s">
        <v>201</v>
      </c>
      <c r="AI27" s="407"/>
      <c r="AJ27" s="407"/>
      <c r="AK27" s="407"/>
      <c r="AL27" s="408"/>
      <c r="AM27" s="406" t="s">
        <v>201</v>
      </c>
      <c r="AN27" s="407"/>
      <c r="AO27" s="407"/>
      <c r="AP27" s="407"/>
      <c r="AQ27" s="407"/>
      <c r="AR27" s="408"/>
      <c r="AS27" s="406" t="s">
        <v>201</v>
      </c>
      <c r="AT27" s="407"/>
      <c r="AU27" s="407"/>
      <c r="AV27" s="407"/>
      <c r="AW27" s="407"/>
      <c r="AX27" s="409"/>
      <c r="AY27" s="496" t="s">
        <v>262</v>
      </c>
      <c r="AZ27" s="497"/>
      <c r="BA27" s="497"/>
      <c r="BB27" s="497"/>
      <c r="BC27" s="497"/>
      <c r="BD27" s="497"/>
      <c r="BE27" s="497"/>
      <c r="BF27" s="497"/>
      <c r="BG27" s="497"/>
      <c r="BH27" s="497"/>
      <c r="BI27" s="497"/>
      <c r="BJ27" s="497"/>
      <c r="BK27" s="497"/>
      <c r="BL27" s="497"/>
      <c r="BM27" s="498"/>
      <c r="BN27" s="368" t="s">
        <v>201</v>
      </c>
      <c r="BO27" s="369"/>
      <c r="BP27" s="369"/>
      <c r="BQ27" s="369"/>
      <c r="BR27" s="369"/>
      <c r="BS27" s="369"/>
      <c r="BT27" s="369"/>
      <c r="BU27" s="370"/>
      <c r="BV27" s="368">
        <v>1051539</v>
      </c>
      <c r="BW27" s="369"/>
      <c r="BX27" s="369"/>
      <c r="BY27" s="369"/>
      <c r="BZ27" s="369"/>
      <c r="CA27" s="369"/>
      <c r="CB27" s="369"/>
      <c r="CC27" s="370"/>
      <c r="CD27" s="17"/>
      <c r="CE27" s="351"/>
      <c r="CF27" s="351"/>
      <c r="CG27" s="351"/>
      <c r="CH27" s="351"/>
      <c r="CI27" s="351"/>
      <c r="CJ27" s="351"/>
      <c r="CK27" s="351"/>
      <c r="CL27" s="351"/>
      <c r="CM27" s="351"/>
      <c r="CN27" s="351"/>
      <c r="CO27" s="351"/>
      <c r="CP27" s="351"/>
      <c r="CQ27" s="351"/>
      <c r="CR27" s="351"/>
      <c r="CS27" s="352"/>
      <c r="CT27" s="353"/>
      <c r="CU27" s="354"/>
      <c r="CV27" s="354"/>
      <c r="CW27" s="354"/>
      <c r="CX27" s="354"/>
      <c r="CY27" s="354"/>
      <c r="CZ27" s="354"/>
      <c r="DA27" s="355"/>
      <c r="DB27" s="353"/>
      <c r="DC27" s="354"/>
      <c r="DD27" s="354"/>
      <c r="DE27" s="354"/>
      <c r="DF27" s="354"/>
      <c r="DG27" s="354"/>
      <c r="DH27" s="354"/>
      <c r="DI27" s="355"/>
    </row>
    <row r="28" spans="1:113" ht="18.75" customHeight="1" x14ac:dyDescent="0.2">
      <c r="A28" s="2"/>
      <c r="B28" s="489"/>
      <c r="C28" s="398"/>
      <c r="D28" s="399"/>
      <c r="E28" s="403" t="s">
        <v>263</v>
      </c>
      <c r="F28" s="404"/>
      <c r="G28" s="404"/>
      <c r="H28" s="404"/>
      <c r="I28" s="404"/>
      <c r="J28" s="404"/>
      <c r="K28" s="405"/>
      <c r="L28" s="406">
        <v>1</v>
      </c>
      <c r="M28" s="407"/>
      <c r="N28" s="407"/>
      <c r="O28" s="407"/>
      <c r="P28" s="408"/>
      <c r="Q28" s="406">
        <v>3770</v>
      </c>
      <c r="R28" s="407"/>
      <c r="S28" s="407"/>
      <c r="T28" s="407"/>
      <c r="U28" s="407"/>
      <c r="V28" s="408"/>
      <c r="W28" s="397"/>
      <c r="X28" s="398"/>
      <c r="Y28" s="399"/>
      <c r="Z28" s="403" t="s">
        <v>38</v>
      </c>
      <c r="AA28" s="404"/>
      <c r="AB28" s="404"/>
      <c r="AC28" s="404"/>
      <c r="AD28" s="404"/>
      <c r="AE28" s="404"/>
      <c r="AF28" s="404"/>
      <c r="AG28" s="405"/>
      <c r="AH28" s="406" t="s">
        <v>201</v>
      </c>
      <c r="AI28" s="407"/>
      <c r="AJ28" s="407"/>
      <c r="AK28" s="407"/>
      <c r="AL28" s="408"/>
      <c r="AM28" s="406" t="s">
        <v>201</v>
      </c>
      <c r="AN28" s="407"/>
      <c r="AO28" s="407"/>
      <c r="AP28" s="407"/>
      <c r="AQ28" s="407"/>
      <c r="AR28" s="408"/>
      <c r="AS28" s="406" t="s">
        <v>201</v>
      </c>
      <c r="AT28" s="407"/>
      <c r="AU28" s="407"/>
      <c r="AV28" s="407"/>
      <c r="AW28" s="407"/>
      <c r="AX28" s="409"/>
      <c r="AY28" s="356" t="s">
        <v>266</v>
      </c>
      <c r="AZ28" s="357"/>
      <c r="BA28" s="357"/>
      <c r="BB28" s="358"/>
      <c r="BC28" s="410" t="s">
        <v>107</v>
      </c>
      <c r="BD28" s="411"/>
      <c r="BE28" s="411"/>
      <c r="BF28" s="411"/>
      <c r="BG28" s="411"/>
      <c r="BH28" s="411"/>
      <c r="BI28" s="411"/>
      <c r="BJ28" s="411"/>
      <c r="BK28" s="411"/>
      <c r="BL28" s="411"/>
      <c r="BM28" s="412"/>
      <c r="BN28" s="371">
        <v>2252788</v>
      </c>
      <c r="BO28" s="372"/>
      <c r="BP28" s="372"/>
      <c r="BQ28" s="372"/>
      <c r="BR28" s="372"/>
      <c r="BS28" s="372"/>
      <c r="BT28" s="372"/>
      <c r="BU28" s="373"/>
      <c r="BV28" s="371">
        <v>2259823</v>
      </c>
      <c r="BW28" s="372"/>
      <c r="BX28" s="372"/>
      <c r="BY28" s="372"/>
      <c r="BZ28" s="372"/>
      <c r="CA28" s="372"/>
      <c r="CB28" s="372"/>
      <c r="CC28" s="373"/>
      <c r="CD28" s="21"/>
      <c r="CE28" s="351"/>
      <c r="CF28" s="351"/>
      <c r="CG28" s="351"/>
      <c r="CH28" s="351"/>
      <c r="CI28" s="351"/>
      <c r="CJ28" s="351"/>
      <c r="CK28" s="351"/>
      <c r="CL28" s="351"/>
      <c r="CM28" s="351"/>
      <c r="CN28" s="351"/>
      <c r="CO28" s="351"/>
      <c r="CP28" s="351"/>
      <c r="CQ28" s="351"/>
      <c r="CR28" s="351"/>
      <c r="CS28" s="352"/>
      <c r="CT28" s="353"/>
      <c r="CU28" s="354"/>
      <c r="CV28" s="354"/>
      <c r="CW28" s="354"/>
      <c r="CX28" s="354"/>
      <c r="CY28" s="354"/>
      <c r="CZ28" s="354"/>
      <c r="DA28" s="355"/>
      <c r="DB28" s="353"/>
      <c r="DC28" s="354"/>
      <c r="DD28" s="354"/>
      <c r="DE28" s="354"/>
      <c r="DF28" s="354"/>
      <c r="DG28" s="354"/>
      <c r="DH28" s="354"/>
      <c r="DI28" s="355"/>
    </row>
    <row r="29" spans="1:113" ht="18.75" customHeight="1" x14ac:dyDescent="0.2">
      <c r="A29" s="2"/>
      <c r="B29" s="489"/>
      <c r="C29" s="398"/>
      <c r="D29" s="399"/>
      <c r="E29" s="403" t="s">
        <v>267</v>
      </c>
      <c r="F29" s="404"/>
      <c r="G29" s="404"/>
      <c r="H29" s="404"/>
      <c r="I29" s="404"/>
      <c r="J29" s="404"/>
      <c r="K29" s="405"/>
      <c r="L29" s="406">
        <v>14</v>
      </c>
      <c r="M29" s="407"/>
      <c r="N29" s="407"/>
      <c r="O29" s="407"/>
      <c r="P29" s="408"/>
      <c r="Q29" s="406">
        <v>3570</v>
      </c>
      <c r="R29" s="407"/>
      <c r="S29" s="407"/>
      <c r="T29" s="407"/>
      <c r="U29" s="407"/>
      <c r="V29" s="408"/>
      <c r="W29" s="400"/>
      <c r="X29" s="401"/>
      <c r="Y29" s="402"/>
      <c r="Z29" s="403" t="s">
        <v>269</v>
      </c>
      <c r="AA29" s="404"/>
      <c r="AB29" s="404"/>
      <c r="AC29" s="404"/>
      <c r="AD29" s="404"/>
      <c r="AE29" s="404"/>
      <c r="AF29" s="404"/>
      <c r="AG29" s="405"/>
      <c r="AH29" s="406">
        <v>328</v>
      </c>
      <c r="AI29" s="407"/>
      <c r="AJ29" s="407"/>
      <c r="AK29" s="407"/>
      <c r="AL29" s="408"/>
      <c r="AM29" s="406">
        <v>1043368</v>
      </c>
      <c r="AN29" s="407"/>
      <c r="AO29" s="407"/>
      <c r="AP29" s="407"/>
      <c r="AQ29" s="407"/>
      <c r="AR29" s="408"/>
      <c r="AS29" s="406">
        <v>3181</v>
      </c>
      <c r="AT29" s="407"/>
      <c r="AU29" s="407"/>
      <c r="AV29" s="407"/>
      <c r="AW29" s="407"/>
      <c r="AX29" s="409"/>
      <c r="AY29" s="359"/>
      <c r="AZ29" s="360"/>
      <c r="BA29" s="360"/>
      <c r="BB29" s="361"/>
      <c r="BC29" s="493" t="s">
        <v>270</v>
      </c>
      <c r="BD29" s="494"/>
      <c r="BE29" s="494"/>
      <c r="BF29" s="494"/>
      <c r="BG29" s="494"/>
      <c r="BH29" s="494"/>
      <c r="BI29" s="494"/>
      <c r="BJ29" s="494"/>
      <c r="BK29" s="494"/>
      <c r="BL29" s="494"/>
      <c r="BM29" s="495"/>
      <c r="BN29" s="365">
        <v>851030</v>
      </c>
      <c r="BO29" s="366"/>
      <c r="BP29" s="366"/>
      <c r="BQ29" s="366"/>
      <c r="BR29" s="366"/>
      <c r="BS29" s="366"/>
      <c r="BT29" s="366"/>
      <c r="BU29" s="367"/>
      <c r="BV29" s="365">
        <v>658283</v>
      </c>
      <c r="BW29" s="366"/>
      <c r="BX29" s="366"/>
      <c r="BY29" s="366"/>
      <c r="BZ29" s="366"/>
      <c r="CA29" s="366"/>
      <c r="CB29" s="366"/>
      <c r="CC29" s="367"/>
      <c r="CD29" s="17"/>
      <c r="CE29" s="351"/>
      <c r="CF29" s="351"/>
      <c r="CG29" s="351"/>
      <c r="CH29" s="351"/>
      <c r="CI29" s="351"/>
      <c r="CJ29" s="351"/>
      <c r="CK29" s="351"/>
      <c r="CL29" s="351"/>
      <c r="CM29" s="351"/>
      <c r="CN29" s="351"/>
      <c r="CO29" s="351"/>
      <c r="CP29" s="351"/>
      <c r="CQ29" s="351"/>
      <c r="CR29" s="351"/>
      <c r="CS29" s="352"/>
      <c r="CT29" s="353"/>
      <c r="CU29" s="354"/>
      <c r="CV29" s="354"/>
      <c r="CW29" s="354"/>
      <c r="CX29" s="354"/>
      <c r="CY29" s="354"/>
      <c r="CZ29" s="354"/>
      <c r="DA29" s="355"/>
      <c r="DB29" s="353"/>
      <c r="DC29" s="354"/>
      <c r="DD29" s="354"/>
      <c r="DE29" s="354"/>
      <c r="DF29" s="354"/>
      <c r="DG29" s="354"/>
      <c r="DH29" s="354"/>
      <c r="DI29" s="355"/>
    </row>
    <row r="30" spans="1:113" ht="18.75" customHeight="1" x14ac:dyDescent="0.2">
      <c r="A30" s="2"/>
      <c r="B30" s="490"/>
      <c r="C30" s="491"/>
      <c r="D30" s="492"/>
      <c r="E30" s="472"/>
      <c r="F30" s="473"/>
      <c r="G30" s="473"/>
      <c r="H30" s="473"/>
      <c r="I30" s="473"/>
      <c r="J30" s="473"/>
      <c r="K30" s="474"/>
      <c r="L30" s="475"/>
      <c r="M30" s="476"/>
      <c r="N30" s="476"/>
      <c r="O30" s="476"/>
      <c r="P30" s="477"/>
      <c r="Q30" s="475"/>
      <c r="R30" s="476"/>
      <c r="S30" s="476"/>
      <c r="T30" s="476"/>
      <c r="U30" s="476"/>
      <c r="V30" s="477"/>
      <c r="W30" s="478" t="s">
        <v>272</v>
      </c>
      <c r="X30" s="479"/>
      <c r="Y30" s="479"/>
      <c r="Z30" s="479"/>
      <c r="AA30" s="479"/>
      <c r="AB30" s="479"/>
      <c r="AC30" s="479"/>
      <c r="AD30" s="479"/>
      <c r="AE30" s="479"/>
      <c r="AF30" s="479"/>
      <c r="AG30" s="480"/>
      <c r="AH30" s="481">
        <v>97.1</v>
      </c>
      <c r="AI30" s="482"/>
      <c r="AJ30" s="482"/>
      <c r="AK30" s="482"/>
      <c r="AL30" s="482"/>
      <c r="AM30" s="482"/>
      <c r="AN30" s="482"/>
      <c r="AO30" s="482"/>
      <c r="AP30" s="482"/>
      <c r="AQ30" s="482"/>
      <c r="AR30" s="482"/>
      <c r="AS30" s="482"/>
      <c r="AT30" s="482"/>
      <c r="AU30" s="482"/>
      <c r="AV30" s="482"/>
      <c r="AW30" s="482"/>
      <c r="AX30" s="483"/>
      <c r="AY30" s="362"/>
      <c r="AZ30" s="363"/>
      <c r="BA30" s="363"/>
      <c r="BB30" s="364"/>
      <c r="BC30" s="484" t="s">
        <v>73</v>
      </c>
      <c r="BD30" s="485"/>
      <c r="BE30" s="485"/>
      <c r="BF30" s="485"/>
      <c r="BG30" s="485"/>
      <c r="BH30" s="485"/>
      <c r="BI30" s="485"/>
      <c r="BJ30" s="485"/>
      <c r="BK30" s="485"/>
      <c r="BL30" s="485"/>
      <c r="BM30" s="486"/>
      <c r="BN30" s="368">
        <v>3893095</v>
      </c>
      <c r="BO30" s="369"/>
      <c r="BP30" s="369"/>
      <c r="BQ30" s="369"/>
      <c r="BR30" s="369"/>
      <c r="BS30" s="369"/>
      <c r="BT30" s="369"/>
      <c r="BU30" s="370"/>
      <c r="BV30" s="368">
        <v>2820096</v>
      </c>
      <c r="BW30" s="369"/>
      <c r="BX30" s="369"/>
      <c r="BY30" s="369"/>
      <c r="BZ30" s="369"/>
      <c r="CA30" s="369"/>
      <c r="CB30" s="369"/>
      <c r="CC30" s="37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7" t="s">
        <v>187</v>
      </c>
      <c r="D32" s="487"/>
      <c r="E32" s="487"/>
      <c r="F32" s="487"/>
      <c r="G32" s="487"/>
      <c r="H32" s="487"/>
      <c r="I32" s="487"/>
      <c r="J32" s="487"/>
      <c r="K32" s="487"/>
      <c r="L32" s="487"/>
      <c r="M32" s="487"/>
      <c r="N32" s="487"/>
      <c r="O32" s="487"/>
      <c r="P32" s="487"/>
      <c r="Q32" s="487"/>
      <c r="R32" s="487"/>
      <c r="S32" s="487"/>
      <c r="U32" s="471" t="s">
        <v>97</v>
      </c>
      <c r="V32" s="471"/>
      <c r="W32" s="471"/>
      <c r="X32" s="471"/>
      <c r="Y32" s="471"/>
      <c r="Z32" s="471"/>
      <c r="AA32" s="471"/>
      <c r="AB32" s="471"/>
      <c r="AC32" s="471"/>
      <c r="AD32" s="471"/>
      <c r="AE32" s="471"/>
      <c r="AF32" s="471"/>
      <c r="AG32" s="471"/>
      <c r="AH32" s="471"/>
      <c r="AI32" s="471"/>
      <c r="AJ32" s="471"/>
      <c r="AK32" s="471"/>
      <c r="AM32" s="471" t="s">
        <v>274</v>
      </c>
      <c r="AN32" s="471"/>
      <c r="AO32" s="471"/>
      <c r="AP32" s="471"/>
      <c r="AQ32" s="471"/>
      <c r="AR32" s="471"/>
      <c r="AS32" s="471"/>
      <c r="AT32" s="471"/>
      <c r="AU32" s="471"/>
      <c r="AV32" s="471"/>
      <c r="AW32" s="471"/>
      <c r="AX32" s="471"/>
      <c r="AY32" s="471"/>
      <c r="AZ32" s="471"/>
      <c r="BA32" s="471"/>
      <c r="BB32" s="471"/>
      <c r="BC32" s="471"/>
      <c r="BE32" s="471" t="s">
        <v>275</v>
      </c>
      <c r="BF32" s="471"/>
      <c r="BG32" s="471"/>
      <c r="BH32" s="471"/>
      <c r="BI32" s="471"/>
      <c r="BJ32" s="471"/>
      <c r="BK32" s="471"/>
      <c r="BL32" s="471"/>
      <c r="BM32" s="471"/>
      <c r="BN32" s="471"/>
      <c r="BO32" s="471"/>
      <c r="BP32" s="471"/>
      <c r="BQ32" s="471"/>
      <c r="BR32" s="471"/>
      <c r="BS32" s="471"/>
      <c r="BT32" s="471"/>
      <c r="BU32" s="471"/>
      <c r="BW32" s="471" t="s">
        <v>277</v>
      </c>
      <c r="BX32" s="471"/>
      <c r="BY32" s="471"/>
      <c r="BZ32" s="471"/>
      <c r="CA32" s="471"/>
      <c r="CB32" s="471"/>
      <c r="CC32" s="471"/>
      <c r="CD32" s="471"/>
      <c r="CE32" s="471"/>
      <c r="CF32" s="471"/>
      <c r="CG32" s="471"/>
      <c r="CH32" s="471"/>
      <c r="CI32" s="471"/>
      <c r="CJ32" s="471"/>
      <c r="CK32" s="471"/>
      <c r="CL32" s="471"/>
      <c r="CM32" s="471"/>
      <c r="CO32" s="471" t="s">
        <v>278</v>
      </c>
      <c r="CP32" s="471"/>
      <c r="CQ32" s="471"/>
      <c r="CR32" s="471"/>
      <c r="CS32" s="471"/>
      <c r="CT32" s="471"/>
      <c r="CU32" s="471"/>
      <c r="CV32" s="471"/>
      <c r="CW32" s="471"/>
      <c r="CX32" s="471"/>
      <c r="CY32" s="471"/>
      <c r="CZ32" s="471"/>
      <c r="DA32" s="471"/>
      <c r="DB32" s="471"/>
      <c r="DC32" s="471"/>
      <c r="DD32" s="471"/>
      <c r="DE32" s="471"/>
      <c r="DI32" s="36"/>
    </row>
    <row r="33" spans="1:113" ht="13.5" customHeight="1" x14ac:dyDescent="0.2">
      <c r="A33" s="2"/>
      <c r="B33" s="5"/>
      <c r="C33" s="450" t="s">
        <v>59</v>
      </c>
      <c r="D33" s="450"/>
      <c r="E33" s="430" t="s">
        <v>279</v>
      </c>
      <c r="F33" s="430"/>
      <c r="G33" s="430"/>
      <c r="H33" s="430"/>
      <c r="I33" s="430"/>
      <c r="J33" s="430"/>
      <c r="K33" s="430"/>
      <c r="L33" s="430"/>
      <c r="M33" s="430"/>
      <c r="N33" s="430"/>
      <c r="O33" s="430"/>
      <c r="P33" s="430"/>
      <c r="Q33" s="430"/>
      <c r="R33" s="430"/>
      <c r="S33" s="430"/>
      <c r="T33" s="12"/>
      <c r="U33" s="450" t="s">
        <v>59</v>
      </c>
      <c r="V33" s="450"/>
      <c r="W33" s="430" t="s">
        <v>279</v>
      </c>
      <c r="X33" s="430"/>
      <c r="Y33" s="430"/>
      <c r="Z33" s="430"/>
      <c r="AA33" s="430"/>
      <c r="AB33" s="430"/>
      <c r="AC33" s="430"/>
      <c r="AD33" s="430"/>
      <c r="AE33" s="430"/>
      <c r="AF33" s="430"/>
      <c r="AG33" s="430"/>
      <c r="AH33" s="430"/>
      <c r="AI33" s="430"/>
      <c r="AJ33" s="430"/>
      <c r="AK33" s="430"/>
      <c r="AL33" s="12"/>
      <c r="AM33" s="450" t="s">
        <v>59</v>
      </c>
      <c r="AN33" s="450"/>
      <c r="AO33" s="430" t="s">
        <v>279</v>
      </c>
      <c r="AP33" s="430"/>
      <c r="AQ33" s="430"/>
      <c r="AR33" s="430"/>
      <c r="AS33" s="430"/>
      <c r="AT33" s="430"/>
      <c r="AU33" s="430"/>
      <c r="AV33" s="430"/>
      <c r="AW33" s="430"/>
      <c r="AX33" s="430"/>
      <c r="AY33" s="430"/>
      <c r="AZ33" s="430"/>
      <c r="BA33" s="430"/>
      <c r="BB33" s="430"/>
      <c r="BC33" s="430"/>
      <c r="BD33" s="8"/>
      <c r="BE33" s="430" t="s">
        <v>280</v>
      </c>
      <c r="BF33" s="430"/>
      <c r="BG33" s="430" t="s">
        <v>166</v>
      </c>
      <c r="BH33" s="430"/>
      <c r="BI33" s="430"/>
      <c r="BJ33" s="430"/>
      <c r="BK33" s="430"/>
      <c r="BL33" s="430"/>
      <c r="BM33" s="430"/>
      <c r="BN33" s="430"/>
      <c r="BO33" s="430"/>
      <c r="BP33" s="430"/>
      <c r="BQ33" s="430"/>
      <c r="BR33" s="430"/>
      <c r="BS33" s="430"/>
      <c r="BT33" s="430"/>
      <c r="BU33" s="430"/>
      <c r="BV33" s="8"/>
      <c r="BW33" s="450" t="s">
        <v>280</v>
      </c>
      <c r="BX33" s="450"/>
      <c r="BY33" s="430" t="s">
        <v>114</v>
      </c>
      <c r="BZ33" s="430"/>
      <c r="CA33" s="430"/>
      <c r="CB33" s="430"/>
      <c r="CC33" s="430"/>
      <c r="CD33" s="430"/>
      <c r="CE33" s="430"/>
      <c r="CF33" s="430"/>
      <c r="CG33" s="430"/>
      <c r="CH33" s="430"/>
      <c r="CI33" s="430"/>
      <c r="CJ33" s="430"/>
      <c r="CK33" s="430"/>
      <c r="CL33" s="430"/>
      <c r="CM33" s="430"/>
      <c r="CN33" s="12"/>
      <c r="CO33" s="450" t="s">
        <v>59</v>
      </c>
      <c r="CP33" s="450"/>
      <c r="CQ33" s="430" t="s">
        <v>283</v>
      </c>
      <c r="CR33" s="430"/>
      <c r="CS33" s="430"/>
      <c r="CT33" s="430"/>
      <c r="CU33" s="430"/>
      <c r="CV33" s="430"/>
      <c r="CW33" s="430"/>
      <c r="CX33" s="430"/>
      <c r="CY33" s="430"/>
      <c r="CZ33" s="430"/>
      <c r="DA33" s="430"/>
      <c r="DB33" s="430"/>
      <c r="DC33" s="430"/>
      <c r="DD33" s="430"/>
      <c r="DE33" s="430"/>
      <c r="DF33" s="12"/>
      <c r="DG33" s="470" t="s">
        <v>85</v>
      </c>
      <c r="DH33" s="470"/>
      <c r="DI33" s="19"/>
    </row>
    <row r="34" spans="1:113" ht="32.25" customHeight="1" x14ac:dyDescent="0.2">
      <c r="A34" s="2"/>
      <c r="B34" s="5"/>
      <c r="C34" s="468">
        <f>IF(E34="","",1)</f>
        <v>1</v>
      </c>
      <c r="D34" s="468"/>
      <c r="E34" s="467" t="str">
        <f>IF('各会計、関係団体の財政状況及び健全化判断比率'!B7="","",'各会計、関係団体の財政状況及び健全化判断比率'!B7)</f>
        <v>一般会計</v>
      </c>
      <c r="F34" s="467"/>
      <c r="G34" s="467"/>
      <c r="H34" s="467"/>
      <c r="I34" s="467"/>
      <c r="J34" s="467"/>
      <c r="K34" s="467"/>
      <c r="L34" s="467"/>
      <c r="M34" s="467"/>
      <c r="N34" s="467"/>
      <c r="O34" s="467"/>
      <c r="P34" s="467"/>
      <c r="Q34" s="467"/>
      <c r="R34" s="467"/>
      <c r="S34" s="467"/>
      <c r="T34" s="2"/>
      <c r="U34" s="468">
        <f>IF(W34="","",MAX(C34:D43)+1)</f>
        <v>2</v>
      </c>
      <c r="V34" s="468"/>
      <c r="W34" s="467" t="str">
        <f>IF('各会計、関係団体の財政状況及び健全化判断比率'!B28="","",'各会計、関係団体の財政状況及び健全化判断比率'!B28)</f>
        <v>国民健康保険事業特別会計</v>
      </c>
      <c r="X34" s="467"/>
      <c r="Y34" s="467"/>
      <c r="Z34" s="467"/>
      <c r="AA34" s="467"/>
      <c r="AB34" s="467"/>
      <c r="AC34" s="467"/>
      <c r="AD34" s="467"/>
      <c r="AE34" s="467"/>
      <c r="AF34" s="467"/>
      <c r="AG34" s="467"/>
      <c r="AH34" s="467"/>
      <c r="AI34" s="467"/>
      <c r="AJ34" s="467"/>
      <c r="AK34" s="467"/>
      <c r="AL34" s="2"/>
      <c r="AM34" s="468">
        <f>IF(AO34="","",MAX(C34:D43,U34:V43)+1)</f>
        <v>7</v>
      </c>
      <c r="AN34" s="468"/>
      <c r="AO34" s="467" t="str">
        <f>IF('各会計、関係団体の財政状況及び健全化判断比率'!B33="","",'各会計、関係団体の財政状況及び健全化判断比率'!B33)</f>
        <v>水道事業会計</v>
      </c>
      <c r="AP34" s="467"/>
      <c r="AQ34" s="467"/>
      <c r="AR34" s="467"/>
      <c r="AS34" s="467"/>
      <c r="AT34" s="467"/>
      <c r="AU34" s="467"/>
      <c r="AV34" s="467"/>
      <c r="AW34" s="467"/>
      <c r="AX34" s="467"/>
      <c r="AY34" s="467"/>
      <c r="AZ34" s="467"/>
      <c r="BA34" s="467"/>
      <c r="BB34" s="467"/>
      <c r="BC34" s="467"/>
      <c r="BD34" s="2"/>
      <c r="BE34" s="468">
        <f>IF(BG34="","",MAX(C34:D43,U34:V43,AM34:AN43)+1)</f>
        <v>10</v>
      </c>
      <c r="BF34" s="468"/>
      <c r="BG34" s="467" t="str">
        <f>IF('各会計、関係団体の財政状況及び健全化判断比率'!B36="","",'各会計、関係団体の財政状況及び健全化判断比率'!B36)</f>
        <v>農業集落排水事業特別会計</v>
      </c>
      <c r="BH34" s="467"/>
      <c r="BI34" s="467"/>
      <c r="BJ34" s="467"/>
      <c r="BK34" s="467"/>
      <c r="BL34" s="467"/>
      <c r="BM34" s="467"/>
      <c r="BN34" s="467"/>
      <c r="BO34" s="467"/>
      <c r="BP34" s="467"/>
      <c r="BQ34" s="467"/>
      <c r="BR34" s="467"/>
      <c r="BS34" s="467"/>
      <c r="BT34" s="467"/>
      <c r="BU34" s="467"/>
      <c r="BV34" s="2"/>
      <c r="BW34" s="468">
        <f>IF(BY34="","",MAX(C34:D43,U34:V43,AM34:AN43,BE34:BF43)+1)</f>
        <v>11</v>
      </c>
      <c r="BX34" s="468"/>
      <c r="BY34" s="467" t="str">
        <f>IF('各会計、関係団体の財政状況及び健全化判断比率'!B68="","",'各会計、関係団体の財政状況及び健全化判断比率'!B68)</f>
        <v>大野・勝山地区広域行政事務組合</v>
      </c>
      <c r="BZ34" s="467"/>
      <c r="CA34" s="467"/>
      <c r="CB34" s="467"/>
      <c r="CC34" s="467"/>
      <c r="CD34" s="467"/>
      <c r="CE34" s="467"/>
      <c r="CF34" s="467"/>
      <c r="CG34" s="467"/>
      <c r="CH34" s="467"/>
      <c r="CI34" s="467"/>
      <c r="CJ34" s="467"/>
      <c r="CK34" s="467"/>
      <c r="CL34" s="467"/>
      <c r="CM34" s="467"/>
      <c r="CN34" s="2"/>
      <c r="CO34" s="468">
        <f>IF(CQ34="","",MAX(C34:D43,U34:V43,AM34:AN43,BE34:BF43,BW34:BX43)+1)</f>
        <v>17</v>
      </c>
      <c r="CP34" s="468"/>
      <c r="CQ34" s="467" t="str">
        <f>IF('各会計、関係団体の財政状況及び健全化判断比率'!BS7="","",'各会計、関係団体の財政状況及び健全化判断比率'!BS7)</f>
        <v>一般財団法人大野市公共施設管理公社</v>
      </c>
      <c r="CR34" s="467"/>
      <c r="CS34" s="467"/>
      <c r="CT34" s="467"/>
      <c r="CU34" s="467"/>
      <c r="CV34" s="467"/>
      <c r="CW34" s="467"/>
      <c r="CX34" s="467"/>
      <c r="CY34" s="467"/>
      <c r="CZ34" s="467"/>
      <c r="DA34" s="467"/>
      <c r="DB34" s="467"/>
      <c r="DC34" s="467"/>
      <c r="DD34" s="467"/>
      <c r="DE34" s="467"/>
      <c r="DG34" s="469" t="str">
        <f>IF('各会計、関係団体の財政状況及び健全化判断比率'!BR7="","",'各会計、関係団体の財政状況及び健全化判断比率'!BR7)</f>
        <v/>
      </c>
      <c r="DH34" s="469"/>
      <c r="DI34" s="19"/>
    </row>
    <row r="35" spans="1:113" ht="32.25" customHeight="1" x14ac:dyDescent="0.2">
      <c r="A35" s="2"/>
      <c r="B35" s="5"/>
      <c r="C35" s="468" t="str">
        <f t="shared" ref="C35:C43" si="0">IF(E35="","",C34+1)</f>
        <v/>
      </c>
      <c r="D35" s="468"/>
      <c r="E35" s="467" t="str">
        <f>IF('各会計、関係団体の財政状況及び健全化判断比率'!B8="","",'各会計、関係団体の財政状況及び健全化判断比率'!B8)</f>
        <v/>
      </c>
      <c r="F35" s="467"/>
      <c r="G35" s="467"/>
      <c r="H35" s="467"/>
      <c r="I35" s="467"/>
      <c r="J35" s="467"/>
      <c r="K35" s="467"/>
      <c r="L35" s="467"/>
      <c r="M35" s="467"/>
      <c r="N35" s="467"/>
      <c r="O35" s="467"/>
      <c r="P35" s="467"/>
      <c r="Q35" s="467"/>
      <c r="R35" s="467"/>
      <c r="S35" s="467"/>
      <c r="T35" s="2"/>
      <c r="U35" s="468">
        <f t="shared" ref="U35:U43" si="1">IF(W35="","",U34+1)</f>
        <v>3</v>
      </c>
      <c r="V35" s="468"/>
      <c r="W35" s="467" t="str">
        <f>IF('各会計、関係団体の財政状況及び健全化判断比率'!B29="","",'各会計、関係団体の財政状況及び健全化判断比率'!B29)</f>
        <v>和泉診療所事業特別会計</v>
      </c>
      <c r="X35" s="467"/>
      <c r="Y35" s="467"/>
      <c r="Z35" s="467"/>
      <c r="AA35" s="467"/>
      <c r="AB35" s="467"/>
      <c r="AC35" s="467"/>
      <c r="AD35" s="467"/>
      <c r="AE35" s="467"/>
      <c r="AF35" s="467"/>
      <c r="AG35" s="467"/>
      <c r="AH35" s="467"/>
      <c r="AI35" s="467"/>
      <c r="AJ35" s="467"/>
      <c r="AK35" s="467"/>
      <c r="AL35" s="2"/>
      <c r="AM35" s="468">
        <f t="shared" ref="AM35:AM43" si="2">IF(AO35="","",AM34+1)</f>
        <v>8</v>
      </c>
      <c r="AN35" s="468"/>
      <c r="AO35" s="467" t="str">
        <f>IF('各会計、関係団体の財政状況及び健全化判断比率'!B34="","",'各会計、関係団体の財政状況及び健全化判断比率'!B34)</f>
        <v>簡易水道事業会計</v>
      </c>
      <c r="AP35" s="467"/>
      <c r="AQ35" s="467"/>
      <c r="AR35" s="467"/>
      <c r="AS35" s="467"/>
      <c r="AT35" s="467"/>
      <c r="AU35" s="467"/>
      <c r="AV35" s="467"/>
      <c r="AW35" s="467"/>
      <c r="AX35" s="467"/>
      <c r="AY35" s="467"/>
      <c r="AZ35" s="467"/>
      <c r="BA35" s="467"/>
      <c r="BB35" s="467"/>
      <c r="BC35" s="467"/>
      <c r="BD35" s="2"/>
      <c r="BE35" s="468" t="str">
        <f t="shared" ref="BE35:BE43" si="3">IF(BG35="","",BE34+1)</f>
        <v/>
      </c>
      <c r="BF35" s="468"/>
      <c r="BG35" s="467"/>
      <c r="BH35" s="467"/>
      <c r="BI35" s="467"/>
      <c r="BJ35" s="467"/>
      <c r="BK35" s="467"/>
      <c r="BL35" s="467"/>
      <c r="BM35" s="467"/>
      <c r="BN35" s="467"/>
      <c r="BO35" s="467"/>
      <c r="BP35" s="467"/>
      <c r="BQ35" s="467"/>
      <c r="BR35" s="467"/>
      <c r="BS35" s="467"/>
      <c r="BT35" s="467"/>
      <c r="BU35" s="467"/>
      <c r="BV35" s="2"/>
      <c r="BW35" s="468">
        <f t="shared" ref="BW35:BW43" si="4">IF(BY35="","",BW34+1)</f>
        <v>12</v>
      </c>
      <c r="BX35" s="468"/>
      <c r="BY35" s="467" t="str">
        <f>IF('各会計、関係団体の財政状況及び健全化判断比率'!B69="","",'各会計、関係団体の財政状況及び健全化判断比率'!B69)</f>
        <v>福井県後期高齢者医療広域連合</v>
      </c>
      <c r="BZ35" s="467"/>
      <c r="CA35" s="467"/>
      <c r="CB35" s="467"/>
      <c r="CC35" s="467"/>
      <c r="CD35" s="467"/>
      <c r="CE35" s="467"/>
      <c r="CF35" s="467"/>
      <c r="CG35" s="467"/>
      <c r="CH35" s="467"/>
      <c r="CI35" s="467"/>
      <c r="CJ35" s="467"/>
      <c r="CK35" s="467"/>
      <c r="CL35" s="467"/>
      <c r="CM35" s="467"/>
      <c r="CN35" s="2"/>
      <c r="CO35" s="468">
        <f t="shared" ref="CO35:CO43" si="5">IF(CQ35="","",CO34+1)</f>
        <v>18</v>
      </c>
      <c r="CP35" s="468"/>
      <c r="CQ35" s="467" t="str">
        <f>IF('各会計、関係団体の財政状況及び健全化判断比率'!BS8="","",'各会計、関係団体の財政状況及び健全化判断比率'!BS8)</f>
        <v>大野市土地開発公社</v>
      </c>
      <c r="CR35" s="467"/>
      <c r="CS35" s="467"/>
      <c r="CT35" s="467"/>
      <c r="CU35" s="467"/>
      <c r="CV35" s="467"/>
      <c r="CW35" s="467"/>
      <c r="CX35" s="467"/>
      <c r="CY35" s="467"/>
      <c r="CZ35" s="467"/>
      <c r="DA35" s="467"/>
      <c r="DB35" s="467"/>
      <c r="DC35" s="467"/>
      <c r="DD35" s="467"/>
      <c r="DE35" s="467"/>
      <c r="DG35" s="469" t="str">
        <f>IF('各会計、関係団体の財政状況及び健全化判断比率'!BR8="","",'各会計、関係団体の財政状況及び健全化判断比率'!BR8)</f>
        <v/>
      </c>
      <c r="DH35" s="469"/>
      <c r="DI35" s="19"/>
    </row>
    <row r="36" spans="1:113" ht="32.25" customHeight="1" x14ac:dyDescent="0.2">
      <c r="A36" s="2"/>
      <c r="B36" s="5"/>
      <c r="C36" s="468" t="str">
        <f t="shared" si="0"/>
        <v/>
      </c>
      <c r="D36" s="468"/>
      <c r="E36" s="467" t="str">
        <f>IF('各会計、関係団体の財政状況及び健全化判断比率'!B9="","",'各会計、関係団体の財政状況及び健全化判断比率'!B9)</f>
        <v/>
      </c>
      <c r="F36" s="467"/>
      <c r="G36" s="467"/>
      <c r="H36" s="467"/>
      <c r="I36" s="467"/>
      <c r="J36" s="467"/>
      <c r="K36" s="467"/>
      <c r="L36" s="467"/>
      <c r="M36" s="467"/>
      <c r="N36" s="467"/>
      <c r="O36" s="467"/>
      <c r="P36" s="467"/>
      <c r="Q36" s="467"/>
      <c r="R36" s="467"/>
      <c r="S36" s="467"/>
      <c r="T36" s="2"/>
      <c r="U36" s="468">
        <f t="shared" si="1"/>
        <v>4</v>
      </c>
      <c r="V36" s="468"/>
      <c r="W36" s="467" t="str">
        <f>IF('各会計、関係団体の財政状況及び健全化判断比率'!B30="","",'各会計、関係団体の財政状況及び健全化判断比率'!B30)</f>
        <v>後期高齢者医療特別会計</v>
      </c>
      <c r="X36" s="467"/>
      <c r="Y36" s="467"/>
      <c r="Z36" s="467"/>
      <c r="AA36" s="467"/>
      <c r="AB36" s="467"/>
      <c r="AC36" s="467"/>
      <c r="AD36" s="467"/>
      <c r="AE36" s="467"/>
      <c r="AF36" s="467"/>
      <c r="AG36" s="467"/>
      <c r="AH36" s="467"/>
      <c r="AI36" s="467"/>
      <c r="AJ36" s="467"/>
      <c r="AK36" s="467"/>
      <c r="AL36" s="2"/>
      <c r="AM36" s="468">
        <f t="shared" si="2"/>
        <v>9</v>
      </c>
      <c r="AN36" s="468"/>
      <c r="AO36" s="467" t="str">
        <f>IF('各会計、関係団体の財政状況及び健全化判断比率'!B35="","",'各会計、関係団体の財政状況及び健全化判断比率'!B35)</f>
        <v>下水道事業会計</v>
      </c>
      <c r="AP36" s="467"/>
      <c r="AQ36" s="467"/>
      <c r="AR36" s="467"/>
      <c r="AS36" s="467"/>
      <c r="AT36" s="467"/>
      <c r="AU36" s="467"/>
      <c r="AV36" s="467"/>
      <c r="AW36" s="467"/>
      <c r="AX36" s="467"/>
      <c r="AY36" s="467"/>
      <c r="AZ36" s="467"/>
      <c r="BA36" s="467"/>
      <c r="BB36" s="467"/>
      <c r="BC36" s="467"/>
      <c r="BD36" s="2"/>
      <c r="BE36" s="468" t="str">
        <f t="shared" si="3"/>
        <v/>
      </c>
      <c r="BF36" s="468"/>
      <c r="BG36" s="467"/>
      <c r="BH36" s="467"/>
      <c r="BI36" s="467"/>
      <c r="BJ36" s="467"/>
      <c r="BK36" s="467"/>
      <c r="BL36" s="467"/>
      <c r="BM36" s="467"/>
      <c r="BN36" s="467"/>
      <c r="BO36" s="467"/>
      <c r="BP36" s="467"/>
      <c r="BQ36" s="467"/>
      <c r="BR36" s="467"/>
      <c r="BS36" s="467"/>
      <c r="BT36" s="467"/>
      <c r="BU36" s="467"/>
      <c r="BV36" s="2"/>
      <c r="BW36" s="468">
        <f t="shared" si="4"/>
        <v>13</v>
      </c>
      <c r="BX36" s="468"/>
      <c r="BY36" s="467" t="str">
        <f>IF('各会計、関係団体の財政状況及び健全化判断比率'!B70="","",'各会計、関係団体の財政状況及び健全化判断比率'!B70)</f>
        <v>福井県後期高齢者医療広域連合（事業会計）</v>
      </c>
      <c r="BZ36" s="467"/>
      <c r="CA36" s="467"/>
      <c r="CB36" s="467"/>
      <c r="CC36" s="467"/>
      <c r="CD36" s="467"/>
      <c r="CE36" s="467"/>
      <c r="CF36" s="467"/>
      <c r="CG36" s="467"/>
      <c r="CH36" s="467"/>
      <c r="CI36" s="467"/>
      <c r="CJ36" s="467"/>
      <c r="CK36" s="467"/>
      <c r="CL36" s="467"/>
      <c r="CM36" s="467"/>
      <c r="CN36" s="2"/>
      <c r="CO36" s="468">
        <f t="shared" si="5"/>
        <v>19</v>
      </c>
      <c r="CP36" s="468"/>
      <c r="CQ36" s="467" t="str">
        <f>IF('各会計、関係団体の財政状況及び健全化判断比率'!BS9="","",'各会計、関係団体の財政状況及び健全化判断比率'!BS9)</f>
        <v>株式会社平成大野屋</v>
      </c>
      <c r="CR36" s="467"/>
      <c r="CS36" s="467"/>
      <c r="CT36" s="467"/>
      <c r="CU36" s="467"/>
      <c r="CV36" s="467"/>
      <c r="CW36" s="467"/>
      <c r="CX36" s="467"/>
      <c r="CY36" s="467"/>
      <c r="CZ36" s="467"/>
      <c r="DA36" s="467"/>
      <c r="DB36" s="467"/>
      <c r="DC36" s="467"/>
      <c r="DD36" s="467"/>
      <c r="DE36" s="467"/>
      <c r="DG36" s="469" t="str">
        <f>IF('各会計、関係団体の財政状況及び健全化判断比率'!BR9="","",'各会計、関係団体の財政状況及び健全化判断比率'!BR9)</f>
        <v/>
      </c>
      <c r="DH36" s="469"/>
      <c r="DI36" s="19"/>
    </row>
    <row r="37" spans="1:113" ht="32.25" customHeight="1" x14ac:dyDescent="0.2">
      <c r="A37" s="2"/>
      <c r="B37" s="5"/>
      <c r="C37" s="468" t="str">
        <f t="shared" si="0"/>
        <v/>
      </c>
      <c r="D37" s="468"/>
      <c r="E37" s="467" t="str">
        <f>IF('各会計、関係団体の財政状況及び健全化判断比率'!B10="","",'各会計、関係団体の財政状況及び健全化判断比率'!B10)</f>
        <v/>
      </c>
      <c r="F37" s="467"/>
      <c r="G37" s="467"/>
      <c r="H37" s="467"/>
      <c r="I37" s="467"/>
      <c r="J37" s="467"/>
      <c r="K37" s="467"/>
      <c r="L37" s="467"/>
      <c r="M37" s="467"/>
      <c r="N37" s="467"/>
      <c r="O37" s="467"/>
      <c r="P37" s="467"/>
      <c r="Q37" s="467"/>
      <c r="R37" s="467"/>
      <c r="S37" s="467"/>
      <c r="T37" s="2"/>
      <c r="U37" s="468">
        <f t="shared" si="1"/>
        <v>5</v>
      </c>
      <c r="V37" s="468"/>
      <c r="W37" s="467" t="str">
        <f>IF('各会計、関係団体の財政状況及び健全化判断比率'!B31="","",'各会計、関係団体の財政状況及び健全化判断比率'!B31)</f>
        <v>介護保険事業特別会計（保険事業勘定）</v>
      </c>
      <c r="X37" s="467"/>
      <c r="Y37" s="467"/>
      <c r="Z37" s="467"/>
      <c r="AA37" s="467"/>
      <c r="AB37" s="467"/>
      <c r="AC37" s="467"/>
      <c r="AD37" s="467"/>
      <c r="AE37" s="467"/>
      <c r="AF37" s="467"/>
      <c r="AG37" s="467"/>
      <c r="AH37" s="467"/>
      <c r="AI37" s="467"/>
      <c r="AJ37" s="467"/>
      <c r="AK37" s="467"/>
      <c r="AL37" s="2"/>
      <c r="AM37" s="468" t="str">
        <f t="shared" si="2"/>
        <v/>
      </c>
      <c r="AN37" s="468"/>
      <c r="AO37" s="467"/>
      <c r="AP37" s="467"/>
      <c r="AQ37" s="467"/>
      <c r="AR37" s="467"/>
      <c r="AS37" s="467"/>
      <c r="AT37" s="467"/>
      <c r="AU37" s="467"/>
      <c r="AV37" s="467"/>
      <c r="AW37" s="467"/>
      <c r="AX37" s="467"/>
      <c r="AY37" s="467"/>
      <c r="AZ37" s="467"/>
      <c r="BA37" s="467"/>
      <c r="BB37" s="467"/>
      <c r="BC37" s="467"/>
      <c r="BD37" s="2"/>
      <c r="BE37" s="468" t="str">
        <f t="shared" si="3"/>
        <v/>
      </c>
      <c r="BF37" s="468"/>
      <c r="BG37" s="467"/>
      <c r="BH37" s="467"/>
      <c r="BI37" s="467"/>
      <c r="BJ37" s="467"/>
      <c r="BK37" s="467"/>
      <c r="BL37" s="467"/>
      <c r="BM37" s="467"/>
      <c r="BN37" s="467"/>
      <c r="BO37" s="467"/>
      <c r="BP37" s="467"/>
      <c r="BQ37" s="467"/>
      <c r="BR37" s="467"/>
      <c r="BS37" s="467"/>
      <c r="BT37" s="467"/>
      <c r="BU37" s="467"/>
      <c r="BV37" s="2"/>
      <c r="BW37" s="468">
        <f t="shared" si="4"/>
        <v>14</v>
      </c>
      <c r="BX37" s="468"/>
      <c r="BY37" s="467" t="str">
        <f>IF('各会計、関係団体の財政状況及び健全化判断比率'!B71="","",'各会計、関係団体の財政状況及び健全化判断比率'!B71)</f>
        <v>福井県市町総合事務組合（普通会計）</v>
      </c>
      <c r="BZ37" s="467"/>
      <c r="CA37" s="467"/>
      <c r="CB37" s="467"/>
      <c r="CC37" s="467"/>
      <c r="CD37" s="467"/>
      <c r="CE37" s="467"/>
      <c r="CF37" s="467"/>
      <c r="CG37" s="467"/>
      <c r="CH37" s="467"/>
      <c r="CI37" s="467"/>
      <c r="CJ37" s="467"/>
      <c r="CK37" s="467"/>
      <c r="CL37" s="467"/>
      <c r="CM37" s="467"/>
      <c r="CN37" s="2"/>
      <c r="CO37" s="468">
        <f t="shared" si="5"/>
        <v>20</v>
      </c>
      <c r="CP37" s="468"/>
      <c r="CQ37" s="467" t="str">
        <f>IF('各会計、関係団体の財政状況及び健全化判断比率'!BS10="","",'各会計、関係団体の財政状況及び健全化判断比率'!BS10)</f>
        <v>株式会社昇竜</v>
      </c>
      <c r="CR37" s="467"/>
      <c r="CS37" s="467"/>
      <c r="CT37" s="467"/>
      <c r="CU37" s="467"/>
      <c r="CV37" s="467"/>
      <c r="CW37" s="467"/>
      <c r="CX37" s="467"/>
      <c r="CY37" s="467"/>
      <c r="CZ37" s="467"/>
      <c r="DA37" s="467"/>
      <c r="DB37" s="467"/>
      <c r="DC37" s="467"/>
      <c r="DD37" s="467"/>
      <c r="DE37" s="467"/>
      <c r="DG37" s="469" t="str">
        <f>IF('各会計、関係団体の財政状況及び健全化判断比率'!BR10="","",'各会計、関係団体の財政状況及び健全化判断比率'!BR10)</f>
        <v/>
      </c>
      <c r="DH37" s="469"/>
      <c r="DI37" s="19"/>
    </row>
    <row r="38" spans="1:113" ht="32.25" customHeight="1" x14ac:dyDescent="0.2">
      <c r="A38" s="2"/>
      <c r="B38" s="5"/>
      <c r="C38" s="468" t="str">
        <f t="shared" si="0"/>
        <v/>
      </c>
      <c r="D38" s="468"/>
      <c r="E38" s="467" t="str">
        <f>IF('各会計、関係団体の財政状況及び健全化判断比率'!B11="","",'各会計、関係団体の財政状況及び健全化判断比率'!B11)</f>
        <v/>
      </c>
      <c r="F38" s="467"/>
      <c r="G38" s="467"/>
      <c r="H38" s="467"/>
      <c r="I38" s="467"/>
      <c r="J38" s="467"/>
      <c r="K38" s="467"/>
      <c r="L38" s="467"/>
      <c r="M38" s="467"/>
      <c r="N38" s="467"/>
      <c r="O38" s="467"/>
      <c r="P38" s="467"/>
      <c r="Q38" s="467"/>
      <c r="R38" s="467"/>
      <c r="S38" s="467"/>
      <c r="T38" s="2"/>
      <c r="U38" s="468">
        <f t="shared" si="1"/>
        <v>6</v>
      </c>
      <c r="V38" s="468"/>
      <c r="W38" s="467" t="str">
        <f>IF('各会計、関係団体の財政状況及び健全化判断比率'!B32="","",'各会計、関係団体の財政状況及び健全化判断比率'!B32)</f>
        <v>介護保険事業特別会計（介護サービス事業勘定）</v>
      </c>
      <c r="X38" s="467"/>
      <c r="Y38" s="467"/>
      <c r="Z38" s="467"/>
      <c r="AA38" s="467"/>
      <c r="AB38" s="467"/>
      <c r="AC38" s="467"/>
      <c r="AD38" s="467"/>
      <c r="AE38" s="467"/>
      <c r="AF38" s="467"/>
      <c r="AG38" s="467"/>
      <c r="AH38" s="467"/>
      <c r="AI38" s="467"/>
      <c r="AJ38" s="467"/>
      <c r="AK38" s="467"/>
      <c r="AL38" s="2"/>
      <c r="AM38" s="468" t="str">
        <f t="shared" si="2"/>
        <v/>
      </c>
      <c r="AN38" s="468"/>
      <c r="AO38" s="467"/>
      <c r="AP38" s="467"/>
      <c r="AQ38" s="467"/>
      <c r="AR38" s="467"/>
      <c r="AS38" s="467"/>
      <c r="AT38" s="467"/>
      <c r="AU38" s="467"/>
      <c r="AV38" s="467"/>
      <c r="AW38" s="467"/>
      <c r="AX38" s="467"/>
      <c r="AY38" s="467"/>
      <c r="AZ38" s="467"/>
      <c r="BA38" s="467"/>
      <c r="BB38" s="467"/>
      <c r="BC38" s="467"/>
      <c r="BD38" s="2"/>
      <c r="BE38" s="468" t="str">
        <f t="shared" si="3"/>
        <v/>
      </c>
      <c r="BF38" s="468"/>
      <c r="BG38" s="467"/>
      <c r="BH38" s="467"/>
      <c r="BI38" s="467"/>
      <c r="BJ38" s="467"/>
      <c r="BK38" s="467"/>
      <c r="BL38" s="467"/>
      <c r="BM38" s="467"/>
      <c r="BN38" s="467"/>
      <c r="BO38" s="467"/>
      <c r="BP38" s="467"/>
      <c r="BQ38" s="467"/>
      <c r="BR38" s="467"/>
      <c r="BS38" s="467"/>
      <c r="BT38" s="467"/>
      <c r="BU38" s="467"/>
      <c r="BV38" s="2"/>
      <c r="BW38" s="468">
        <f t="shared" si="4"/>
        <v>15</v>
      </c>
      <c r="BX38" s="468"/>
      <c r="BY38" s="467" t="str">
        <f>IF('各会計、関係団体の財政状況及び健全化判断比率'!B72="","",'各会計、関係団体の財政状況及び健全化判断比率'!B72)</f>
        <v>福井県市町総合事務組合（事業会計）</v>
      </c>
      <c r="BZ38" s="467"/>
      <c r="CA38" s="467"/>
      <c r="CB38" s="467"/>
      <c r="CC38" s="467"/>
      <c r="CD38" s="467"/>
      <c r="CE38" s="467"/>
      <c r="CF38" s="467"/>
      <c r="CG38" s="467"/>
      <c r="CH38" s="467"/>
      <c r="CI38" s="467"/>
      <c r="CJ38" s="467"/>
      <c r="CK38" s="467"/>
      <c r="CL38" s="467"/>
      <c r="CM38" s="467"/>
      <c r="CN38" s="2"/>
      <c r="CO38" s="468">
        <f t="shared" si="5"/>
        <v>21</v>
      </c>
      <c r="CP38" s="468"/>
      <c r="CQ38" s="467" t="str">
        <f>IF('各会計、関係団体の財政状況及び健全化判断比率'!BS11="","",'各会計、関係団体の財政状況及び健全化判断比率'!BS11)</f>
        <v>一般財団法人越前おおの農林樂舎</v>
      </c>
      <c r="CR38" s="467"/>
      <c r="CS38" s="467"/>
      <c r="CT38" s="467"/>
      <c r="CU38" s="467"/>
      <c r="CV38" s="467"/>
      <c r="CW38" s="467"/>
      <c r="CX38" s="467"/>
      <c r="CY38" s="467"/>
      <c r="CZ38" s="467"/>
      <c r="DA38" s="467"/>
      <c r="DB38" s="467"/>
      <c r="DC38" s="467"/>
      <c r="DD38" s="467"/>
      <c r="DE38" s="467"/>
      <c r="DG38" s="469" t="str">
        <f>IF('各会計、関係団体の財政状況及び健全化判断比率'!BR11="","",'各会計、関係団体の財政状況及び健全化判断比率'!BR11)</f>
        <v/>
      </c>
      <c r="DH38" s="469"/>
      <c r="DI38" s="19"/>
    </row>
    <row r="39" spans="1:113" ht="32.25" customHeight="1" x14ac:dyDescent="0.2">
      <c r="A39" s="2"/>
      <c r="B39" s="5"/>
      <c r="C39" s="468" t="str">
        <f t="shared" si="0"/>
        <v/>
      </c>
      <c r="D39" s="468"/>
      <c r="E39" s="467" t="str">
        <f>IF('各会計、関係団体の財政状況及び健全化判断比率'!B12="","",'各会計、関係団体の財政状況及び健全化判断比率'!B12)</f>
        <v/>
      </c>
      <c r="F39" s="467"/>
      <c r="G39" s="467"/>
      <c r="H39" s="467"/>
      <c r="I39" s="467"/>
      <c r="J39" s="467"/>
      <c r="K39" s="467"/>
      <c r="L39" s="467"/>
      <c r="M39" s="467"/>
      <c r="N39" s="467"/>
      <c r="O39" s="467"/>
      <c r="P39" s="467"/>
      <c r="Q39" s="467"/>
      <c r="R39" s="467"/>
      <c r="S39" s="467"/>
      <c r="T39" s="2"/>
      <c r="U39" s="468" t="str">
        <f t="shared" si="1"/>
        <v/>
      </c>
      <c r="V39" s="468"/>
      <c r="W39" s="467"/>
      <c r="X39" s="467"/>
      <c r="Y39" s="467"/>
      <c r="Z39" s="467"/>
      <c r="AA39" s="467"/>
      <c r="AB39" s="467"/>
      <c r="AC39" s="467"/>
      <c r="AD39" s="467"/>
      <c r="AE39" s="467"/>
      <c r="AF39" s="467"/>
      <c r="AG39" s="467"/>
      <c r="AH39" s="467"/>
      <c r="AI39" s="467"/>
      <c r="AJ39" s="467"/>
      <c r="AK39" s="467"/>
      <c r="AL39" s="2"/>
      <c r="AM39" s="468" t="str">
        <f t="shared" si="2"/>
        <v/>
      </c>
      <c r="AN39" s="468"/>
      <c r="AO39" s="467"/>
      <c r="AP39" s="467"/>
      <c r="AQ39" s="467"/>
      <c r="AR39" s="467"/>
      <c r="AS39" s="467"/>
      <c r="AT39" s="467"/>
      <c r="AU39" s="467"/>
      <c r="AV39" s="467"/>
      <c r="AW39" s="467"/>
      <c r="AX39" s="467"/>
      <c r="AY39" s="467"/>
      <c r="AZ39" s="467"/>
      <c r="BA39" s="467"/>
      <c r="BB39" s="467"/>
      <c r="BC39" s="467"/>
      <c r="BD39" s="2"/>
      <c r="BE39" s="468" t="str">
        <f t="shared" si="3"/>
        <v/>
      </c>
      <c r="BF39" s="468"/>
      <c r="BG39" s="467"/>
      <c r="BH39" s="467"/>
      <c r="BI39" s="467"/>
      <c r="BJ39" s="467"/>
      <c r="BK39" s="467"/>
      <c r="BL39" s="467"/>
      <c r="BM39" s="467"/>
      <c r="BN39" s="467"/>
      <c r="BO39" s="467"/>
      <c r="BP39" s="467"/>
      <c r="BQ39" s="467"/>
      <c r="BR39" s="467"/>
      <c r="BS39" s="467"/>
      <c r="BT39" s="467"/>
      <c r="BU39" s="467"/>
      <c r="BV39" s="2"/>
      <c r="BW39" s="468">
        <f t="shared" si="4"/>
        <v>16</v>
      </c>
      <c r="BX39" s="468"/>
      <c r="BY39" s="467" t="str">
        <f>IF('各会計、関係団体の財政状況及び健全化判断比率'!B73="","",'各会計、関係団体の財政状況及び健全化判断比率'!B73)</f>
        <v>福井県自治会館組合</v>
      </c>
      <c r="BZ39" s="467"/>
      <c r="CA39" s="467"/>
      <c r="CB39" s="467"/>
      <c r="CC39" s="467"/>
      <c r="CD39" s="467"/>
      <c r="CE39" s="467"/>
      <c r="CF39" s="467"/>
      <c r="CG39" s="467"/>
      <c r="CH39" s="467"/>
      <c r="CI39" s="467"/>
      <c r="CJ39" s="467"/>
      <c r="CK39" s="467"/>
      <c r="CL39" s="467"/>
      <c r="CM39" s="467"/>
      <c r="CN39" s="2"/>
      <c r="CO39" s="468" t="str">
        <f t="shared" si="5"/>
        <v/>
      </c>
      <c r="CP39" s="468"/>
      <c r="CQ39" s="467" t="str">
        <f>IF('各会計、関係団体の財政状況及び健全化判断比率'!BS12="","",'各会計、関係団体の財政状況及び健全化判断比率'!BS12)</f>
        <v/>
      </c>
      <c r="CR39" s="467"/>
      <c r="CS39" s="467"/>
      <c r="CT39" s="467"/>
      <c r="CU39" s="467"/>
      <c r="CV39" s="467"/>
      <c r="CW39" s="467"/>
      <c r="CX39" s="467"/>
      <c r="CY39" s="467"/>
      <c r="CZ39" s="467"/>
      <c r="DA39" s="467"/>
      <c r="DB39" s="467"/>
      <c r="DC39" s="467"/>
      <c r="DD39" s="467"/>
      <c r="DE39" s="467"/>
      <c r="DG39" s="469" t="str">
        <f>IF('各会計、関係団体の財政状況及び健全化判断比率'!BR12="","",'各会計、関係団体の財政状況及び健全化判断比率'!BR12)</f>
        <v/>
      </c>
      <c r="DH39" s="469"/>
      <c r="DI39" s="19"/>
    </row>
    <row r="40" spans="1:113" ht="32.25" customHeight="1" x14ac:dyDescent="0.2">
      <c r="A40" s="2"/>
      <c r="B40" s="5"/>
      <c r="C40" s="468" t="str">
        <f t="shared" si="0"/>
        <v/>
      </c>
      <c r="D40" s="468"/>
      <c r="E40" s="467" t="str">
        <f>IF('各会計、関係団体の財政状況及び健全化判断比率'!B13="","",'各会計、関係団体の財政状況及び健全化判断比率'!B13)</f>
        <v/>
      </c>
      <c r="F40" s="467"/>
      <c r="G40" s="467"/>
      <c r="H40" s="467"/>
      <c r="I40" s="467"/>
      <c r="J40" s="467"/>
      <c r="K40" s="467"/>
      <c r="L40" s="467"/>
      <c r="M40" s="467"/>
      <c r="N40" s="467"/>
      <c r="O40" s="467"/>
      <c r="P40" s="467"/>
      <c r="Q40" s="467"/>
      <c r="R40" s="467"/>
      <c r="S40" s="467"/>
      <c r="T40" s="2"/>
      <c r="U40" s="468" t="str">
        <f t="shared" si="1"/>
        <v/>
      </c>
      <c r="V40" s="468"/>
      <c r="W40" s="467"/>
      <c r="X40" s="467"/>
      <c r="Y40" s="467"/>
      <c r="Z40" s="467"/>
      <c r="AA40" s="467"/>
      <c r="AB40" s="467"/>
      <c r="AC40" s="467"/>
      <c r="AD40" s="467"/>
      <c r="AE40" s="467"/>
      <c r="AF40" s="467"/>
      <c r="AG40" s="467"/>
      <c r="AH40" s="467"/>
      <c r="AI40" s="467"/>
      <c r="AJ40" s="467"/>
      <c r="AK40" s="467"/>
      <c r="AL40" s="2"/>
      <c r="AM40" s="468" t="str">
        <f t="shared" si="2"/>
        <v/>
      </c>
      <c r="AN40" s="468"/>
      <c r="AO40" s="467"/>
      <c r="AP40" s="467"/>
      <c r="AQ40" s="467"/>
      <c r="AR40" s="467"/>
      <c r="AS40" s="467"/>
      <c r="AT40" s="467"/>
      <c r="AU40" s="467"/>
      <c r="AV40" s="467"/>
      <c r="AW40" s="467"/>
      <c r="AX40" s="467"/>
      <c r="AY40" s="467"/>
      <c r="AZ40" s="467"/>
      <c r="BA40" s="467"/>
      <c r="BB40" s="467"/>
      <c r="BC40" s="467"/>
      <c r="BD40" s="2"/>
      <c r="BE40" s="468" t="str">
        <f t="shared" si="3"/>
        <v/>
      </c>
      <c r="BF40" s="468"/>
      <c r="BG40" s="467"/>
      <c r="BH40" s="467"/>
      <c r="BI40" s="467"/>
      <c r="BJ40" s="467"/>
      <c r="BK40" s="467"/>
      <c r="BL40" s="467"/>
      <c r="BM40" s="467"/>
      <c r="BN40" s="467"/>
      <c r="BO40" s="467"/>
      <c r="BP40" s="467"/>
      <c r="BQ40" s="467"/>
      <c r="BR40" s="467"/>
      <c r="BS40" s="467"/>
      <c r="BT40" s="467"/>
      <c r="BU40" s="467"/>
      <c r="BV40" s="2"/>
      <c r="BW40" s="468" t="str">
        <f t="shared" si="4"/>
        <v/>
      </c>
      <c r="BX40" s="468"/>
      <c r="BY40" s="467" t="str">
        <f>IF('各会計、関係団体の財政状況及び健全化判断比率'!B74="","",'各会計、関係団体の財政状況及び健全化判断比率'!B74)</f>
        <v/>
      </c>
      <c r="BZ40" s="467"/>
      <c r="CA40" s="467"/>
      <c r="CB40" s="467"/>
      <c r="CC40" s="467"/>
      <c r="CD40" s="467"/>
      <c r="CE40" s="467"/>
      <c r="CF40" s="467"/>
      <c r="CG40" s="467"/>
      <c r="CH40" s="467"/>
      <c r="CI40" s="467"/>
      <c r="CJ40" s="467"/>
      <c r="CK40" s="467"/>
      <c r="CL40" s="467"/>
      <c r="CM40" s="467"/>
      <c r="CN40" s="2"/>
      <c r="CO40" s="468" t="str">
        <f t="shared" si="5"/>
        <v/>
      </c>
      <c r="CP40" s="468"/>
      <c r="CQ40" s="467" t="str">
        <f>IF('各会計、関係団体の財政状況及び健全化判断比率'!BS13="","",'各会計、関係団体の財政状況及び健全化判断比率'!BS13)</f>
        <v/>
      </c>
      <c r="CR40" s="467"/>
      <c r="CS40" s="467"/>
      <c r="CT40" s="467"/>
      <c r="CU40" s="467"/>
      <c r="CV40" s="467"/>
      <c r="CW40" s="467"/>
      <c r="CX40" s="467"/>
      <c r="CY40" s="467"/>
      <c r="CZ40" s="467"/>
      <c r="DA40" s="467"/>
      <c r="DB40" s="467"/>
      <c r="DC40" s="467"/>
      <c r="DD40" s="467"/>
      <c r="DE40" s="467"/>
      <c r="DG40" s="469" t="str">
        <f>IF('各会計、関係団体の財政状況及び健全化判断比率'!BR13="","",'各会計、関係団体の財政状況及び健全化判断比率'!BR13)</f>
        <v/>
      </c>
      <c r="DH40" s="469"/>
      <c r="DI40" s="19"/>
    </row>
    <row r="41" spans="1:113" ht="32.25" customHeight="1" x14ac:dyDescent="0.2">
      <c r="A41" s="2"/>
      <c r="B41" s="5"/>
      <c r="C41" s="468" t="str">
        <f t="shared" si="0"/>
        <v/>
      </c>
      <c r="D41" s="468"/>
      <c r="E41" s="467" t="str">
        <f>IF('各会計、関係団体の財政状況及び健全化判断比率'!B14="","",'各会計、関係団体の財政状況及び健全化判断比率'!B14)</f>
        <v/>
      </c>
      <c r="F41" s="467"/>
      <c r="G41" s="467"/>
      <c r="H41" s="467"/>
      <c r="I41" s="467"/>
      <c r="J41" s="467"/>
      <c r="K41" s="467"/>
      <c r="L41" s="467"/>
      <c r="M41" s="467"/>
      <c r="N41" s="467"/>
      <c r="O41" s="467"/>
      <c r="P41" s="467"/>
      <c r="Q41" s="467"/>
      <c r="R41" s="467"/>
      <c r="S41" s="467"/>
      <c r="T41" s="2"/>
      <c r="U41" s="468" t="str">
        <f t="shared" si="1"/>
        <v/>
      </c>
      <c r="V41" s="468"/>
      <c r="W41" s="467"/>
      <c r="X41" s="467"/>
      <c r="Y41" s="467"/>
      <c r="Z41" s="467"/>
      <c r="AA41" s="467"/>
      <c r="AB41" s="467"/>
      <c r="AC41" s="467"/>
      <c r="AD41" s="467"/>
      <c r="AE41" s="467"/>
      <c r="AF41" s="467"/>
      <c r="AG41" s="467"/>
      <c r="AH41" s="467"/>
      <c r="AI41" s="467"/>
      <c r="AJ41" s="467"/>
      <c r="AK41" s="467"/>
      <c r="AL41" s="2"/>
      <c r="AM41" s="468" t="str">
        <f t="shared" si="2"/>
        <v/>
      </c>
      <c r="AN41" s="468"/>
      <c r="AO41" s="467"/>
      <c r="AP41" s="467"/>
      <c r="AQ41" s="467"/>
      <c r="AR41" s="467"/>
      <c r="AS41" s="467"/>
      <c r="AT41" s="467"/>
      <c r="AU41" s="467"/>
      <c r="AV41" s="467"/>
      <c r="AW41" s="467"/>
      <c r="AX41" s="467"/>
      <c r="AY41" s="467"/>
      <c r="AZ41" s="467"/>
      <c r="BA41" s="467"/>
      <c r="BB41" s="467"/>
      <c r="BC41" s="467"/>
      <c r="BD41" s="2"/>
      <c r="BE41" s="468" t="str">
        <f t="shared" si="3"/>
        <v/>
      </c>
      <c r="BF41" s="468"/>
      <c r="BG41" s="467"/>
      <c r="BH41" s="467"/>
      <c r="BI41" s="467"/>
      <c r="BJ41" s="467"/>
      <c r="BK41" s="467"/>
      <c r="BL41" s="467"/>
      <c r="BM41" s="467"/>
      <c r="BN41" s="467"/>
      <c r="BO41" s="467"/>
      <c r="BP41" s="467"/>
      <c r="BQ41" s="467"/>
      <c r="BR41" s="467"/>
      <c r="BS41" s="467"/>
      <c r="BT41" s="467"/>
      <c r="BU41" s="467"/>
      <c r="BV41" s="2"/>
      <c r="BW41" s="468" t="str">
        <f t="shared" si="4"/>
        <v/>
      </c>
      <c r="BX41" s="468"/>
      <c r="BY41" s="467" t="str">
        <f>IF('各会計、関係団体の財政状況及び健全化判断比率'!B75="","",'各会計、関係団体の財政状況及び健全化判断比率'!B75)</f>
        <v/>
      </c>
      <c r="BZ41" s="467"/>
      <c r="CA41" s="467"/>
      <c r="CB41" s="467"/>
      <c r="CC41" s="467"/>
      <c r="CD41" s="467"/>
      <c r="CE41" s="467"/>
      <c r="CF41" s="467"/>
      <c r="CG41" s="467"/>
      <c r="CH41" s="467"/>
      <c r="CI41" s="467"/>
      <c r="CJ41" s="467"/>
      <c r="CK41" s="467"/>
      <c r="CL41" s="467"/>
      <c r="CM41" s="467"/>
      <c r="CN41" s="2"/>
      <c r="CO41" s="468" t="str">
        <f t="shared" si="5"/>
        <v/>
      </c>
      <c r="CP41" s="468"/>
      <c r="CQ41" s="467" t="str">
        <f>IF('各会計、関係団体の財政状況及び健全化判断比率'!BS14="","",'各会計、関係団体の財政状況及び健全化判断比率'!BS14)</f>
        <v/>
      </c>
      <c r="CR41" s="467"/>
      <c r="CS41" s="467"/>
      <c r="CT41" s="467"/>
      <c r="CU41" s="467"/>
      <c r="CV41" s="467"/>
      <c r="CW41" s="467"/>
      <c r="CX41" s="467"/>
      <c r="CY41" s="467"/>
      <c r="CZ41" s="467"/>
      <c r="DA41" s="467"/>
      <c r="DB41" s="467"/>
      <c r="DC41" s="467"/>
      <c r="DD41" s="467"/>
      <c r="DE41" s="467"/>
      <c r="DG41" s="469" t="str">
        <f>IF('各会計、関係団体の財政状況及び健全化判断比率'!BR14="","",'各会計、関係団体の財政状況及び健全化判断比率'!BR14)</f>
        <v/>
      </c>
      <c r="DH41" s="469"/>
      <c r="DI41" s="19"/>
    </row>
    <row r="42" spans="1:113" ht="32.25" customHeight="1" x14ac:dyDescent="0.2">
      <c r="B42" s="5"/>
      <c r="C42" s="468" t="str">
        <f t="shared" si="0"/>
        <v/>
      </c>
      <c r="D42" s="468"/>
      <c r="E42" s="467" t="str">
        <f>IF('各会計、関係団体の財政状況及び健全化判断比率'!B15="","",'各会計、関係団体の財政状況及び健全化判断比率'!B15)</f>
        <v/>
      </c>
      <c r="F42" s="467"/>
      <c r="G42" s="467"/>
      <c r="H42" s="467"/>
      <c r="I42" s="467"/>
      <c r="J42" s="467"/>
      <c r="K42" s="467"/>
      <c r="L42" s="467"/>
      <c r="M42" s="467"/>
      <c r="N42" s="467"/>
      <c r="O42" s="467"/>
      <c r="P42" s="467"/>
      <c r="Q42" s="467"/>
      <c r="R42" s="467"/>
      <c r="S42" s="467"/>
      <c r="T42" s="2"/>
      <c r="U42" s="468" t="str">
        <f t="shared" si="1"/>
        <v/>
      </c>
      <c r="V42" s="468"/>
      <c r="W42" s="467"/>
      <c r="X42" s="467"/>
      <c r="Y42" s="467"/>
      <c r="Z42" s="467"/>
      <c r="AA42" s="467"/>
      <c r="AB42" s="467"/>
      <c r="AC42" s="467"/>
      <c r="AD42" s="467"/>
      <c r="AE42" s="467"/>
      <c r="AF42" s="467"/>
      <c r="AG42" s="467"/>
      <c r="AH42" s="467"/>
      <c r="AI42" s="467"/>
      <c r="AJ42" s="467"/>
      <c r="AK42" s="467"/>
      <c r="AL42" s="2"/>
      <c r="AM42" s="468" t="str">
        <f t="shared" si="2"/>
        <v/>
      </c>
      <c r="AN42" s="468"/>
      <c r="AO42" s="467"/>
      <c r="AP42" s="467"/>
      <c r="AQ42" s="467"/>
      <c r="AR42" s="467"/>
      <c r="AS42" s="467"/>
      <c r="AT42" s="467"/>
      <c r="AU42" s="467"/>
      <c r="AV42" s="467"/>
      <c r="AW42" s="467"/>
      <c r="AX42" s="467"/>
      <c r="AY42" s="467"/>
      <c r="AZ42" s="467"/>
      <c r="BA42" s="467"/>
      <c r="BB42" s="467"/>
      <c r="BC42" s="467"/>
      <c r="BD42" s="2"/>
      <c r="BE42" s="468" t="str">
        <f t="shared" si="3"/>
        <v/>
      </c>
      <c r="BF42" s="468"/>
      <c r="BG42" s="467"/>
      <c r="BH42" s="467"/>
      <c r="BI42" s="467"/>
      <c r="BJ42" s="467"/>
      <c r="BK42" s="467"/>
      <c r="BL42" s="467"/>
      <c r="BM42" s="467"/>
      <c r="BN42" s="467"/>
      <c r="BO42" s="467"/>
      <c r="BP42" s="467"/>
      <c r="BQ42" s="467"/>
      <c r="BR42" s="467"/>
      <c r="BS42" s="467"/>
      <c r="BT42" s="467"/>
      <c r="BU42" s="467"/>
      <c r="BV42" s="2"/>
      <c r="BW42" s="468" t="str">
        <f t="shared" si="4"/>
        <v/>
      </c>
      <c r="BX42" s="468"/>
      <c r="BY42" s="467" t="str">
        <f>IF('各会計、関係団体の財政状況及び健全化判断比率'!B76="","",'各会計、関係団体の財政状況及び健全化判断比率'!B76)</f>
        <v/>
      </c>
      <c r="BZ42" s="467"/>
      <c r="CA42" s="467"/>
      <c r="CB42" s="467"/>
      <c r="CC42" s="467"/>
      <c r="CD42" s="467"/>
      <c r="CE42" s="467"/>
      <c r="CF42" s="467"/>
      <c r="CG42" s="467"/>
      <c r="CH42" s="467"/>
      <c r="CI42" s="467"/>
      <c r="CJ42" s="467"/>
      <c r="CK42" s="467"/>
      <c r="CL42" s="467"/>
      <c r="CM42" s="467"/>
      <c r="CN42" s="2"/>
      <c r="CO42" s="468" t="str">
        <f t="shared" si="5"/>
        <v/>
      </c>
      <c r="CP42" s="468"/>
      <c r="CQ42" s="467" t="str">
        <f>IF('各会計、関係団体の財政状況及び健全化判断比率'!BS15="","",'各会計、関係団体の財政状況及び健全化判断比率'!BS15)</f>
        <v/>
      </c>
      <c r="CR42" s="467"/>
      <c r="CS42" s="467"/>
      <c r="CT42" s="467"/>
      <c r="CU42" s="467"/>
      <c r="CV42" s="467"/>
      <c r="CW42" s="467"/>
      <c r="CX42" s="467"/>
      <c r="CY42" s="467"/>
      <c r="CZ42" s="467"/>
      <c r="DA42" s="467"/>
      <c r="DB42" s="467"/>
      <c r="DC42" s="467"/>
      <c r="DD42" s="467"/>
      <c r="DE42" s="467"/>
      <c r="DG42" s="469" t="str">
        <f>IF('各会計、関係団体の財政状況及び健全化判断比率'!BR15="","",'各会計、関係団体の財政状況及び健全化判断比率'!BR15)</f>
        <v/>
      </c>
      <c r="DH42" s="469"/>
      <c r="DI42" s="19"/>
    </row>
    <row r="43" spans="1:113" ht="32.25" customHeight="1" x14ac:dyDescent="0.2">
      <c r="B43" s="5"/>
      <c r="C43" s="468" t="str">
        <f t="shared" si="0"/>
        <v/>
      </c>
      <c r="D43" s="468"/>
      <c r="E43" s="467" t="str">
        <f>IF('各会計、関係団体の財政状況及び健全化判断比率'!B16="","",'各会計、関係団体の財政状況及び健全化判断比率'!B16)</f>
        <v/>
      </c>
      <c r="F43" s="467"/>
      <c r="G43" s="467"/>
      <c r="H43" s="467"/>
      <c r="I43" s="467"/>
      <c r="J43" s="467"/>
      <c r="K43" s="467"/>
      <c r="L43" s="467"/>
      <c r="M43" s="467"/>
      <c r="N43" s="467"/>
      <c r="O43" s="467"/>
      <c r="P43" s="467"/>
      <c r="Q43" s="467"/>
      <c r="R43" s="467"/>
      <c r="S43" s="467"/>
      <c r="T43" s="2"/>
      <c r="U43" s="468" t="str">
        <f t="shared" si="1"/>
        <v/>
      </c>
      <c r="V43" s="468"/>
      <c r="W43" s="467"/>
      <c r="X43" s="467"/>
      <c r="Y43" s="467"/>
      <c r="Z43" s="467"/>
      <c r="AA43" s="467"/>
      <c r="AB43" s="467"/>
      <c r="AC43" s="467"/>
      <c r="AD43" s="467"/>
      <c r="AE43" s="467"/>
      <c r="AF43" s="467"/>
      <c r="AG43" s="467"/>
      <c r="AH43" s="467"/>
      <c r="AI43" s="467"/>
      <c r="AJ43" s="467"/>
      <c r="AK43" s="467"/>
      <c r="AL43" s="2"/>
      <c r="AM43" s="468" t="str">
        <f t="shared" si="2"/>
        <v/>
      </c>
      <c r="AN43" s="468"/>
      <c r="AO43" s="467"/>
      <c r="AP43" s="467"/>
      <c r="AQ43" s="467"/>
      <c r="AR43" s="467"/>
      <c r="AS43" s="467"/>
      <c r="AT43" s="467"/>
      <c r="AU43" s="467"/>
      <c r="AV43" s="467"/>
      <c r="AW43" s="467"/>
      <c r="AX43" s="467"/>
      <c r="AY43" s="467"/>
      <c r="AZ43" s="467"/>
      <c r="BA43" s="467"/>
      <c r="BB43" s="467"/>
      <c r="BC43" s="467"/>
      <c r="BD43" s="2"/>
      <c r="BE43" s="468" t="str">
        <f t="shared" si="3"/>
        <v/>
      </c>
      <c r="BF43" s="468"/>
      <c r="BG43" s="467"/>
      <c r="BH43" s="467"/>
      <c r="BI43" s="467"/>
      <c r="BJ43" s="467"/>
      <c r="BK43" s="467"/>
      <c r="BL43" s="467"/>
      <c r="BM43" s="467"/>
      <c r="BN43" s="467"/>
      <c r="BO43" s="467"/>
      <c r="BP43" s="467"/>
      <c r="BQ43" s="467"/>
      <c r="BR43" s="467"/>
      <c r="BS43" s="467"/>
      <c r="BT43" s="467"/>
      <c r="BU43" s="467"/>
      <c r="BV43" s="2"/>
      <c r="BW43" s="468" t="str">
        <f t="shared" si="4"/>
        <v/>
      </c>
      <c r="BX43" s="468"/>
      <c r="BY43" s="467" t="str">
        <f>IF('各会計、関係団体の財政状況及び健全化判断比率'!B77="","",'各会計、関係団体の財政状況及び健全化判断比率'!B77)</f>
        <v/>
      </c>
      <c r="BZ43" s="467"/>
      <c r="CA43" s="467"/>
      <c r="CB43" s="467"/>
      <c r="CC43" s="467"/>
      <c r="CD43" s="467"/>
      <c r="CE43" s="467"/>
      <c r="CF43" s="467"/>
      <c r="CG43" s="467"/>
      <c r="CH43" s="467"/>
      <c r="CI43" s="467"/>
      <c r="CJ43" s="467"/>
      <c r="CK43" s="467"/>
      <c r="CL43" s="467"/>
      <c r="CM43" s="467"/>
      <c r="CN43" s="2"/>
      <c r="CO43" s="468" t="str">
        <f t="shared" si="5"/>
        <v/>
      </c>
      <c r="CP43" s="468"/>
      <c r="CQ43" s="467" t="str">
        <f>IF('各会計、関係団体の財政状況及び健全化判断比率'!BS16="","",'各会計、関係団体の財政状況及び健全化判断比率'!BS16)</f>
        <v/>
      </c>
      <c r="CR43" s="467"/>
      <c r="CS43" s="467"/>
      <c r="CT43" s="467"/>
      <c r="CU43" s="467"/>
      <c r="CV43" s="467"/>
      <c r="CW43" s="467"/>
      <c r="CX43" s="467"/>
      <c r="CY43" s="467"/>
      <c r="CZ43" s="467"/>
      <c r="DA43" s="467"/>
      <c r="DB43" s="467"/>
      <c r="DC43" s="467"/>
      <c r="DD43" s="467"/>
      <c r="DE43" s="467"/>
      <c r="DG43" s="469" t="str">
        <f>IF('各会計、関係団体の財政状況及び健全化判断比率'!BR16="","",'各会計、関係団体の財政状況及び健全化判断比率'!BR16)</f>
        <v/>
      </c>
      <c r="DH43" s="46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13" t="s">
        <v>285</v>
      </c>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3"/>
      <c r="AO46" s="413"/>
      <c r="AP46" s="413"/>
      <c r="AQ46" s="413"/>
      <c r="AR46" s="413"/>
      <c r="AS46" s="413"/>
      <c r="AT46" s="413"/>
      <c r="AU46" s="413"/>
      <c r="AV46" s="413"/>
      <c r="AW46" s="413"/>
      <c r="AX46" s="413"/>
      <c r="AY46" s="413"/>
      <c r="AZ46" s="413"/>
      <c r="BA46" s="413"/>
      <c r="BB46" s="413"/>
      <c r="BC46" s="413"/>
      <c r="BD46" s="413"/>
      <c r="BE46" s="413"/>
      <c r="BF46" s="413"/>
      <c r="BG46" s="413"/>
      <c r="BH46" s="413"/>
      <c r="BI46" s="413"/>
      <c r="BJ46" s="413"/>
      <c r="BK46" s="413"/>
      <c r="BL46" s="413"/>
      <c r="BM46" s="413"/>
      <c r="BN46" s="413"/>
      <c r="BO46" s="413"/>
      <c r="BP46" s="413"/>
      <c r="BQ46" s="413"/>
      <c r="BR46" s="413"/>
      <c r="BS46" s="413"/>
      <c r="BT46" s="413"/>
      <c r="BU46" s="413"/>
      <c r="BV46" s="413"/>
      <c r="BW46" s="413"/>
      <c r="BX46" s="413"/>
      <c r="BY46" s="413"/>
      <c r="BZ46" s="413"/>
      <c r="CA46" s="413"/>
      <c r="CB46" s="413"/>
      <c r="CC46" s="413"/>
      <c r="CD46" s="413"/>
      <c r="CE46" s="413"/>
      <c r="CF46" s="413"/>
      <c r="CG46" s="413"/>
      <c r="CH46" s="413"/>
      <c r="CI46" s="413"/>
      <c r="CJ46" s="413"/>
      <c r="CK46" s="413"/>
      <c r="CL46" s="413"/>
      <c r="CM46" s="413"/>
      <c r="CN46" s="413"/>
      <c r="CO46" s="413"/>
      <c r="CP46" s="413"/>
      <c r="CQ46" s="413"/>
      <c r="CR46" s="413"/>
      <c r="CS46" s="413"/>
      <c r="CT46" s="413"/>
      <c r="CU46" s="413"/>
      <c r="CV46" s="413"/>
      <c r="CW46" s="413"/>
      <c r="CX46" s="413"/>
      <c r="CY46" s="413"/>
      <c r="CZ46" s="413"/>
      <c r="DA46" s="413"/>
      <c r="DB46" s="413"/>
      <c r="DC46" s="413"/>
      <c r="DD46" s="413"/>
      <c r="DE46" s="413"/>
      <c r="DF46" s="413"/>
      <c r="DG46" s="413"/>
      <c r="DH46" s="413"/>
      <c r="DI46" s="413"/>
    </row>
    <row r="47" spans="1:113" x14ac:dyDescent="0.2">
      <c r="E47" s="413" t="s">
        <v>287</v>
      </c>
      <c r="F47" s="413"/>
      <c r="G47" s="413"/>
      <c r="H47" s="413"/>
      <c r="I47" s="413"/>
      <c r="J47" s="413"/>
      <c r="K47" s="413"/>
      <c r="L47" s="413"/>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413"/>
      <c r="AJ47" s="413"/>
      <c r="AK47" s="413"/>
      <c r="AL47" s="413"/>
      <c r="AM47" s="413"/>
      <c r="AN47" s="413"/>
      <c r="AO47" s="413"/>
      <c r="AP47" s="413"/>
      <c r="AQ47" s="413"/>
      <c r="AR47" s="413"/>
      <c r="AS47" s="413"/>
      <c r="AT47" s="413"/>
      <c r="AU47" s="413"/>
      <c r="AV47" s="413"/>
      <c r="AW47" s="413"/>
      <c r="AX47" s="413"/>
      <c r="AY47" s="413"/>
      <c r="AZ47" s="413"/>
      <c r="BA47" s="413"/>
      <c r="BB47" s="413"/>
      <c r="BC47" s="413"/>
      <c r="BD47" s="413"/>
      <c r="BE47" s="413"/>
      <c r="BF47" s="413"/>
      <c r="BG47" s="413"/>
      <c r="BH47" s="413"/>
      <c r="BI47" s="413"/>
      <c r="BJ47" s="413"/>
      <c r="BK47" s="413"/>
      <c r="BL47" s="413"/>
      <c r="BM47" s="413"/>
      <c r="BN47" s="413"/>
      <c r="BO47" s="413"/>
      <c r="BP47" s="413"/>
      <c r="BQ47" s="413"/>
      <c r="BR47" s="413"/>
      <c r="BS47" s="413"/>
      <c r="BT47" s="413"/>
      <c r="BU47" s="413"/>
      <c r="BV47" s="413"/>
      <c r="BW47" s="413"/>
      <c r="BX47" s="413"/>
      <c r="BY47" s="413"/>
      <c r="BZ47" s="413"/>
      <c r="CA47" s="413"/>
      <c r="CB47" s="413"/>
      <c r="CC47" s="413"/>
      <c r="CD47" s="413"/>
      <c r="CE47" s="413"/>
      <c r="CF47" s="413"/>
      <c r="CG47" s="413"/>
      <c r="CH47" s="413"/>
      <c r="CI47" s="413"/>
      <c r="CJ47" s="413"/>
      <c r="CK47" s="413"/>
      <c r="CL47" s="413"/>
      <c r="CM47" s="413"/>
      <c r="CN47" s="413"/>
      <c r="CO47" s="413"/>
      <c r="CP47" s="413"/>
      <c r="CQ47" s="413"/>
      <c r="CR47" s="413"/>
      <c r="CS47" s="413"/>
      <c r="CT47" s="413"/>
      <c r="CU47" s="413"/>
      <c r="CV47" s="413"/>
      <c r="CW47" s="413"/>
      <c r="CX47" s="413"/>
      <c r="CY47" s="413"/>
      <c r="CZ47" s="413"/>
      <c r="DA47" s="413"/>
      <c r="DB47" s="413"/>
      <c r="DC47" s="413"/>
      <c r="DD47" s="413"/>
      <c r="DE47" s="413"/>
      <c r="DF47" s="413"/>
      <c r="DG47" s="413"/>
      <c r="DH47" s="413"/>
      <c r="DI47" s="413"/>
    </row>
    <row r="48" spans="1:113" x14ac:dyDescent="0.2">
      <c r="E48" s="413" t="s">
        <v>289</v>
      </c>
      <c r="F48" s="413"/>
      <c r="G48" s="413"/>
      <c r="H48" s="413"/>
      <c r="I48" s="413"/>
      <c r="J48" s="413"/>
      <c r="K48" s="413"/>
      <c r="L48" s="413"/>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413"/>
      <c r="AJ48" s="413"/>
      <c r="AK48" s="413"/>
      <c r="AL48" s="413"/>
      <c r="AM48" s="413"/>
      <c r="AN48" s="413"/>
      <c r="AO48" s="413"/>
      <c r="AP48" s="413"/>
      <c r="AQ48" s="413"/>
      <c r="AR48" s="413"/>
      <c r="AS48" s="413"/>
      <c r="AT48" s="413"/>
      <c r="AU48" s="413"/>
      <c r="AV48" s="413"/>
      <c r="AW48" s="413"/>
      <c r="AX48" s="413"/>
      <c r="AY48" s="413"/>
      <c r="AZ48" s="413"/>
      <c r="BA48" s="413"/>
      <c r="BB48" s="413"/>
      <c r="BC48" s="413"/>
      <c r="BD48" s="413"/>
      <c r="BE48" s="413"/>
      <c r="BF48" s="413"/>
      <c r="BG48" s="413"/>
      <c r="BH48" s="413"/>
      <c r="BI48" s="413"/>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3"/>
      <c r="CN48" s="413"/>
      <c r="CO48" s="413"/>
      <c r="CP48" s="413"/>
      <c r="CQ48" s="413"/>
      <c r="CR48" s="413"/>
      <c r="CS48" s="413"/>
      <c r="CT48" s="413"/>
      <c r="CU48" s="413"/>
      <c r="CV48" s="413"/>
      <c r="CW48" s="413"/>
      <c r="CX48" s="413"/>
      <c r="CY48" s="413"/>
      <c r="CZ48" s="413"/>
      <c r="DA48" s="413"/>
      <c r="DB48" s="413"/>
      <c r="DC48" s="413"/>
      <c r="DD48" s="413"/>
      <c r="DE48" s="413"/>
      <c r="DF48" s="413"/>
      <c r="DG48" s="413"/>
      <c r="DH48" s="413"/>
      <c r="DI48" s="413"/>
    </row>
    <row r="49" spans="5:113" x14ac:dyDescent="0.2">
      <c r="E49" s="413" t="s">
        <v>290</v>
      </c>
      <c r="F49" s="413"/>
      <c r="G49" s="413"/>
      <c r="H49" s="413"/>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3"/>
      <c r="AP49" s="413"/>
      <c r="AQ49" s="413"/>
      <c r="AR49" s="413"/>
      <c r="AS49" s="413"/>
      <c r="AT49" s="413"/>
      <c r="AU49" s="413"/>
      <c r="AV49" s="413"/>
      <c r="AW49" s="413"/>
      <c r="AX49" s="413"/>
      <c r="AY49" s="413"/>
      <c r="AZ49" s="413"/>
      <c r="BA49" s="413"/>
      <c r="BB49" s="413"/>
      <c r="BC49" s="413"/>
      <c r="BD49" s="413"/>
      <c r="BE49" s="413"/>
      <c r="BF49" s="413"/>
      <c r="BG49" s="413"/>
      <c r="BH49" s="413"/>
      <c r="BI49" s="413"/>
      <c r="BJ49" s="413"/>
      <c r="BK49" s="413"/>
      <c r="BL49" s="413"/>
      <c r="BM49" s="413"/>
      <c r="BN49" s="413"/>
      <c r="BO49" s="413"/>
      <c r="BP49" s="413"/>
      <c r="BQ49" s="413"/>
      <c r="BR49" s="413"/>
      <c r="BS49" s="413"/>
      <c r="BT49" s="413"/>
      <c r="BU49" s="413"/>
      <c r="BV49" s="413"/>
      <c r="BW49" s="413"/>
      <c r="BX49" s="413"/>
      <c r="BY49" s="413"/>
      <c r="BZ49" s="413"/>
      <c r="CA49" s="413"/>
      <c r="CB49" s="413"/>
      <c r="CC49" s="413"/>
      <c r="CD49" s="413"/>
      <c r="CE49" s="413"/>
      <c r="CF49" s="413"/>
      <c r="CG49" s="413"/>
      <c r="CH49" s="413"/>
      <c r="CI49" s="413"/>
      <c r="CJ49" s="413"/>
      <c r="CK49" s="413"/>
      <c r="CL49" s="413"/>
      <c r="CM49" s="413"/>
      <c r="CN49" s="413"/>
      <c r="CO49" s="413"/>
      <c r="CP49" s="413"/>
      <c r="CQ49" s="413"/>
      <c r="CR49" s="413"/>
      <c r="CS49" s="413"/>
      <c r="CT49" s="413"/>
      <c r="CU49" s="413"/>
      <c r="CV49" s="413"/>
      <c r="CW49" s="413"/>
      <c r="CX49" s="413"/>
      <c r="CY49" s="413"/>
      <c r="CZ49" s="413"/>
      <c r="DA49" s="413"/>
      <c r="DB49" s="413"/>
      <c r="DC49" s="413"/>
      <c r="DD49" s="413"/>
      <c r="DE49" s="413"/>
      <c r="DF49" s="413"/>
      <c r="DG49" s="413"/>
      <c r="DH49" s="413"/>
      <c r="DI49" s="413"/>
    </row>
    <row r="50" spans="5:113" x14ac:dyDescent="0.2">
      <c r="E50" s="413" t="s">
        <v>198</v>
      </c>
      <c r="F50" s="413"/>
      <c r="G50" s="413"/>
      <c r="H50" s="413"/>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413"/>
      <c r="AL50" s="413"/>
      <c r="AM50" s="413"/>
      <c r="AN50" s="413"/>
      <c r="AO50" s="413"/>
      <c r="AP50" s="413"/>
      <c r="AQ50" s="413"/>
      <c r="AR50" s="413"/>
      <c r="AS50" s="413"/>
      <c r="AT50" s="413"/>
      <c r="AU50" s="413"/>
      <c r="AV50" s="413"/>
      <c r="AW50" s="413"/>
      <c r="AX50" s="413"/>
      <c r="AY50" s="413"/>
      <c r="AZ50" s="413"/>
      <c r="BA50" s="413"/>
      <c r="BB50" s="413"/>
      <c r="BC50" s="413"/>
      <c r="BD50" s="413"/>
      <c r="BE50" s="413"/>
      <c r="BF50" s="413"/>
      <c r="BG50" s="413"/>
      <c r="BH50" s="413"/>
      <c r="BI50" s="413"/>
      <c r="BJ50" s="413"/>
      <c r="BK50" s="413"/>
      <c r="BL50" s="413"/>
      <c r="BM50" s="413"/>
      <c r="BN50" s="413"/>
      <c r="BO50" s="413"/>
      <c r="BP50" s="413"/>
      <c r="BQ50" s="413"/>
      <c r="BR50" s="413"/>
      <c r="BS50" s="413"/>
      <c r="BT50" s="413"/>
      <c r="BU50" s="413"/>
      <c r="BV50" s="413"/>
      <c r="BW50" s="413"/>
      <c r="BX50" s="413"/>
      <c r="BY50" s="413"/>
      <c r="BZ50" s="413"/>
      <c r="CA50" s="413"/>
      <c r="CB50" s="413"/>
      <c r="CC50" s="413"/>
      <c r="CD50" s="413"/>
      <c r="CE50" s="413"/>
      <c r="CF50" s="413"/>
      <c r="CG50" s="413"/>
      <c r="CH50" s="413"/>
      <c r="CI50" s="413"/>
      <c r="CJ50" s="413"/>
      <c r="CK50" s="413"/>
      <c r="CL50" s="413"/>
      <c r="CM50" s="413"/>
      <c r="CN50" s="413"/>
      <c r="CO50" s="413"/>
      <c r="CP50" s="413"/>
      <c r="CQ50" s="413"/>
      <c r="CR50" s="413"/>
      <c r="CS50" s="413"/>
      <c r="CT50" s="413"/>
      <c r="CU50" s="413"/>
      <c r="CV50" s="413"/>
      <c r="CW50" s="413"/>
      <c r="CX50" s="413"/>
      <c r="CY50" s="413"/>
      <c r="CZ50" s="413"/>
      <c r="DA50" s="413"/>
      <c r="DB50" s="413"/>
      <c r="DC50" s="413"/>
      <c r="DD50" s="413"/>
      <c r="DE50" s="413"/>
      <c r="DF50" s="413"/>
      <c r="DG50" s="413"/>
      <c r="DH50" s="413"/>
      <c r="DI50" s="413"/>
    </row>
    <row r="51" spans="5:113" x14ac:dyDescent="0.2">
      <c r="E51" s="413" t="s">
        <v>293</v>
      </c>
      <c r="F51" s="413"/>
      <c r="G51" s="413"/>
      <c r="H51" s="413"/>
      <c r="I51" s="413"/>
      <c r="J51" s="413"/>
      <c r="K51" s="413"/>
      <c r="L51" s="413"/>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3"/>
      <c r="AP51" s="413"/>
      <c r="AQ51" s="413"/>
      <c r="AR51" s="413"/>
      <c r="AS51" s="413"/>
      <c r="AT51" s="413"/>
      <c r="AU51" s="413"/>
      <c r="AV51" s="413"/>
      <c r="AW51" s="413"/>
      <c r="AX51" s="413"/>
      <c r="AY51" s="413"/>
      <c r="AZ51" s="413"/>
      <c r="BA51" s="413"/>
      <c r="BB51" s="413"/>
      <c r="BC51" s="413"/>
      <c r="BD51" s="413"/>
      <c r="BE51" s="413"/>
      <c r="BF51" s="413"/>
      <c r="BG51" s="413"/>
      <c r="BH51" s="413"/>
      <c r="BI51" s="413"/>
      <c r="BJ51" s="413"/>
      <c r="BK51" s="413"/>
      <c r="BL51" s="413"/>
      <c r="BM51" s="413"/>
      <c r="BN51" s="413"/>
      <c r="BO51" s="413"/>
      <c r="BP51" s="413"/>
      <c r="BQ51" s="413"/>
      <c r="BR51" s="413"/>
      <c r="BS51" s="413"/>
      <c r="BT51" s="413"/>
      <c r="BU51" s="413"/>
      <c r="BV51" s="413"/>
      <c r="BW51" s="413"/>
      <c r="BX51" s="413"/>
      <c r="BY51" s="413"/>
      <c r="BZ51" s="413"/>
      <c r="CA51" s="413"/>
      <c r="CB51" s="413"/>
      <c r="CC51" s="413"/>
      <c r="CD51" s="413"/>
      <c r="CE51" s="413"/>
      <c r="CF51" s="413"/>
      <c r="CG51" s="413"/>
      <c r="CH51" s="413"/>
      <c r="CI51" s="413"/>
      <c r="CJ51" s="413"/>
      <c r="CK51" s="413"/>
      <c r="CL51" s="413"/>
      <c r="CM51" s="413"/>
      <c r="CN51" s="413"/>
      <c r="CO51" s="413"/>
      <c r="CP51" s="413"/>
      <c r="CQ51" s="413"/>
      <c r="CR51" s="413"/>
      <c r="CS51" s="413"/>
      <c r="CT51" s="413"/>
      <c r="CU51" s="413"/>
      <c r="CV51" s="413"/>
      <c r="CW51" s="413"/>
      <c r="CX51" s="413"/>
      <c r="CY51" s="413"/>
      <c r="CZ51" s="413"/>
      <c r="DA51" s="413"/>
      <c r="DB51" s="413"/>
      <c r="DC51" s="413"/>
      <c r="DD51" s="413"/>
      <c r="DE51" s="413"/>
      <c r="DF51" s="413"/>
      <c r="DG51" s="413"/>
      <c r="DH51" s="413"/>
      <c r="DI51" s="413"/>
    </row>
    <row r="52" spans="5:113" x14ac:dyDescent="0.2">
      <c r="E52" s="413" t="s">
        <v>295</v>
      </c>
      <c r="F52" s="413"/>
      <c r="G52" s="413"/>
      <c r="H52" s="413"/>
      <c r="I52" s="413"/>
      <c r="J52" s="413"/>
      <c r="K52" s="413"/>
      <c r="L52" s="413"/>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3"/>
      <c r="AN52" s="413"/>
      <c r="AO52" s="413"/>
      <c r="AP52" s="413"/>
      <c r="AQ52" s="413"/>
      <c r="AR52" s="413"/>
      <c r="AS52" s="413"/>
      <c r="AT52" s="413"/>
      <c r="AU52" s="413"/>
      <c r="AV52" s="413"/>
      <c r="AW52" s="413"/>
      <c r="AX52" s="413"/>
      <c r="AY52" s="413"/>
      <c r="AZ52" s="413"/>
      <c r="BA52" s="413"/>
      <c r="BB52" s="413"/>
      <c r="BC52" s="413"/>
      <c r="BD52" s="413"/>
      <c r="BE52" s="413"/>
      <c r="BF52" s="413"/>
      <c r="BG52" s="413"/>
      <c r="BH52" s="413"/>
      <c r="BI52" s="413"/>
      <c r="BJ52" s="413"/>
      <c r="BK52" s="413"/>
      <c r="BL52" s="413"/>
      <c r="BM52" s="413"/>
      <c r="BN52" s="413"/>
      <c r="BO52" s="413"/>
      <c r="BP52" s="413"/>
      <c r="BQ52" s="413"/>
      <c r="BR52" s="413"/>
      <c r="BS52" s="413"/>
      <c r="BT52" s="413"/>
      <c r="BU52" s="413"/>
      <c r="BV52" s="413"/>
      <c r="BW52" s="413"/>
      <c r="BX52" s="413"/>
      <c r="BY52" s="413"/>
      <c r="BZ52" s="413"/>
      <c r="CA52" s="413"/>
      <c r="CB52" s="413"/>
      <c r="CC52" s="413"/>
      <c r="CD52" s="413"/>
      <c r="CE52" s="413"/>
      <c r="CF52" s="413"/>
      <c r="CG52" s="413"/>
      <c r="CH52" s="413"/>
      <c r="CI52" s="413"/>
      <c r="CJ52" s="413"/>
      <c r="CK52" s="413"/>
      <c r="CL52" s="413"/>
      <c r="CM52" s="413"/>
      <c r="CN52" s="413"/>
      <c r="CO52" s="413"/>
      <c r="CP52" s="413"/>
      <c r="CQ52" s="413"/>
      <c r="CR52" s="413"/>
      <c r="CS52" s="413"/>
      <c r="CT52" s="413"/>
      <c r="CU52" s="413"/>
      <c r="CV52" s="413"/>
      <c r="CW52" s="413"/>
      <c r="CX52" s="413"/>
      <c r="CY52" s="413"/>
      <c r="CZ52" s="413"/>
      <c r="DA52" s="413"/>
      <c r="DB52" s="413"/>
      <c r="DC52" s="413"/>
      <c r="DD52" s="413"/>
      <c r="DE52" s="413"/>
      <c r="DF52" s="413"/>
      <c r="DG52" s="413"/>
      <c r="DH52" s="413"/>
      <c r="DI52" s="413"/>
    </row>
    <row r="53" spans="5:113" x14ac:dyDescent="0.2">
      <c r="E53" s="413" t="s">
        <v>296</v>
      </c>
      <c r="F53" s="413"/>
      <c r="G53" s="413"/>
      <c r="H53" s="413"/>
      <c r="I53" s="413"/>
      <c r="J53" s="413"/>
      <c r="K53" s="413"/>
      <c r="L53" s="413"/>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3"/>
      <c r="AN53" s="413"/>
      <c r="AO53" s="413"/>
      <c r="AP53" s="413"/>
      <c r="AQ53" s="413"/>
      <c r="AR53" s="413"/>
      <c r="AS53" s="413"/>
      <c r="AT53" s="413"/>
      <c r="AU53" s="413"/>
      <c r="AV53" s="413"/>
      <c r="AW53" s="413"/>
      <c r="AX53" s="413"/>
      <c r="AY53" s="413"/>
      <c r="AZ53" s="413"/>
      <c r="BA53" s="413"/>
      <c r="BB53" s="413"/>
      <c r="BC53" s="413"/>
      <c r="BD53" s="413"/>
      <c r="BE53" s="413"/>
      <c r="BF53" s="413"/>
      <c r="BG53" s="413"/>
      <c r="BH53" s="413"/>
      <c r="BI53" s="413"/>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3"/>
      <c r="CN53" s="413"/>
      <c r="CO53" s="413"/>
      <c r="CP53" s="413"/>
      <c r="CQ53" s="413"/>
      <c r="CR53" s="413"/>
      <c r="CS53" s="413"/>
      <c r="CT53" s="413"/>
      <c r="CU53" s="413"/>
      <c r="CV53" s="413"/>
      <c r="CW53" s="413"/>
      <c r="CX53" s="413"/>
      <c r="CY53" s="413"/>
      <c r="CZ53" s="413"/>
      <c r="DA53" s="413"/>
      <c r="DB53" s="413"/>
      <c r="DC53" s="413"/>
      <c r="DD53" s="413"/>
      <c r="DE53" s="413"/>
      <c r="DF53" s="413"/>
      <c r="DG53" s="413"/>
      <c r="DH53" s="413"/>
      <c r="DI53" s="413"/>
    </row>
    <row r="54" spans="5:113" x14ac:dyDescent="0.2"/>
    <row r="55" spans="5:113" x14ac:dyDescent="0.2"/>
    <row r="56" spans="5:113" x14ac:dyDescent="0.2"/>
  </sheetData>
  <sheetProtection algorithmName="SHA-512" hashValue="A85DZ63C4Gx0YT//fGpl1my8UuniwRErGF+0f/UHfCfluJFEFLx5QQ5VqmNm3bo2iq+OoKD/1d8LI0Lb8LAPOA==" saltValue="If84vG+OUMcuMReECI7Ov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15</v>
      </c>
      <c r="C33" s="193"/>
      <c r="D33" s="193"/>
      <c r="E33" s="195" t="s">
        <v>19</v>
      </c>
      <c r="F33" s="196" t="s">
        <v>529</v>
      </c>
      <c r="G33" s="201" t="s">
        <v>530</v>
      </c>
      <c r="H33" s="201" t="s">
        <v>531</v>
      </c>
      <c r="I33" s="201" t="s">
        <v>532</v>
      </c>
      <c r="J33" s="205" t="s">
        <v>251</v>
      </c>
      <c r="K33" s="186"/>
      <c r="L33" s="186"/>
      <c r="M33" s="186"/>
      <c r="N33" s="186"/>
      <c r="O33" s="186"/>
      <c r="P33" s="186"/>
    </row>
    <row r="34" spans="1:16" ht="39" customHeight="1" x14ac:dyDescent="0.2">
      <c r="A34" s="186"/>
      <c r="B34" s="188"/>
      <c r="C34" s="1060" t="s">
        <v>464</v>
      </c>
      <c r="D34" s="1060"/>
      <c r="E34" s="1061"/>
      <c r="F34" s="197">
        <v>8.41</v>
      </c>
      <c r="G34" s="202">
        <v>8.4499999999999993</v>
      </c>
      <c r="H34" s="202">
        <v>8.17</v>
      </c>
      <c r="I34" s="202">
        <v>8.27</v>
      </c>
      <c r="J34" s="206">
        <v>8.33</v>
      </c>
      <c r="K34" s="186"/>
      <c r="L34" s="186"/>
      <c r="M34" s="186"/>
      <c r="N34" s="186"/>
      <c r="O34" s="186"/>
      <c r="P34" s="186"/>
    </row>
    <row r="35" spans="1:16" ht="39" customHeight="1" x14ac:dyDescent="0.2">
      <c r="A35" s="186"/>
      <c r="B35" s="189"/>
      <c r="C35" s="1056" t="s">
        <v>453</v>
      </c>
      <c r="D35" s="1056"/>
      <c r="E35" s="1057"/>
      <c r="F35" s="198">
        <v>6.32</v>
      </c>
      <c r="G35" s="203">
        <v>8.16</v>
      </c>
      <c r="H35" s="203">
        <v>8.25</v>
      </c>
      <c r="I35" s="203">
        <v>7.3</v>
      </c>
      <c r="J35" s="207">
        <v>8.08</v>
      </c>
      <c r="K35" s="186"/>
      <c r="L35" s="186"/>
      <c r="M35" s="186"/>
      <c r="N35" s="186"/>
      <c r="O35" s="186"/>
      <c r="P35" s="186"/>
    </row>
    <row r="36" spans="1:16" ht="39" customHeight="1" x14ac:dyDescent="0.2">
      <c r="A36" s="186"/>
      <c r="B36" s="189"/>
      <c r="C36" s="1056" t="s">
        <v>466</v>
      </c>
      <c r="D36" s="1056"/>
      <c r="E36" s="1057"/>
      <c r="F36" s="198" t="s">
        <v>201</v>
      </c>
      <c r="G36" s="203">
        <v>3.06</v>
      </c>
      <c r="H36" s="203">
        <v>3.01</v>
      </c>
      <c r="I36" s="203">
        <v>3.36</v>
      </c>
      <c r="J36" s="207">
        <v>3.61</v>
      </c>
      <c r="K36" s="186"/>
      <c r="L36" s="186"/>
      <c r="M36" s="186"/>
      <c r="N36" s="186"/>
      <c r="O36" s="186"/>
      <c r="P36" s="186"/>
    </row>
    <row r="37" spans="1:16" ht="39" customHeight="1" x14ac:dyDescent="0.2">
      <c r="A37" s="186"/>
      <c r="B37" s="189"/>
      <c r="C37" s="1056" t="s">
        <v>467</v>
      </c>
      <c r="D37" s="1056"/>
      <c r="E37" s="1057"/>
      <c r="F37" s="198">
        <v>0.05</v>
      </c>
      <c r="G37" s="203">
        <v>0.05</v>
      </c>
      <c r="H37" s="203">
        <v>0.03</v>
      </c>
      <c r="I37" s="203">
        <v>7.0000000000000007E-2</v>
      </c>
      <c r="J37" s="207">
        <v>2.4500000000000002</v>
      </c>
      <c r="K37" s="186"/>
      <c r="L37" s="186"/>
      <c r="M37" s="186"/>
      <c r="N37" s="186"/>
      <c r="O37" s="186"/>
      <c r="P37" s="186"/>
    </row>
    <row r="38" spans="1:16" ht="39" customHeight="1" x14ac:dyDescent="0.2">
      <c r="A38" s="186"/>
      <c r="B38" s="189"/>
      <c r="C38" s="1056" t="s">
        <v>347</v>
      </c>
      <c r="D38" s="1056"/>
      <c r="E38" s="1057"/>
      <c r="F38" s="198" t="s">
        <v>201</v>
      </c>
      <c r="G38" s="203">
        <v>1</v>
      </c>
      <c r="H38" s="203">
        <v>0.85</v>
      </c>
      <c r="I38" s="203">
        <v>0.79</v>
      </c>
      <c r="J38" s="207">
        <v>0.69</v>
      </c>
      <c r="K38" s="186"/>
      <c r="L38" s="186"/>
      <c r="M38" s="186"/>
      <c r="N38" s="186"/>
      <c r="O38" s="186"/>
      <c r="P38" s="186"/>
    </row>
    <row r="39" spans="1:16" ht="39" customHeight="1" x14ac:dyDescent="0.2">
      <c r="A39" s="186"/>
      <c r="B39" s="189"/>
      <c r="C39" s="1056" t="s">
        <v>461</v>
      </c>
      <c r="D39" s="1056"/>
      <c r="E39" s="1057"/>
      <c r="F39" s="198">
        <v>0.53</v>
      </c>
      <c r="G39" s="203">
        <v>0.54</v>
      </c>
      <c r="H39" s="203">
        <v>1.25</v>
      </c>
      <c r="I39" s="203">
        <v>1.02</v>
      </c>
      <c r="J39" s="207">
        <v>0.6</v>
      </c>
      <c r="K39" s="186"/>
      <c r="L39" s="186"/>
      <c r="M39" s="186"/>
      <c r="N39" s="186"/>
      <c r="O39" s="186"/>
      <c r="P39" s="186"/>
    </row>
    <row r="40" spans="1:16" ht="39" customHeight="1" x14ac:dyDescent="0.2">
      <c r="A40" s="186"/>
      <c r="B40" s="189"/>
      <c r="C40" s="1056" t="s">
        <v>10</v>
      </c>
      <c r="D40" s="1056"/>
      <c r="E40" s="1057"/>
      <c r="F40" s="198">
        <v>0.26</v>
      </c>
      <c r="G40" s="203">
        <v>0.57999999999999996</v>
      </c>
      <c r="H40" s="203">
        <v>0.88</v>
      </c>
      <c r="I40" s="203">
        <v>1.05</v>
      </c>
      <c r="J40" s="207">
        <v>0.26</v>
      </c>
      <c r="K40" s="186"/>
      <c r="L40" s="186"/>
      <c r="M40" s="186"/>
      <c r="N40" s="186"/>
      <c r="O40" s="186"/>
      <c r="P40" s="186"/>
    </row>
    <row r="41" spans="1:16" ht="39" customHeight="1" x14ac:dyDescent="0.2">
      <c r="A41" s="186"/>
      <c r="B41" s="189"/>
      <c r="C41" s="1056" t="s">
        <v>225</v>
      </c>
      <c r="D41" s="1056"/>
      <c r="E41" s="1057"/>
      <c r="F41" s="198">
        <v>0.01</v>
      </c>
      <c r="G41" s="203">
        <v>0.01</v>
      </c>
      <c r="H41" s="203">
        <v>0.01</v>
      </c>
      <c r="I41" s="203">
        <v>0.03</v>
      </c>
      <c r="J41" s="207">
        <v>0.02</v>
      </c>
      <c r="K41" s="186"/>
      <c r="L41" s="186"/>
      <c r="M41" s="186"/>
      <c r="N41" s="186"/>
      <c r="O41" s="186"/>
      <c r="P41" s="186"/>
    </row>
    <row r="42" spans="1:16" ht="39" customHeight="1" x14ac:dyDescent="0.2">
      <c r="A42" s="186"/>
      <c r="B42" s="190"/>
      <c r="C42" s="1056" t="s">
        <v>533</v>
      </c>
      <c r="D42" s="1056"/>
      <c r="E42" s="1057"/>
      <c r="F42" s="198" t="s">
        <v>201</v>
      </c>
      <c r="G42" s="203" t="s">
        <v>201</v>
      </c>
      <c r="H42" s="203" t="s">
        <v>201</v>
      </c>
      <c r="I42" s="203" t="s">
        <v>201</v>
      </c>
      <c r="J42" s="207" t="s">
        <v>201</v>
      </c>
      <c r="K42" s="186"/>
      <c r="L42" s="186"/>
      <c r="M42" s="186"/>
      <c r="N42" s="186"/>
      <c r="O42" s="186"/>
      <c r="P42" s="186"/>
    </row>
    <row r="43" spans="1:16" ht="39" customHeight="1" x14ac:dyDescent="0.2">
      <c r="A43" s="186"/>
      <c r="B43" s="191"/>
      <c r="C43" s="1058" t="s">
        <v>489</v>
      </c>
      <c r="D43" s="1058"/>
      <c r="E43" s="1059"/>
      <c r="F43" s="199">
        <v>0.36</v>
      </c>
      <c r="G43" s="204">
        <v>0.01</v>
      </c>
      <c r="H43" s="204">
        <v>0.01</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023UvTWEkzNss4mdgCtOQkDV2pSJ8FHdBqWthryuwMdogfAphnv480ZTbYhM40KtmPIW0KEaaBKhtelnDni3A==" saltValue="g8fZMYtOqxFlc6MgqCKo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
      <c r="A44" s="85"/>
      <c r="B44" s="209" t="s">
        <v>26</v>
      </c>
      <c r="C44" s="215"/>
      <c r="D44" s="215"/>
      <c r="E44" s="223"/>
      <c r="F44" s="223"/>
      <c r="G44" s="223"/>
      <c r="H44" s="223"/>
      <c r="I44" s="223"/>
      <c r="J44" s="226" t="s">
        <v>19</v>
      </c>
      <c r="K44" s="228" t="s">
        <v>529</v>
      </c>
      <c r="L44" s="237" t="s">
        <v>530</v>
      </c>
      <c r="M44" s="237" t="s">
        <v>531</v>
      </c>
      <c r="N44" s="237" t="s">
        <v>532</v>
      </c>
      <c r="O44" s="246" t="s">
        <v>251</v>
      </c>
      <c r="P44" s="85"/>
      <c r="Q44" s="85"/>
      <c r="R44" s="85"/>
      <c r="S44" s="85"/>
      <c r="T44" s="85"/>
      <c r="U44" s="85"/>
    </row>
    <row r="45" spans="1:21" ht="30.75" customHeight="1" x14ac:dyDescent="0.2">
      <c r="A45" s="85"/>
      <c r="B45" s="1077" t="s">
        <v>28</v>
      </c>
      <c r="C45" s="1078"/>
      <c r="D45" s="218"/>
      <c r="E45" s="1091" t="s">
        <v>25</v>
      </c>
      <c r="F45" s="1091"/>
      <c r="G45" s="1091"/>
      <c r="H45" s="1091"/>
      <c r="I45" s="1091"/>
      <c r="J45" s="1092"/>
      <c r="K45" s="229">
        <v>1623</v>
      </c>
      <c r="L45" s="238">
        <v>1561</v>
      </c>
      <c r="M45" s="238">
        <v>1501</v>
      </c>
      <c r="N45" s="238">
        <v>1380</v>
      </c>
      <c r="O45" s="247">
        <v>1336</v>
      </c>
      <c r="P45" s="85"/>
      <c r="Q45" s="85"/>
      <c r="R45" s="85"/>
      <c r="S45" s="85"/>
      <c r="T45" s="85"/>
      <c r="U45" s="85"/>
    </row>
    <row r="46" spans="1:21" ht="30.75" customHeight="1" x14ac:dyDescent="0.2">
      <c r="A46" s="85"/>
      <c r="B46" s="1079"/>
      <c r="C46" s="1080"/>
      <c r="D46" s="219"/>
      <c r="E46" s="1083" t="s">
        <v>31</v>
      </c>
      <c r="F46" s="1083"/>
      <c r="G46" s="1083"/>
      <c r="H46" s="1083"/>
      <c r="I46" s="1083"/>
      <c r="J46" s="1084"/>
      <c r="K46" s="230" t="s">
        <v>201</v>
      </c>
      <c r="L46" s="239" t="s">
        <v>201</v>
      </c>
      <c r="M46" s="239" t="s">
        <v>201</v>
      </c>
      <c r="N46" s="239" t="s">
        <v>201</v>
      </c>
      <c r="O46" s="248" t="s">
        <v>201</v>
      </c>
      <c r="P46" s="85"/>
      <c r="Q46" s="85"/>
      <c r="R46" s="85"/>
      <c r="S46" s="85"/>
      <c r="T46" s="85"/>
      <c r="U46" s="85"/>
    </row>
    <row r="47" spans="1:21" ht="30.75" customHeight="1" x14ac:dyDescent="0.2">
      <c r="A47" s="85"/>
      <c r="B47" s="1079"/>
      <c r="C47" s="1080"/>
      <c r="D47" s="219"/>
      <c r="E47" s="1083" t="s">
        <v>34</v>
      </c>
      <c r="F47" s="1083"/>
      <c r="G47" s="1083"/>
      <c r="H47" s="1083"/>
      <c r="I47" s="1083"/>
      <c r="J47" s="1084"/>
      <c r="K47" s="230" t="s">
        <v>201</v>
      </c>
      <c r="L47" s="239" t="s">
        <v>201</v>
      </c>
      <c r="M47" s="239" t="s">
        <v>201</v>
      </c>
      <c r="N47" s="239" t="s">
        <v>201</v>
      </c>
      <c r="O47" s="248" t="s">
        <v>201</v>
      </c>
      <c r="P47" s="85"/>
      <c r="Q47" s="85"/>
      <c r="R47" s="85"/>
      <c r="S47" s="85"/>
      <c r="T47" s="85"/>
      <c r="U47" s="85"/>
    </row>
    <row r="48" spans="1:21" ht="30.75" customHeight="1" x14ac:dyDescent="0.2">
      <c r="A48" s="85"/>
      <c r="B48" s="1079"/>
      <c r="C48" s="1080"/>
      <c r="D48" s="219"/>
      <c r="E48" s="1083" t="s">
        <v>40</v>
      </c>
      <c r="F48" s="1083"/>
      <c r="G48" s="1083"/>
      <c r="H48" s="1083"/>
      <c r="I48" s="1083"/>
      <c r="J48" s="1084"/>
      <c r="K48" s="230">
        <v>526</v>
      </c>
      <c r="L48" s="239">
        <v>544</v>
      </c>
      <c r="M48" s="239">
        <v>527</v>
      </c>
      <c r="N48" s="239">
        <v>512</v>
      </c>
      <c r="O48" s="248">
        <v>476</v>
      </c>
      <c r="P48" s="85"/>
      <c r="Q48" s="85"/>
      <c r="R48" s="85"/>
      <c r="S48" s="85"/>
      <c r="T48" s="85"/>
      <c r="U48" s="85"/>
    </row>
    <row r="49" spans="1:21" ht="30.75" customHeight="1" x14ac:dyDescent="0.2">
      <c r="A49" s="85"/>
      <c r="B49" s="1079"/>
      <c r="C49" s="1080"/>
      <c r="D49" s="219"/>
      <c r="E49" s="1083" t="s">
        <v>0</v>
      </c>
      <c r="F49" s="1083"/>
      <c r="G49" s="1083"/>
      <c r="H49" s="1083"/>
      <c r="I49" s="1083"/>
      <c r="J49" s="1084"/>
      <c r="K49" s="230">
        <v>250</v>
      </c>
      <c r="L49" s="239">
        <v>163</v>
      </c>
      <c r="M49" s="239" t="s">
        <v>201</v>
      </c>
      <c r="N49" s="239" t="s">
        <v>201</v>
      </c>
      <c r="O49" s="248">
        <v>0</v>
      </c>
      <c r="P49" s="85"/>
      <c r="Q49" s="85"/>
      <c r="R49" s="85"/>
      <c r="S49" s="85"/>
      <c r="T49" s="85"/>
      <c r="U49" s="85"/>
    </row>
    <row r="50" spans="1:21" ht="30.75" customHeight="1" x14ac:dyDescent="0.2">
      <c r="A50" s="85"/>
      <c r="B50" s="1079"/>
      <c r="C50" s="1080"/>
      <c r="D50" s="219"/>
      <c r="E50" s="1083" t="s">
        <v>42</v>
      </c>
      <c r="F50" s="1083"/>
      <c r="G50" s="1083"/>
      <c r="H50" s="1083"/>
      <c r="I50" s="1083"/>
      <c r="J50" s="1084"/>
      <c r="K50" s="230" t="s">
        <v>201</v>
      </c>
      <c r="L50" s="239" t="s">
        <v>201</v>
      </c>
      <c r="M50" s="239" t="s">
        <v>201</v>
      </c>
      <c r="N50" s="239" t="s">
        <v>201</v>
      </c>
      <c r="O50" s="248" t="s">
        <v>201</v>
      </c>
      <c r="P50" s="85"/>
      <c r="Q50" s="85"/>
      <c r="R50" s="85"/>
      <c r="S50" s="85"/>
      <c r="T50" s="85"/>
      <c r="U50" s="85"/>
    </row>
    <row r="51" spans="1:21" ht="30.75" customHeight="1" x14ac:dyDescent="0.2">
      <c r="A51" s="85"/>
      <c r="B51" s="1081"/>
      <c r="C51" s="1082"/>
      <c r="D51" s="220"/>
      <c r="E51" s="1083" t="s">
        <v>46</v>
      </c>
      <c r="F51" s="1083"/>
      <c r="G51" s="1083"/>
      <c r="H51" s="1083"/>
      <c r="I51" s="1083"/>
      <c r="J51" s="1084"/>
      <c r="K51" s="230">
        <v>0</v>
      </c>
      <c r="L51" s="239">
        <v>0</v>
      </c>
      <c r="M51" s="239">
        <v>0</v>
      </c>
      <c r="N51" s="239" t="s">
        <v>201</v>
      </c>
      <c r="O51" s="248" t="s">
        <v>201</v>
      </c>
      <c r="P51" s="85"/>
      <c r="Q51" s="85"/>
      <c r="R51" s="85"/>
      <c r="S51" s="85"/>
      <c r="T51" s="85"/>
      <c r="U51" s="85"/>
    </row>
    <row r="52" spans="1:21" ht="30.75" customHeight="1" x14ac:dyDescent="0.2">
      <c r="A52" s="85"/>
      <c r="B52" s="1085" t="s">
        <v>48</v>
      </c>
      <c r="C52" s="1086"/>
      <c r="D52" s="220"/>
      <c r="E52" s="1083" t="s">
        <v>49</v>
      </c>
      <c r="F52" s="1083"/>
      <c r="G52" s="1083"/>
      <c r="H52" s="1083"/>
      <c r="I52" s="1083"/>
      <c r="J52" s="1084"/>
      <c r="K52" s="230">
        <v>1618</v>
      </c>
      <c r="L52" s="239">
        <v>1477</v>
      </c>
      <c r="M52" s="239">
        <v>1452</v>
      </c>
      <c r="N52" s="239">
        <v>1364</v>
      </c>
      <c r="O52" s="248">
        <v>1315</v>
      </c>
      <c r="P52" s="85"/>
      <c r="Q52" s="85"/>
      <c r="R52" s="85"/>
      <c r="S52" s="85"/>
      <c r="T52" s="85"/>
      <c r="U52" s="85"/>
    </row>
    <row r="53" spans="1:21" ht="30.75" customHeight="1" x14ac:dyDescent="0.2">
      <c r="A53" s="85"/>
      <c r="B53" s="1087" t="s">
        <v>50</v>
      </c>
      <c r="C53" s="1088"/>
      <c r="D53" s="221"/>
      <c r="E53" s="1089" t="s">
        <v>53</v>
      </c>
      <c r="F53" s="1089"/>
      <c r="G53" s="1089"/>
      <c r="H53" s="1089"/>
      <c r="I53" s="1089"/>
      <c r="J53" s="1090"/>
      <c r="K53" s="231">
        <v>781</v>
      </c>
      <c r="L53" s="240">
        <v>791</v>
      </c>
      <c r="M53" s="240">
        <v>576</v>
      </c>
      <c r="N53" s="240">
        <v>528</v>
      </c>
      <c r="O53" s="249">
        <v>497</v>
      </c>
      <c r="P53" s="85"/>
      <c r="Q53" s="85"/>
      <c r="R53" s="85"/>
      <c r="S53" s="85"/>
      <c r="T53" s="85"/>
      <c r="U53" s="85"/>
    </row>
    <row r="54" spans="1:21" ht="24" customHeight="1" x14ac:dyDescent="0.2">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5</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2">
      <c r="A57" s="85"/>
      <c r="B57" s="212"/>
      <c r="C57" s="217"/>
      <c r="D57" s="217"/>
      <c r="E57" s="224"/>
      <c r="F57" s="224"/>
      <c r="G57" s="224"/>
      <c r="H57" s="224"/>
      <c r="I57" s="224"/>
      <c r="J57" s="227" t="s">
        <v>19</v>
      </c>
      <c r="K57" s="233" t="s">
        <v>529</v>
      </c>
      <c r="L57" s="241" t="s">
        <v>530</v>
      </c>
      <c r="M57" s="241" t="s">
        <v>531</v>
      </c>
      <c r="N57" s="241" t="s">
        <v>532</v>
      </c>
      <c r="O57" s="251" t="s">
        <v>251</v>
      </c>
      <c r="P57" s="85"/>
      <c r="Q57" s="85"/>
      <c r="R57" s="85"/>
      <c r="S57" s="85"/>
      <c r="T57" s="85"/>
      <c r="U57" s="85"/>
    </row>
    <row r="58" spans="1:21" ht="31.5" customHeight="1" x14ac:dyDescent="0.2">
      <c r="B58" s="1071" t="s">
        <v>64</v>
      </c>
      <c r="C58" s="1072"/>
      <c r="D58" s="1062" t="s">
        <v>66</v>
      </c>
      <c r="E58" s="1063"/>
      <c r="F58" s="1063"/>
      <c r="G58" s="1063"/>
      <c r="H58" s="1063"/>
      <c r="I58" s="1063"/>
      <c r="J58" s="1064"/>
      <c r="K58" s="234"/>
      <c r="L58" s="242"/>
      <c r="M58" s="242"/>
      <c r="N58" s="242"/>
      <c r="O58" s="252"/>
    </row>
    <row r="59" spans="1:21" ht="31.5" customHeight="1" x14ac:dyDescent="0.2">
      <c r="B59" s="1073"/>
      <c r="C59" s="1074"/>
      <c r="D59" s="1065" t="s">
        <v>14</v>
      </c>
      <c r="E59" s="1066"/>
      <c r="F59" s="1066"/>
      <c r="G59" s="1066"/>
      <c r="H59" s="1066"/>
      <c r="I59" s="1066"/>
      <c r="J59" s="1067"/>
      <c r="K59" s="235"/>
      <c r="L59" s="243"/>
      <c r="M59" s="243"/>
      <c r="N59" s="243"/>
      <c r="O59" s="253"/>
    </row>
    <row r="60" spans="1:21" ht="31.5" customHeight="1" x14ac:dyDescent="0.2">
      <c r="B60" s="1075"/>
      <c r="C60" s="1076"/>
      <c r="D60" s="1068" t="s">
        <v>70</v>
      </c>
      <c r="E60" s="1069"/>
      <c r="F60" s="1069"/>
      <c r="G60" s="1069"/>
      <c r="H60" s="1069"/>
      <c r="I60" s="1069"/>
      <c r="J60" s="1070"/>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YuPeodh6D3OUTy7QY3LihMyM6XwoqO7VTKeudvP0VDFCbjgOoQH/iB7gGID/cU6W7rVz6SDkkdIeMriYkRtGDg==" saltValue="pB6wrAxLlhs9BGOzM3SCz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
      <c r="B40" s="209" t="s">
        <v>26</v>
      </c>
      <c r="C40" s="215"/>
      <c r="D40" s="215"/>
      <c r="E40" s="223"/>
      <c r="F40" s="223"/>
      <c r="G40" s="223"/>
      <c r="H40" s="226" t="s">
        <v>19</v>
      </c>
      <c r="I40" s="228" t="s">
        <v>529</v>
      </c>
      <c r="J40" s="237" t="s">
        <v>530</v>
      </c>
      <c r="K40" s="237" t="s">
        <v>531</v>
      </c>
      <c r="L40" s="237" t="s">
        <v>532</v>
      </c>
      <c r="M40" s="266" t="s">
        <v>251</v>
      </c>
    </row>
    <row r="41" spans="2:13" ht="27.75" customHeight="1" x14ac:dyDescent="0.2">
      <c r="B41" s="1077" t="s">
        <v>36</v>
      </c>
      <c r="C41" s="1078"/>
      <c r="D41" s="218"/>
      <c r="E41" s="1102" t="s">
        <v>55</v>
      </c>
      <c r="F41" s="1102"/>
      <c r="G41" s="1102"/>
      <c r="H41" s="1103"/>
      <c r="I41" s="259">
        <v>13014</v>
      </c>
      <c r="J41" s="263">
        <v>13409</v>
      </c>
      <c r="K41" s="263">
        <v>12749</v>
      </c>
      <c r="L41" s="263">
        <v>12109</v>
      </c>
      <c r="M41" s="267">
        <v>12215</v>
      </c>
    </row>
    <row r="42" spans="2:13" ht="27.75" customHeight="1" x14ac:dyDescent="0.2">
      <c r="B42" s="1079"/>
      <c r="C42" s="1080"/>
      <c r="D42" s="219"/>
      <c r="E42" s="1093" t="s">
        <v>76</v>
      </c>
      <c r="F42" s="1093"/>
      <c r="G42" s="1093"/>
      <c r="H42" s="1094"/>
      <c r="I42" s="260" t="s">
        <v>201</v>
      </c>
      <c r="J42" s="264" t="s">
        <v>201</v>
      </c>
      <c r="K42" s="264" t="s">
        <v>201</v>
      </c>
      <c r="L42" s="264" t="s">
        <v>201</v>
      </c>
      <c r="M42" s="268" t="s">
        <v>201</v>
      </c>
    </row>
    <row r="43" spans="2:13" ht="27.75" customHeight="1" x14ac:dyDescent="0.2">
      <c r="B43" s="1079"/>
      <c r="C43" s="1080"/>
      <c r="D43" s="219"/>
      <c r="E43" s="1093" t="s">
        <v>77</v>
      </c>
      <c r="F43" s="1093"/>
      <c r="G43" s="1093"/>
      <c r="H43" s="1094"/>
      <c r="I43" s="260">
        <v>7795</v>
      </c>
      <c r="J43" s="264">
        <v>7866</v>
      </c>
      <c r="K43" s="264">
        <v>7880</v>
      </c>
      <c r="L43" s="264">
        <v>7565</v>
      </c>
      <c r="M43" s="268">
        <v>7934</v>
      </c>
    </row>
    <row r="44" spans="2:13" ht="27.75" customHeight="1" x14ac:dyDescent="0.2">
      <c r="B44" s="1079"/>
      <c r="C44" s="1080"/>
      <c r="D44" s="219"/>
      <c r="E44" s="1093" t="s">
        <v>80</v>
      </c>
      <c r="F44" s="1093"/>
      <c r="G44" s="1093"/>
      <c r="H44" s="1094"/>
      <c r="I44" s="260">
        <v>161</v>
      </c>
      <c r="J44" s="264" t="s">
        <v>201</v>
      </c>
      <c r="K44" s="264" t="s">
        <v>201</v>
      </c>
      <c r="L44" s="264">
        <v>4</v>
      </c>
      <c r="M44" s="268">
        <v>4</v>
      </c>
    </row>
    <row r="45" spans="2:13" ht="27.75" customHeight="1" x14ac:dyDescent="0.2">
      <c r="B45" s="1079"/>
      <c r="C45" s="1080"/>
      <c r="D45" s="219"/>
      <c r="E45" s="1093" t="s">
        <v>82</v>
      </c>
      <c r="F45" s="1093"/>
      <c r="G45" s="1093"/>
      <c r="H45" s="1094"/>
      <c r="I45" s="260">
        <v>3678</v>
      </c>
      <c r="J45" s="264">
        <v>3625</v>
      </c>
      <c r="K45" s="264">
        <v>3619</v>
      </c>
      <c r="L45" s="264">
        <v>3559</v>
      </c>
      <c r="M45" s="268">
        <v>3499</v>
      </c>
    </row>
    <row r="46" spans="2:13" ht="27.75" customHeight="1" x14ac:dyDescent="0.2">
      <c r="B46" s="1079"/>
      <c r="C46" s="1080"/>
      <c r="D46" s="220"/>
      <c r="E46" s="1093" t="s">
        <v>81</v>
      </c>
      <c r="F46" s="1093"/>
      <c r="G46" s="1093"/>
      <c r="H46" s="1094"/>
      <c r="I46" s="260">
        <v>550</v>
      </c>
      <c r="J46" s="264">
        <v>623</v>
      </c>
      <c r="K46" s="264">
        <v>373</v>
      </c>
      <c r="L46" s="264">
        <v>377</v>
      </c>
      <c r="M46" s="268">
        <v>383</v>
      </c>
    </row>
    <row r="47" spans="2:13" ht="27.75" customHeight="1" x14ac:dyDescent="0.2">
      <c r="B47" s="1079"/>
      <c r="C47" s="1080"/>
      <c r="D47" s="256"/>
      <c r="E47" s="1099" t="s">
        <v>84</v>
      </c>
      <c r="F47" s="1100"/>
      <c r="G47" s="1100"/>
      <c r="H47" s="1101"/>
      <c r="I47" s="260" t="s">
        <v>201</v>
      </c>
      <c r="J47" s="264" t="s">
        <v>201</v>
      </c>
      <c r="K47" s="264" t="s">
        <v>201</v>
      </c>
      <c r="L47" s="264" t="s">
        <v>201</v>
      </c>
      <c r="M47" s="268" t="s">
        <v>201</v>
      </c>
    </row>
    <row r="48" spans="2:13" ht="27.75" customHeight="1" x14ac:dyDescent="0.2">
      <c r="B48" s="1079"/>
      <c r="C48" s="1080"/>
      <c r="D48" s="219"/>
      <c r="E48" s="1093" t="s">
        <v>88</v>
      </c>
      <c r="F48" s="1093"/>
      <c r="G48" s="1093"/>
      <c r="H48" s="1094"/>
      <c r="I48" s="260" t="s">
        <v>201</v>
      </c>
      <c r="J48" s="264" t="s">
        <v>201</v>
      </c>
      <c r="K48" s="264" t="s">
        <v>201</v>
      </c>
      <c r="L48" s="264" t="s">
        <v>201</v>
      </c>
      <c r="M48" s="268" t="s">
        <v>201</v>
      </c>
    </row>
    <row r="49" spans="2:13" ht="27.75" customHeight="1" x14ac:dyDescent="0.2">
      <c r="B49" s="1081"/>
      <c r="C49" s="1082"/>
      <c r="D49" s="219"/>
      <c r="E49" s="1093" t="s">
        <v>94</v>
      </c>
      <c r="F49" s="1093"/>
      <c r="G49" s="1093"/>
      <c r="H49" s="1094"/>
      <c r="I49" s="260" t="s">
        <v>201</v>
      </c>
      <c r="J49" s="264" t="s">
        <v>201</v>
      </c>
      <c r="K49" s="264" t="s">
        <v>201</v>
      </c>
      <c r="L49" s="264" t="s">
        <v>201</v>
      </c>
      <c r="M49" s="268" t="s">
        <v>201</v>
      </c>
    </row>
    <row r="50" spans="2:13" ht="27.75" customHeight="1" x14ac:dyDescent="0.2">
      <c r="B50" s="1097" t="s">
        <v>96</v>
      </c>
      <c r="C50" s="1098"/>
      <c r="D50" s="257"/>
      <c r="E50" s="1093" t="s">
        <v>98</v>
      </c>
      <c r="F50" s="1093"/>
      <c r="G50" s="1093"/>
      <c r="H50" s="1094"/>
      <c r="I50" s="260">
        <v>4310</v>
      </c>
      <c r="J50" s="264">
        <v>4871</v>
      </c>
      <c r="K50" s="264">
        <v>5857</v>
      </c>
      <c r="L50" s="264">
        <v>6375</v>
      </c>
      <c r="M50" s="268">
        <v>7021</v>
      </c>
    </row>
    <row r="51" spans="2:13" ht="27.75" customHeight="1" x14ac:dyDescent="0.2">
      <c r="B51" s="1079"/>
      <c r="C51" s="1080"/>
      <c r="D51" s="219"/>
      <c r="E51" s="1093" t="s">
        <v>101</v>
      </c>
      <c r="F51" s="1093"/>
      <c r="G51" s="1093"/>
      <c r="H51" s="1094"/>
      <c r="I51" s="260">
        <v>1724</v>
      </c>
      <c r="J51" s="264">
        <v>1721</v>
      </c>
      <c r="K51" s="264">
        <v>1896</v>
      </c>
      <c r="L51" s="264">
        <v>1882</v>
      </c>
      <c r="M51" s="268">
        <v>2162</v>
      </c>
    </row>
    <row r="52" spans="2:13" ht="27.75" customHeight="1" x14ac:dyDescent="0.2">
      <c r="B52" s="1081"/>
      <c r="C52" s="1082"/>
      <c r="D52" s="219"/>
      <c r="E52" s="1093" t="s">
        <v>44</v>
      </c>
      <c r="F52" s="1093"/>
      <c r="G52" s="1093"/>
      <c r="H52" s="1094"/>
      <c r="I52" s="260">
        <v>14964</v>
      </c>
      <c r="J52" s="264">
        <v>15317</v>
      </c>
      <c r="K52" s="264">
        <v>14671</v>
      </c>
      <c r="L52" s="264">
        <v>13929</v>
      </c>
      <c r="M52" s="268">
        <v>13294</v>
      </c>
    </row>
    <row r="53" spans="2:13" ht="27.75" customHeight="1" x14ac:dyDescent="0.2">
      <c r="B53" s="1087" t="s">
        <v>50</v>
      </c>
      <c r="C53" s="1088"/>
      <c r="D53" s="221"/>
      <c r="E53" s="1095" t="s">
        <v>103</v>
      </c>
      <c r="F53" s="1095"/>
      <c r="G53" s="1095"/>
      <c r="H53" s="1096"/>
      <c r="I53" s="261">
        <v>4200</v>
      </c>
      <c r="J53" s="265">
        <v>3614</v>
      </c>
      <c r="K53" s="265">
        <v>2196</v>
      </c>
      <c r="L53" s="265">
        <v>1427</v>
      </c>
      <c r="M53" s="269">
        <v>1559</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7jOL+hN+2900nbQyGgzsdP+Xu7TgcYaUWVPK056unKVyPZY0bsZ9kE7jeYHUaAnUcADz/9Bkg/F1+cOvhiElTg==" saltValue="sdju+zSxHM8xM1Z3Pru0x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99</v>
      </c>
    </row>
    <row r="54" spans="2:8" ht="29.25" customHeight="1" x14ac:dyDescent="0.25">
      <c r="B54" s="270" t="s">
        <v>8</v>
      </c>
      <c r="C54" s="276"/>
      <c r="D54" s="276"/>
      <c r="E54" s="277" t="s">
        <v>19</v>
      </c>
      <c r="F54" s="278" t="s">
        <v>531</v>
      </c>
      <c r="G54" s="278" t="s">
        <v>532</v>
      </c>
      <c r="H54" s="286" t="s">
        <v>251</v>
      </c>
    </row>
    <row r="55" spans="2:8" ht="52.5" customHeight="1" x14ac:dyDescent="0.2">
      <c r="B55" s="271"/>
      <c r="C55" s="1112" t="s">
        <v>107</v>
      </c>
      <c r="D55" s="1112"/>
      <c r="E55" s="1113"/>
      <c r="F55" s="279">
        <v>2230</v>
      </c>
      <c r="G55" s="279">
        <v>2260</v>
      </c>
      <c r="H55" s="287">
        <v>2253</v>
      </c>
    </row>
    <row r="56" spans="2:8" ht="52.5" customHeight="1" x14ac:dyDescent="0.2">
      <c r="B56" s="272"/>
      <c r="C56" s="1114" t="s">
        <v>110</v>
      </c>
      <c r="D56" s="1114"/>
      <c r="E56" s="1115"/>
      <c r="F56" s="280">
        <v>558</v>
      </c>
      <c r="G56" s="280">
        <v>658</v>
      </c>
      <c r="H56" s="288">
        <v>851</v>
      </c>
    </row>
    <row r="57" spans="2:8" ht="53.25" customHeight="1" x14ac:dyDescent="0.2">
      <c r="B57" s="272"/>
      <c r="C57" s="1116" t="s">
        <v>73</v>
      </c>
      <c r="D57" s="1116"/>
      <c r="E57" s="1117"/>
      <c r="F57" s="281">
        <v>2440</v>
      </c>
      <c r="G57" s="281">
        <v>2820</v>
      </c>
      <c r="H57" s="289">
        <v>3893</v>
      </c>
    </row>
    <row r="58" spans="2:8" ht="45.75" customHeight="1" x14ac:dyDescent="0.2">
      <c r="B58" s="273"/>
      <c r="C58" s="1104" t="s">
        <v>67</v>
      </c>
      <c r="D58" s="1105"/>
      <c r="E58" s="1106"/>
      <c r="F58" s="282" t="s">
        <v>492</v>
      </c>
      <c r="G58" s="282" t="s">
        <v>492</v>
      </c>
      <c r="H58" s="290" t="s">
        <v>544</v>
      </c>
    </row>
    <row r="59" spans="2:8" ht="45.75" customHeight="1" x14ac:dyDescent="0.2">
      <c r="B59" s="273"/>
      <c r="C59" s="1104" t="s">
        <v>67</v>
      </c>
      <c r="D59" s="1105"/>
      <c r="E59" s="1106"/>
      <c r="F59" s="282" t="s">
        <v>510</v>
      </c>
      <c r="G59" s="282" t="s">
        <v>510</v>
      </c>
      <c r="H59" s="290" t="s">
        <v>427</v>
      </c>
    </row>
    <row r="60" spans="2:8" ht="45.75" customHeight="1" x14ac:dyDescent="0.2">
      <c r="B60" s="273"/>
      <c r="C60" s="1104" t="s">
        <v>67</v>
      </c>
      <c r="D60" s="1105"/>
      <c r="E60" s="1106"/>
      <c r="F60" s="282" t="s">
        <v>541</v>
      </c>
      <c r="G60" s="282" t="s">
        <v>541</v>
      </c>
      <c r="H60" s="290" t="s">
        <v>506</v>
      </c>
    </row>
    <row r="61" spans="2:8" ht="45.75" customHeight="1" x14ac:dyDescent="0.2">
      <c r="B61" s="273"/>
      <c r="C61" s="1104" t="s">
        <v>67</v>
      </c>
      <c r="D61" s="1105"/>
      <c r="E61" s="1106"/>
      <c r="F61" s="282" t="s">
        <v>542</v>
      </c>
      <c r="G61" s="282" t="s">
        <v>542</v>
      </c>
      <c r="H61" s="290" t="s">
        <v>541</v>
      </c>
    </row>
    <row r="62" spans="2:8" ht="45.75" customHeight="1" x14ac:dyDescent="0.2">
      <c r="B62" s="274"/>
      <c r="C62" s="1107" t="s">
        <v>67</v>
      </c>
      <c r="D62" s="1108"/>
      <c r="E62" s="1109"/>
      <c r="F62" s="283" t="s">
        <v>543</v>
      </c>
      <c r="G62" s="283" t="s">
        <v>543</v>
      </c>
      <c r="H62" s="291" t="s">
        <v>542</v>
      </c>
    </row>
    <row r="63" spans="2:8" ht="52.5" customHeight="1" x14ac:dyDescent="0.2">
      <c r="B63" s="275"/>
      <c r="C63" s="1110" t="s">
        <v>112</v>
      </c>
      <c r="D63" s="1110"/>
      <c r="E63" s="1111"/>
      <c r="F63" s="284">
        <v>5228</v>
      </c>
      <c r="G63" s="284">
        <v>5738</v>
      </c>
      <c r="H63" s="292">
        <v>6997</v>
      </c>
    </row>
    <row r="64" spans="2:8" ht="13.2" x14ac:dyDescent="0.2"/>
  </sheetData>
  <sheetProtection algorithmName="SHA-512" hashValue="PXrpCAoDcGRFRkr/JlS0cZwvm6wL2m+8JIIIyw0lgGOmC9odZ8eKKatj2ad9M0RLugKQVnighIDAH0rhxV5Z4Q==" saltValue="+VT3JrhZGXVQEIUN7tW25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8C748-31C6-427B-B872-5B8899CA185C}">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318" customWidth="1"/>
    <col min="2" max="107" width="2.44140625" style="318" customWidth="1"/>
    <col min="108" max="108" width="6.109375" style="325" customWidth="1"/>
    <col min="109" max="109" width="5.88671875" style="324" customWidth="1"/>
    <col min="110" max="110" width="8.6640625" style="318" hidden="1" customWidth="1"/>
    <col min="111" max="16384" width="8.6640625" style="318" hidden="1"/>
  </cols>
  <sheetData>
    <row r="1" spans="1:109" ht="42.75" customHeight="1" x14ac:dyDescent="0.2">
      <c r="A1" s="316"/>
      <c r="B1" s="317"/>
      <c r="DD1" s="318"/>
      <c r="DE1" s="318"/>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78" customFormat="1" ht="13.2"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78" customFormat="1" ht="13.2"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78" customFormat="1" ht="13.2"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78" customFormat="1" ht="13.2"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78" customFormat="1" ht="13.2"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78" customFormat="1" ht="13.2"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78" customFormat="1" ht="13.2"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78" customFormat="1" ht="13.2"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78" customFormat="1" ht="13.2"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78" customFormat="1" ht="13.2"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78" customFormat="1" ht="13.2"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78" customFormat="1" ht="13.2" x14ac:dyDescent="0.2">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78" customFormat="1" ht="13.2" x14ac:dyDescent="0.2">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78" customFormat="1" ht="13.2" x14ac:dyDescent="0.2">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78" customFormat="1" ht="13.2" x14ac:dyDescent="0.2">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ht="13.2" x14ac:dyDescent="0.2">
      <c r="DD19" s="318"/>
      <c r="DE19" s="318"/>
    </row>
    <row r="20" spans="1:109" ht="13.2" x14ac:dyDescent="0.2">
      <c r="DD20" s="318"/>
      <c r="DE20" s="318"/>
    </row>
    <row r="21" spans="1:109" ht="17.25" customHeight="1" x14ac:dyDescent="0.2">
      <c r="B21" s="320"/>
      <c r="C21" s="321"/>
      <c r="D21" s="321"/>
      <c r="E21" s="321"/>
      <c r="F21" s="321"/>
      <c r="G21" s="321"/>
      <c r="H21" s="321"/>
      <c r="I21" s="321"/>
      <c r="J21" s="321"/>
      <c r="K21" s="321"/>
      <c r="L21" s="321"/>
      <c r="M21" s="321"/>
      <c r="N21" s="322"/>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2"/>
      <c r="AU21" s="321"/>
      <c r="AV21" s="321"/>
      <c r="AW21" s="321"/>
      <c r="AX21" s="321"/>
      <c r="AY21" s="321"/>
      <c r="AZ21" s="321"/>
      <c r="BA21" s="321"/>
      <c r="BB21" s="321"/>
      <c r="BC21" s="321"/>
      <c r="BD21" s="321"/>
      <c r="BE21" s="321"/>
      <c r="BF21" s="322"/>
      <c r="BG21" s="321"/>
      <c r="BH21" s="321"/>
      <c r="BI21" s="321"/>
      <c r="BJ21" s="321"/>
      <c r="BK21" s="321"/>
      <c r="BL21" s="321"/>
      <c r="BM21" s="321"/>
      <c r="BN21" s="321"/>
      <c r="BO21" s="321"/>
      <c r="BP21" s="321"/>
      <c r="BQ21" s="321"/>
      <c r="BR21" s="322"/>
      <c r="BS21" s="321"/>
      <c r="BT21" s="321"/>
      <c r="BU21" s="321"/>
      <c r="BV21" s="321"/>
      <c r="BW21" s="321"/>
      <c r="BX21" s="321"/>
      <c r="BY21" s="321"/>
      <c r="BZ21" s="321"/>
      <c r="CA21" s="321"/>
      <c r="CB21" s="321"/>
      <c r="CC21" s="321"/>
      <c r="CD21" s="322"/>
      <c r="CE21" s="321"/>
      <c r="CF21" s="321"/>
      <c r="CG21" s="321"/>
      <c r="CH21" s="321"/>
      <c r="CI21" s="321"/>
      <c r="CJ21" s="321"/>
      <c r="CK21" s="321"/>
      <c r="CL21" s="321"/>
      <c r="CM21" s="321"/>
      <c r="CN21" s="321"/>
      <c r="CO21" s="321"/>
      <c r="CP21" s="322"/>
      <c r="CQ21" s="321"/>
      <c r="CR21" s="321"/>
      <c r="CS21" s="321"/>
      <c r="CT21" s="321"/>
      <c r="CU21" s="321"/>
      <c r="CV21" s="321"/>
      <c r="CW21" s="321"/>
      <c r="CX21" s="321"/>
      <c r="CY21" s="321"/>
      <c r="CZ21" s="321"/>
      <c r="DA21" s="321"/>
      <c r="DB21" s="322"/>
      <c r="DC21" s="321"/>
      <c r="DD21" s="323"/>
      <c r="DE21" s="318"/>
    </row>
    <row r="22" spans="1:109" ht="17.25" customHeight="1" x14ac:dyDescent="0.2">
      <c r="B22" s="324"/>
    </row>
    <row r="23" spans="1:109" ht="13.2" x14ac:dyDescent="0.2">
      <c r="B23" s="324"/>
    </row>
    <row r="24" spans="1:109" ht="13.2" x14ac:dyDescent="0.2">
      <c r="B24" s="324"/>
    </row>
    <row r="25" spans="1:109" ht="13.2" x14ac:dyDescent="0.2">
      <c r="B25" s="324"/>
    </row>
    <row r="26" spans="1:109" ht="13.2" x14ac:dyDescent="0.2">
      <c r="B26" s="324"/>
    </row>
    <row r="27" spans="1:109" ht="13.2" x14ac:dyDescent="0.2">
      <c r="B27" s="324"/>
    </row>
    <row r="28" spans="1:109" ht="13.2" x14ac:dyDescent="0.2">
      <c r="B28" s="324"/>
    </row>
    <row r="29" spans="1:109" ht="13.2" x14ac:dyDescent="0.2">
      <c r="B29" s="324"/>
    </row>
    <row r="30" spans="1:109" ht="13.2" x14ac:dyDescent="0.2">
      <c r="B30" s="324"/>
    </row>
    <row r="31" spans="1:109" ht="13.2" x14ac:dyDescent="0.2">
      <c r="B31" s="324"/>
    </row>
    <row r="32" spans="1:109" ht="13.2" x14ac:dyDescent="0.2">
      <c r="B32" s="324"/>
    </row>
    <row r="33" spans="2:109" ht="13.2" x14ac:dyDescent="0.2">
      <c r="B33" s="324"/>
    </row>
    <row r="34" spans="2:109" ht="13.2" x14ac:dyDescent="0.2">
      <c r="B34" s="324"/>
    </row>
    <row r="35" spans="2:109" ht="13.2" x14ac:dyDescent="0.2">
      <c r="B35" s="324"/>
    </row>
    <row r="36" spans="2:109" ht="13.2" x14ac:dyDescent="0.2">
      <c r="B36" s="324"/>
    </row>
    <row r="37" spans="2:109" ht="13.2" x14ac:dyDescent="0.2">
      <c r="B37" s="324"/>
    </row>
    <row r="38" spans="2:109" ht="13.2" x14ac:dyDescent="0.2">
      <c r="B38" s="324"/>
    </row>
    <row r="39" spans="2:109" ht="13.2" x14ac:dyDescent="0.2">
      <c r="B39" s="326"/>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8"/>
    </row>
    <row r="40" spans="2:109" ht="13.2" x14ac:dyDescent="0.2">
      <c r="B40" s="329"/>
      <c r="DD40" s="329"/>
      <c r="DE40" s="318"/>
    </row>
    <row r="41" spans="2:109" ht="16.2" x14ac:dyDescent="0.2">
      <c r="B41" s="330" t="s">
        <v>545</v>
      </c>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21"/>
      <c r="BQ41" s="321"/>
      <c r="BR41" s="321"/>
      <c r="BS41" s="321"/>
      <c r="BT41" s="321"/>
      <c r="BU41" s="321"/>
      <c r="BV41" s="321"/>
      <c r="BW41" s="321"/>
      <c r="BX41" s="321"/>
      <c r="BY41" s="321"/>
      <c r="BZ41" s="321"/>
      <c r="CA41" s="321"/>
      <c r="CB41" s="321"/>
      <c r="CC41" s="321"/>
      <c r="CD41" s="321"/>
      <c r="CE41" s="321"/>
      <c r="CF41" s="321"/>
      <c r="CG41" s="321"/>
      <c r="CH41" s="321"/>
      <c r="CI41" s="321"/>
      <c r="CJ41" s="321"/>
      <c r="CK41" s="321"/>
      <c r="CL41" s="321"/>
      <c r="CM41" s="321"/>
      <c r="CN41" s="321"/>
      <c r="CO41" s="321"/>
      <c r="CP41" s="321"/>
      <c r="CQ41" s="321"/>
      <c r="CR41" s="321"/>
      <c r="CS41" s="321"/>
      <c r="CT41" s="321"/>
      <c r="CU41" s="321"/>
      <c r="CV41" s="321"/>
      <c r="CW41" s="321"/>
      <c r="CX41" s="321"/>
      <c r="CY41" s="321"/>
      <c r="CZ41" s="321"/>
      <c r="DA41" s="321"/>
      <c r="DB41" s="321"/>
      <c r="DC41" s="321"/>
      <c r="DD41" s="323"/>
    </row>
    <row r="42" spans="2:109" ht="13.2" x14ac:dyDescent="0.2">
      <c r="B42" s="324"/>
      <c r="G42" s="331"/>
      <c r="I42" s="332"/>
      <c r="J42" s="332"/>
      <c r="K42" s="332"/>
      <c r="AM42" s="331"/>
      <c r="AN42" s="331" t="s">
        <v>546</v>
      </c>
      <c r="AP42" s="332"/>
      <c r="AQ42" s="332"/>
      <c r="AR42" s="332"/>
      <c r="AY42" s="331"/>
      <c r="BA42" s="332"/>
      <c r="BB42" s="332"/>
      <c r="BC42" s="332"/>
      <c r="BK42" s="331"/>
      <c r="BM42" s="332"/>
      <c r="BN42" s="332"/>
      <c r="BO42" s="332"/>
      <c r="BW42" s="331"/>
      <c r="BY42" s="332"/>
      <c r="BZ42" s="332"/>
      <c r="CA42" s="332"/>
      <c r="CI42" s="331"/>
      <c r="CK42" s="332"/>
      <c r="CL42" s="332"/>
      <c r="CM42" s="332"/>
      <c r="CU42" s="331"/>
      <c r="CW42" s="332"/>
      <c r="CX42" s="332"/>
      <c r="CY42" s="332"/>
    </row>
    <row r="43" spans="2:109" ht="13.5" customHeight="1" x14ac:dyDescent="0.2">
      <c r="B43" s="324"/>
      <c r="AN43" s="1118" t="s">
        <v>547</v>
      </c>
      <c r="AO43" s="1119"/>
      <c r="AP43" s="1119"/>
      <c r="AQ43" s="1119"/>
      <c r="AR43" s="1119"/>
      <c r="AS43" s="1119"/>
      <c r="AT43" s="1119"/>
      <c r="AU43" s="1119"/>
      <c r="AV43" s="1119"/>
      <c r="AW43" s="1119"/>
      <c r="AX43" s="1119"/>
      <c r="AY43" s="1119"/>
      <c r="AZ43" s="1119"/>
      <c r="BA43" s="1119"/>
      <c r="BB43" s="1119"/>
      <c r="BC43" s="1119"/>
      <c r="BD43" s="1119"/>
      <c r="BE43" s="1119"/>
      <c r="BF43" s="1119"/>
      <c r="BG43" s="1119"/>
      <c r="BH43" s="1119"/>
      <c r="BI43" s="1119"/>
      <c r="BJ43" s="1119"/>
      <c r="BK43" s="1119"/>
      <c r="BL43" s="1119"/>
      <c r="BM43" s="1119"/>
      <c r="BN43" s="1119"/>
      <c r="BO43" s="1119"/>
      <c r="BP43" s="1119"/>
      <c r="BQ43" s="1119"/>
      <c r="BR43" s="1119"/>
      <c r="BS43" s="1119"/>
      <c r="BT43" s="1119"/>
      <c r="BU43" s="1119"/>
      <c r="BV43" s="1119"/>
      <c r="BW43" s="1119"/>
      <c r="BX43" s="1119"/>
      <c r="BY43" s="1119"/>
      <c r="BZ43" s="1119"/>
      <c r="CA43" s="1119"/>
      <c r="CB43" s="1119"/>
      <c r="CC43" s="1119"/>
      <c r="CD43" s="1119"/>
      <c r="CE43" s="1119"/>
      <c r="CF43" s="1119"/>
      <c r="CG43" s="1119"/>
      <c r="CH43" s="1119"/>
      <c r="CI43" s="1119"/>
      <c r="CJ43" s="1119"/>
      <c r="CK43" s="1119"/>
      <c r="CL43" s="1119"/>
      <c r="CM43" s="1119"/>
      <c r="CN43" s="1119"/>
      <c r="CO43" s="1119"/>
      <c r="CP43" s="1119"/>
      <c r="CQ43" s="1119"/>
      <c r="CR43" s="1119"/>
      <c r="CS43" s="1119"/>
      <c r="CT43" s="1119"/>
      <c r="CU43" s="1119"/>
      <c r="CV43" s="1119"/>
      <c r="CW43" s="1119"/>
      <c r="CX43" s="1119"/>
      <c r="CY43" s="1119"/>
      <c r="CZ43" s="1119"/>
      <c r="DA43" s="1119"/>
      <c r="DB43" s="1119"/>
      <c r="DC43" s="1120"/>
    </row>
    <row r="44" spans="2:109" ht="13.2" x14ac:dyDescent="0.2">
      <c r="B44" s="324"/>
      <c r="AN44" s="1121"/>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3"/>
    </row>
    <row r="45" spans="2:109" ht="13.2" x14ac:dyDescent="0.2">
      <c r="B45" s="324"/>
      <c r="AN45" s="1121"/>
      <c r="AO45" s="1122"/>
      <c r="AP45" s="1122"/>
      <c r="AQ45" s="1122"/>
      <c r="AR45" s="1122"/>
      <c r="AS45" s="1122"/>
      <c r="AT45" s="1122"/>
      <c r="AU45" s="1122"/>
      <c r="AV45" s="1122"/>
      <c r="AW45" s="1122"/>
      <c r="AX45" s="1122"/>
      <c r="AY45" s="1122"/>
      <c r="AZ45" s="1122"/>
      <c r="BA45" s="1122"/>
      <c r="BB45" s="1122"/>
      <c r="BC45" s="1122"/>
      <c r="BD45" s="1122"/>
      <c r="BE45" s="1122"/>
      <c r="BF45" s="1122"/>
      <c r="BG45" s="1122"/>
      <c r="BH45" s="1122"/>
      <c r="BI45" s="1122"/>
      <c r="BJ45" s="1122"/>
      <c r="BK45" s="1122"/>
      <c r="BL45" s="1122"/>
      <c r="BM45" s="1122"/>
      <c r="BN45" s="1122"/>
      <c r="BO45" s="1122"/>
      <c r="BP45" s="1122"/>
      <c r="BQ45" s="1122"/>
      <c r="BR45" s="1122"/>
      <c r="BS45" s="1122"/>
      <c r="BT45" s="1122"/>
      <c r="BU45" s="1122"/>
      <c r="BV45" s="1122"/>
      <c r="BW45" s="1122"/>
      <c r="BX45" s="1122"/>
      <c r="BY45" s="1122"/>
      <c r="BZ45" s="1122"/>
      <c r="CA45" s="1122"/>
      <c r="CB45" s="1122"/>
      <c r="CC45" s="1122"/>
      <c r="CD45" s="1122"/>
      <c r="CE45" s="1122"/>
      <c r="CF45" s="1122"/>
      <c r="CG45" s="1122"/>
      <c r="CH45" s="1122"/>
      <c r="CI45" s="1122"/>
      <c r="CJ45" s="1122"/>
      <c r="CK45" s="1122"/>
      <c r="CL45" s="1122"/>
      <c r="CM45" s="1122"/>
      <c r="CN45" s="1122"/>
      <c r="CO45" s="1122"/>
      <c r="CP45" s="1122"/>
      <c r="CQ45" s="1122"/>
      <c r="CR45" s="1122"/>
      <c r="CS45" s="1122"/>
      <c r="CT45" s="1122"/>
      <c r="CU45" s="1122"/>
      <c r="CV45" s="1122"/>
      <c r="CW45" s="1122"/>
      <c r="CX45" s="1122"/>
      <c r="CY45" s="1122"/>
      <c r="CZ45" s="1122"/>
      <c r="DA45" s="1122"/>
      <c r="DB45" s="1122"/>
      <c r="DC45" s="1123"/>
    </row>
    <row r="46" spans="2:109" ht="13.2" x14ac:dyDescent="0.2">
      <c r="B46" s="324"/>
      <c r="AN46" s="1121"/>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3"/>
    </row>
    <row r="47" spans="2:109" ht="13.2" x14ac:dyDescent="0.2">
      <c r="B47" s="324"/>
      <c r="AN47" s="1124"/>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c r="CI47" s="1125"/>
      <c r="CJ47" s="1125"/>
      <c r="CK47" s="1125"/>
      <c r="CL47" s="1125"/>
      <c r="CM47" s="1125"/>
      <c r="CN47" s="1125"/>
      <c r="CO47" s="1125"/>
      <c r="CP47" s="1125"/>
      <c r="CQ47" s="1125"/>
      <c r="CR47" s="1125"/>
      <c r="CS47" s="1125"/>
      <c r="CT47" s="1125"/>
      <c r="CU47" s="1125"/>
      <c r="CV47" s="1125"/>
      <c r="CW47" s="1125"/>
      <c r="CX47" s="1125"/>
      <c r="CY47" s="1125"/>
      <c r="CZ47" s="1125"/>
      <c r="DA47" s="1125"/>
      <c r="DB47" s="1125"/>
      <c r="DC47" s="1126"/>
    </row>
    <row r="48" spans="2:109" ht="13.2" x14ac:dyDescent="0.2">
      <c r="B48" s="324"/>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ht="13.2" x14ac:dyDescent="0.2">
      <c r="B49" s="324"/>
      <c r="AN49" s="318" t="s">
        <v>548</v>
      </c>
    </row>
    <row r="50" spans="1:109" ht="13.2" x14ac:dyDescent="0.2">
      <c r="B50" s="324"/>
      <c r="G50" s="1127"/>
      <c r="H50" s="1127"/>
      <c r="I50" s="1127"/>
      <c r="J50" s="1127"/>
      <c r="K50" s="334"/>
      <c r="L50" s="334"/>
      <c r="M50" s="335"/>
      <c r="N50" s="335"/>
      <c r="AN50" s="1128"/>
      <c r="AO50" s="1129"/>
      <c r="AP50" s="1129"/>
      <c r="AQ50" s="1129"/>
      <c r="AR50" s="1129"/>
      <c r="AS50" s="1129"/>
      <c r="AT50" s="1129"/>
      <c r="AU50" s="1129"/>
      <c r="AV50" s="1129"/>
      <c r="AW50" s="1129"/>
      <c r="AX50" s="1129"/>
      <c r="AY50" s="1129"/>
      <c r="AZ50" s="1129"/>
      <c r="BA50" s="1129"/>
      <c r="BB50" s="1129"/>
      <c r="BC50" s="1129"/>
      <c r="BD50" s="1129"/>
      <c r="BE50" s="1129"/>
      <c r="BF50" s="1129"/>
      <c r="BG50" s="1129"/>
      <c r="BH50" s="1129"/>
      <c r="BI50" s="1129"/>
      <c r="BJ50" s="1129"/>
      <c r="BK50" s="1129"/>
      <c r="BL50" s="1129"/>
      <c r="BM50" s="1129"/>
      <c r="BN50" s="1129"/>
      <c r="BO50" s="1130"/>
      <c r="BP50" s="1131" t="s">
        <v>529</v>
      </c>
      <c r="BQ50" s="1131"/>
      <c r="BR50" s="1131"/>
      <c r="BS50" s="1131"/>
      <c r="BT50" s="1131"/>
      <c r="BU50" s="1131"/>
      <c r="BV50" s="1131"/>
      <c r="BW50" s="1131"/>
      <c r="BX50" s="1131" t="s">
        <v>530</v>
      </c>
      <c r="BY50" s="1131"/>
      <c r="BZ50" s="1131"/>
      <c r="CA50" s="1131"/>
      <c r="CB50" s="1131"/>
      <c r="CC50" s="1131"/>
      <c r="CD50" s="1131"/>
      <c r="CE50" s="1131"/>
      <c r="CF50" s="1131" t="s">
        <v>531</v>
      </c>
      <c r="CG50" s="1131"/>
      <c r="CH50" s="1131"/>
      <c r="CI50" s="1131"/>
      <c r="CJ50" s="1131"/>
      <c r="CK50" s="1131"/>
      <c r="CL50" s="1131"/>
      <c r="CM50" s="1131"/>
      <c r="CN50" s="1131" t="s">
        <v>532</v>
      </c>
      <c r="CO50" s="1131"/>
      <c r="CP50" s="1131"/>
      <c r="CQ50" s="1131"/>
      <c r="CR50" s="1131"/>
      <c r="CS50" s="1131"/>
      <c r="CT50" s="1131"/>
      <c r="CU50" s="1131"/>
      <c r="CV50" s="1131" t="s">
        <v>251</v>
      </c>
      <c r="CW50" s="1131"/>
      <c r="CX50" s="1131"/>
      <c r="CY50" s="1131"/>
      <c r="CZ50" s="1131"/>
      <c r="DA50" s="1131"/>
      <c r="DB50" s="1131"/>
      <c r="DC50" s="1131"/>
    </row>
    <row r="51" spans="1:109" ht="13.5" customHeight="1" x14ac:dyDescent="0.2">
      <c r="B51" s="324"/>
      <c r="G51" s="1137"/>
      <c r="H51" s="1137"/>
      <c r="I51" s="1135"/>
      <c r="J51" s="1135"/>
      <c r="K51" s="1133"/>
      <c r="L51" s="1133"/>
      <c r="M51" s="1133"/>
      <c r="N51" s="1133"/>
      <c r="AM51" s="333"/>
      <c r="AN51" s="1134" t="s">
        <v>549</v>
      </c>
      <c r="AO51" s="1134"/>
      <c r="AP51" s="1134"/>
      <c r="AQ51" s="1134"/>
      <c r="AR51" s="1134"/>
      <c r="AS51" s="1134"/>
      <c r="AT51" s="1134"/>
      <c r="AU51" s="1134"/>
      <c r="AV51" s="1134"/>
      <c r="AW51" s="1134"/>
      <c r="AX51" s="1134"/>
      <c r="AY51" s="1134"/>
      <c r="AZ51" s="1134"/>
      <c r="BA51" s="1134"/>
      <c r="BB51" s="1134" t="s">
        <v>550</v>
      </c>
      <c r="BC51" s="1134"/>
      <c r="BD51" s="1134"/>
      <c r="BE51" s="1134"/>
      <c r="BF51" s="1134"/>
      <c r="BG51" s="1134"/>
      <c r="BH51" s="1134"/>
      <c r="BI51" s="1134"/>
      <c r="BJ51" s="1134"/>
      <c r="BK51" s="1134"/>
      <c r="BL51" s="1134"/>
      <c r="BM51" s="1134"/>
      <c r="BN51" s="1134"/>
      <c r="BO51" s="1134"/>
      <c r="BP51" s="1132">
        <v>48.5</v>
      </c>
      <c r="BQ51" s="1132"/>
      <c r="BR51" s="1132"/>
      <c r="BS51" s="1132"/>
      <c r="BT51" s="1132"/>
      <c r="BU51" s="1132"/>
      <c r="BV51" s="1132"/>
      <c r="BW51" s="1132"/>
      <c r="BX51" s="1132">
        <v>40.4</v>
      </c>
      <c r="BY51" s="1132"/>
      <c r="BZ51" s="1132"/>
      <c r="CA51" s="1132"/>
      <c r="CB51" s="1132"/>
      <c r="CC51" s="1132"/>
      <c r="CD51" s="1132"/>
      <c r="CE51" s="1132"/>
      <c r="CF51" s="1132">
        <v>23.3</v>
      </c>
      <c r="CG51" s="1132"/>
      <c r="CH51" s="1132"/>
      <c r="CI51" s="1132"/>
      <c r="CJ51" s="1132"/>
      <c r="CK51" s="1132"/>
      <c r="CL51" s="1132"/>
      <c r="CM51" s="1132"/>
      <c r="CN51" s="1132">
        <v>15.7</v>
      </c>
      <c r="CO51" s="1132"/>
      <c r="CP51" s="1132"/>
      <c r="CQ51" s="1132"/>
      <c r="CR51" s="1132"/>
      <c r="CS51" s="1132"/>
      <c r="CT51" s="1132"/>
      <c r="CU51" s="1132"/>
      <c r="CV51" s="1132">
        <v>17</v>
      </c>
      <c r="CW51" s="1132"/>
      <c r="CX51" s="1132"/>
      <c r="CY51" s="1132"/>
      <c r="CZ51" s="1132"/>
      <c r="DA51" s="1132"/>
      <c r="DB51" s="1132"/>
      <c r="DC51" s="1132"/>
    </row>
    <row r="52" spans="1:109" ht="13.2" x14ac:dyDescent="0.2">
      <c r="B52" s="324"/>
      <c r="G52" s="1137"/>
      <c r="H52" s="1137"/>
      <c r="I52" s="1135"/>
      <c r="J52" s="1135"/>
      <c r="K52" s="1133"/>
      <c r="L52" s="1133"/>
      <c r="M52" s="1133"/>
      <c r="N52" s="1133"/>
      <c r="AM52" s="333"/>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2"/>
      <c r="BQ52" s="1132"/>
      <c r="BR52" s="1132"/>
      <c r="BS52" s="1132"/>
      <c r="BT52" s="1132"/>
      <c r="BU52" s="1132"/>
      <c r="BV52" s="1132"/>
      <c r="BW52" s="1132"/>
      <c r="BX52" s="1132"/>
      <c r="BY52" s="1132"/>
      <c r="BZ52" s="1132"/>
      <c r="CA52" s="1132"/>
      <c r="CB52" s="1132"/>
      <c r="CC52" s="1132"/>
      <c r="CD52" s="1132"/>
      <c r="CE52" s="1132"/>
      <c r="CF52" s="1132"/>
      <c r="CG52" s="1132"/>
      <c r="CH52" s="1132"/>
      <c r="CI52" s="1132"/>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row>
    <row r="53" spans="1:109" ht="13.2" x14ac:dyDescent="0.2">
      <c r="A53" s="332"/>
      <c r="B53" s="324"/>
      <c r="G53" s="1137"/>
      <c r="H53" s="1137"/>
      <c r="I53" s="1127"/>
      <c r="J53" s="1127"/>
      <c r="K53" s="1133"/>
      <c r="L53" s="1133"/>
      <c r="M53" s="1133"/>
      <c r="N53" s="1133"/>
      <c r="AM53" s="333"/>
      <c r="AN53" s="1134"/>
      <c r="AO53" s="1134"/>
      <c r="AP53" s="1134"/>
      <c r="AQ53" s="1134"/>
      <c r="AR53" s="1134"/>
      <c r="AS53" s="1134"/>
      <c r="AT53" s="1134"/>
      <c r="AU53" s="1134"/>
      <c r="AV53" s="1134"/>
      <c r="AW53" s="1134"/>
      <c r="AX53" s="1134"/>
      <c r="AY53" s="1134"/>
      <c r="AZ53" s="1134"/>
      <c r="BA53" s="1134"/>
      <c r="BB53" s="1134" t="s">
        <v>551</v>
      </c>
      <c r="BC53" s="1134"/>
      <c r="BD53" s="1134"/>
      <c r="BE53" s="1134"/>
      <c r="BF53" s="1134"/>
      <c r="BG53" s="1134"/>
      <c r="BH53" s="1134"/>
      <c r="BI53" s="1134"/>
      <c r="BJ53" s="1134"/>
      <c r="BK53" s="1134"/>
      <c r="BL53" s="1134"/>
      <c r="BM53" s="1134"/>
      <c r="BN53" s="1134"/>
      <c r="BO53" s="1134"/>
      <c r="BP53" s="1132">
        <v>67.8</v>
      </c>
      <c r="BQ53" s="1132"/>
      <c r="BR53" s="1132"/>
      <c r="BS53" s="1132"/>
      <c r="BT53" s="1132"/>
      <c r="BU53" s="1132"/>
      <c r="BV53" s="1132"/>
      <c r="BW53" s="1132"/>
      <c r="BX53" s="1132">
        <v>68.400000000000006</v>
      </c>
      <c r="BY53" s="1132"/>
      <c r="BZ53" s="1132"/>
      <c r="CA53" s="1132"/>
      <c r="CB53" s="1132"/>
      <c r="CC53" s="1132"/>
      <c r="CD53" s="1132"/>
      <c r="CE53" s="1132"/>
      <c r="CF53" s="1132">
        <v>66.5</v>
      </c>
      <c r="CG53" s="1132"/>
      <c r="CH53" s="1132"/>
      <c r="CI53" s="1132"/>
      <c r="CJ53" s="1132"/>
      <c r="CK53" s="1132"/>
      <c r="CL53" s="1132"/>
      <c r="CM53" s="1132"/>
      <c r="CN53" s="1132">
        <v>67.5</v>
      </c>
      <c r="CO53" s="1132"/>
      <c r="CP53" s="1132"/>
      <c r="CQ53" s="1132"/>
      <c r="CR53" s="1132"/>
      <c r="CS53" s="1132"/>
      <c r="CT53" s="1132"/>
      <c r="CU53" s="1132"/>
      <c r="CV53" s="1132">
        <v>68.8</v>
      </c>
      <c r="CW53" s="1132"/>
      <c r="CX53" s="1132"/>
      <c r="CY53" s="1132"/>
      <c r="CZ53" s="1132"/>
      <c r="DA53" s="1132"/>
      <c r="DB53" s="1132"/>
      <c r="DC53" s="1132"/>
    </row>
    <row r="54" spans="1:109" ht="13.2" x14ac:dyDescent="0.2">
      <c r="A54" s="332"/>
      <c r="B54" s="324"/>
      <c r="G54" s="1137"/>
      <c r="H54" s="1137"/>
      <c r="I54" s="1127"/>
      <c r="J54" s="1127"/>
      <c r="K54" s="1133"/>
      <c r="L54" s="1133"/>
      <c r="M54" s="1133"/>
      <c r="N54" s="1133"/>
      <c r="AM54" s="333"/>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row>
    <row r="55" spans="1:109" ht="13.2" x14ac:dyDescent="0.2">
      <c r="A55" s="332"/>
      <c r="B55" s="324"/>
      <c r="G55" s="1127"/>
      <c r="H55" s="1127"/>
      <c r="I55" s="1127"/>
      <c r="J55" s="1127"/>
      <c r="K55" s="1133"/>
      <c r="L55" s="1133"/>
      <c r="M55" s="1133"/>
      <c r="N55" s="1133"/>
      <c r="AN55" s="1131" t="s">
        <v>552</v>
      </c>
      <c r="AO55" s="1131"/>
      <c r="AP55" s="1131"/>
      <c r="AQ55" s="1131"/>
      <c r="AR55" s="1131"/>
      <c r="AS55" s="1131"/>
      <c r="AT55" s="1131"/>
      <c r="AU55" s="1131"/>
      <c r="AV55" s="1131"/>
      <c r="AW55" s="1131"/>
      <c r="AX55" s="1131"/>
      <c r="AY55" s="1131"/>
      <c r="AZ55" s="1131"/>
      <c r="BA55" s="1131"/>
      <c r="BB55" s="1134" t="s">
        <v>550</v>
      </c>
      <c r="BC55" s="1134"/>
      <c r="BD55" s="1134"/>
      <c r="BE55" s="1134"/>
      <c r="BF55" s="1134"/>
      <c r="BG55" s="1134"/>
      <c r="BH55" s="1134"/>
      <c r="BI55" s="1134"/>
      <c r="BJ55" s="1134"/>
      <c r="BK55" s="1134"/>
      <c r="BL55" s="1134"/>
      <c r="BM55" s="1134"/>
      <c r="BN55" s="1134"/>
      <c r="BO55" s="1134"/>
      <c r="BP55" s="1132">
        <v>49.7</v>
      </c>
      <c r="BQ55" s="1132"/>
      <c r="BR55" s="1132"/>
      <c r="BS55" s="1132"/>
      <c r="BT55" s="1132"/>
      <c r="BU55" s="1132"/>
      <c r="BV55" s="1132"/>
      <c r="BW55" s="1132"/>
      <c r="BX55" s="1132">
        <v>37.299999999999997</v>
      </c>
      <c r="BY55" s="1132"/>
      <c r="BZ55" s="1132"/>
      <c r="CA55" s="1132"/>
      <c r="CB55" s="1132"/>
      <c r="CC55" s="1132"/>
      <c r="CD55" s="1132"/>
      <c r="CE55" s="1132"/>
      <c r="CF55" s="1132">
        <v>25.4</v>
      </c>
      <c r="CG55" s="1132"/>
      <c r="CH55" s="1132"/>
      <c r="CI55" s="1132"/>
      <c r="CJ55" s="1132"/>
      <c r="CK55" s="1132"/>
      <c r="CL55" s="1132"/>
      <c r="CM55" s="1132"/>
      <c r="CN55" s="1132">
        <v>17.600000000000001</v>
      </c>
      <c r="CO55" s="1132"/>
      <c r="CP55" s="1132"/>
      <c r="CQ55" s="1132"/>
      <c r="CR55" s="1132"/>
      <c r="CS55" s="1132"/>
      <c r="CT55" s="1132"/>
      <c r="CU55" s="1132"/>
      <c r="CV55" s="1132">
        <v>17.2</v>
      </c>
      <c r="CW55" s="1132"/>
      <c r="CX55" s="1132"/>
      <c r="CY55" s="1132"/>
      <c r="CZ55" s="1132"/>
      <c r="DA55" s="1132"/>
      <c r="DB55" s="1132"/>
      <c r="DC55" s="1132"/>
    </row>
    <row r="56" spans="1:109" ht="13.2" x14ac:dyDescent="0.2">
      <c r="A56" s="332"/>
      <c r="B56" s="324"/>
      <c r="G56" s="1127"/>
      <c r="H56" s="1127"/>
      <c r="I56" s="1127"/>
      <c r="J56" s="1127"/>
      <c r="K56" s="1133"/>
      <c r="L56" s="1133"/>
      <c r="M56" s="1133"/>
      <c r="N56" s="1133"/>
      <c r="AN56" s="1131"/>
      <c r="AO56" s="1131"/>
      <c r="AP56" s="1131"/>
      <c r="AQ56" s="1131"/>
      <c r="AR56" s="1131"/>
      <c r="AS56" s="1131"/>
      <c r="AT56" s="1131"/>
      <c r="AU56" s="1131"/>
      <c r="AV56" s="1131"/>
      <c r="AW56" s="1131"/>
      <c r="AX56" s="1131"/>
      <c r="AY56" s="1131"/>
      <c r="AZ56" s="1131"/>
      <c r="BA56" s="1131"/>
      <c r="BB56" s="1134"/>
      <c r="BC56" s="1134"/>
      <c r="BD56" s="1134"/>
      <c r="BE56" s="1134"/>
      <c r="BF56" s="1134"/>
      <c r="BG56" s="1134"/>
      <c r="BH56" s="1134"/>
      <c r="BI56" s="1134"/>
      <c r="BJ56" s="1134"/>
      <c r="BK56" s="1134"/>
      <c r="BL56" s="1134"/>
      <c r="BM56" s="1134"/>
      <c r="BN56" s="1134"/>
      <c r="BO56" s="1134"/>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row>
    <row r="57" spans="1:109" s="332" customFormat="1" ht="13.2" x14ac:dyDescent="0.2">
      <c r="B57" s="336"/>
      <c r="G57" s="1127"/>
      <c r="H57" s="1127"/>
      <c r="I57" s="1136"/>
      <c r="J57" s="1136"/>
      <c r="K57" s="1133"/>
      <c r="L57" s="1133"/>
      <c r="M57" s="1133"/>
      <c r="N57" s="1133"/>
      <c r="AM57" s="318"/>
      <c r="AN57" s="1131"/>
      <c r="AO57" s="1131"/>
      <c r="AP57" s="1131"/>
      <c r="AQ57" s="1131"/>
      <c r="AR57" s="1131"/>
      <c r="AS57" s="1131"/>
      <c r="AT57" s="1131"/>
      <c r="AU57" s="1131"/>
      <c r="AV57" s="1131"/>
      <c r="AW57" s="1131"/>
      <c r="AX57" s="1131"/>
      <c r="AY57" s="1131"/>
      <c r="AZ57" s="1131"/>
      <c r="BA57" s="1131"/>
      <c r="BB57" s="1134" t="s">
        <v>551</v>
      </c>
      <c r="BC57" s="1134"/>
      <c r="BD57" s="1134"/>
      <c r="BE57" s="1134"/>
      <c r="BF57" s="1134"/>
      <c r="BG57" s="1134"/>
      <c r="BH57" s="1134"/>
      <c r="BI57" s="1134"/>
      <c r="BJ57" s="1134"/>
      <c r="BK57" s="1134"/>
      <c r="BL57" s="1134"/>
      <c r="BM57" s="1134"/>
      <c r="BN57" s="1134"/>
      <c r="BO57" s="1134"/>
      <c r="BP57" s="1132">
        <v>60.2</v>
      </c>
      <c r="BQ57" s="1132"/>
      <c r="BR57" s="1132"/>
      <c r="BS57" s="1132"/>
      <c r="BT57" s="1132"/>
      <c r="BU57" s="1132"/>
      <c r="BV57" s="1132"/>
      <c r="BW57" s="1132"/>
      <c r="BX57" s="1132">
        <v>62</v>
      </c>
      <c r="BY57" s="1132"/>
      <c r="BZ57" s="1132"/>
      <c r="CA57" s="1132"/>
      <c r="CB57" s="1132"/>
      <c r="CC57" s="1132"/>
      <c r="CD57" s="1132"/>
      <c r="CE57" s="1132"/>
      <c r="CF57" s="1132">
        <v>63.2</v>
      </c>
      <c r="CG57" s="1132"/>
      <c r="CH57" s="1132"/>
      <c r="CI57" s="1132"/>
      <c r="CJ57" s="1132"/>
      <c r="CK57" s="1132"/>
      <c r="CL57" s="1132"/>
      <c r="CM57" s="1132"/>
      <c r="CN57" s="1132">
        <v>65.3</v>
      </c>
      <c r="CO57" s="1132"/>
      <c r="CP57" s="1132"/>
      <c r="CQ57" s="1132"/>
      <c r="CR57" s="1132"/>
      <c r="CS57" s="1132"/>
      <c r="CT57" s="1132"/>
      <c r="CU57" s="1132"/>
      <c r="CV57" s="1132">
        <v>66.900000000000006</v>
      </c>
      <c r="CW57" s="1132"/>
      <c r="CX57" s="1132"/>
      <c r="CY57" s="1132"/>
      <c r="CZ57" s="1132"/>
      <c r="DA57" s="1132"/>
      <c r="DB57" s="1132"/>
      <c r="DC57" s="1132"/>
      <c r="DD57" s="337"/>
      <c r="DE57" s="336"/>
    </row>
    <row r="58" spans="1:109" s="332" customFormat="1" ht="13.2" x14ac:dyDescent="0.2">
      <c r="A58" s="318"/>
      <c r="B58" s="336"/>
      <c r="G58" s="1127"/>
      <c r="H58" s="1127"/>
      <c r="I58" s="1136"/>
      <c r="J58" s="1136"/>
      <c r="K58" s="1133"/>
      <c r="L58" s="1133"/>
      <c r="M58" s="1133"/>
      <c r="N58" s="1133"/>
      <c r="AM58" s="318"/>
      <c r="AN58" s="1131"/>
      <c r="AO58" s="1131"/>
      <c r="AP58" s="1131"/>
      <c r="AQ58" s="1131"/>
      <c r="AR58" s="1131"/>
      <c r="AS58" s="1131"/>
      <c r="AT58" s="1131"/>
      <c r="AU58" s="1131"/>
      <c r="AV58" s="1131"/>
      <c r="AW58" s="1131"/>
      <c r="AX58" s="1131"/>
      <c r="AY58" s="1131"/>
      <c r="AZ58" s="1131"/>
      <c r="BA58" s="1131"/>
      <c r="BB58" s="1134"/>
      <c r="BC58" s="1134"/>
      <c r="BD58" s="1134"/>
      <c r="BE58" s="1134"/>
      <c r="BF58" s="1134"/>
      <c r="BG58" s="1134"/>
      <c r="BH58" s="1134"/>
      <c r="BI58" s="1134"/>
      <c r="BJ58" s="1134"/>
      <c r="BK58" s="1134"/>
      <c r="BL58" s="1134"/>
      <c r="BM58" s="1134"/>
      <c r="BN58" s="1134"/>
      <c r="BO58" s="1134"/>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337"/>
      <c r="DE58" s="336"/>
    </row>
    <row r="59" spans="1:109" s="332" customFormat="1" ht="13.2" x14ac:dyDescent="0.2">
      <c r="A59" s="318"/>
      <c r="B59" s="336"/>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37"/>
      <c r="DE59" s="336"/>
    </row>
    <row r="60" spans="1:109" s="332" customFormat="1" ht="13.2" x14ac:dyDescent="0.2">
      <c r="A60" s="318"/>
      <c r="B60" s="336"/>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37"/>
      <c r="DE60" s="336"/>
    </row>
    <row r="61" spans="1:109" s="332" customFormat="1" ht="13.2" x14ac:dyDescent="0.2">
      <c r="A61" s="318"/>
      <c r="B61" s="339"/>
      <c r="C61" s="340"/>
      <c r="D61" s="340"/>
      <c r="E61" s="340"/>
      <c r="F61" s="340"/>
      <c r="G61" s="340"/>
      <c r="H61" s="340"/>
      <c r="I61" s="340"/>
      <c r="J61" s="340"/>
      <c r="K61" s="340"/>
      <c r="L61" s="340"/>
      <c r="M61" s="341"/>
      <c r="N61" s="341"/>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41"/>
      <c r="AT61" s="341"/>
      <c r="AU61" s="340"/>
      <c r="AV61" s="340"/>
      <c r="AW61" s="340"/>
      <c r="AX61" s="340"/>
      <c r="AY61" s="340"/>
      <c r="AZ61" s="340"/>
      <c r="BA61" s="340"/>
      <c r="BB61" s="340"/>
      <c r="BC61" s="340"/>
      <c r="BD61" s="340"/>
      <c r="BE61" s="341"/>
      <c r="BF61" s="341"/>
      <c r="BG61" s="340"/>
      <c r="BH61" s="340"/>
      <c r="BI61" s="340"/>
      <c r="BJ61" s="340"/>
      <c r="BK61" s="340"/>
      <c r="BL61" s="340"/>
      <c r="BM61" s="340"/>
      <c r="BN61" s="340"/>
      <c r="BO61" s="340"/>
      <c r="BP61" s="340"/>
      <c r="BQ61" s="341"/>
      <c r="BR61" s="341"/>
      <c r="BS61" s="340"/>
      <c r="BT61" s="340"/>
      <c r="BU61" s="340"/>
      <c r="BV61" s="340"/>
      <c r="BW61" s="340"/>
      <c r="BX61" s="340"/>
      <c r="BY61" s="340"/>
      <c r="BZ61" s="340"/>
      <c r="CA61" s="340"/>
      <c r="CB61" s="340"/>
      <c r="CC61" s="341"/>
      <c r="CD61" s="341"/>
      <c r="CE61" s="340"/>
      <c r="CF61" s="340"/>
      <c r="CG61" s="340"/>
      <c r="CH61" s="340"/>
      <c r="CI61" s="340"/>
      <c r="CJ61" s="340"/>
      <c r="CK61" s="340"/>
      <c r="CL61" s="340"/>
      <c r="CM61" s="340"/>
      <c r="CN61" s="340"/>
      <c r="CO61" s="341"/>
      <c r="CP61" s="341"/>
      <c r="CQ61" s="340"/>
      <c r="CR61" s="340"/>
      <c r="CS61" s="340"/>
      <c r="CT61" s="340"/>
      <c r="CU61" s="340"/>
      <c r="CV61" s="340"/>
      <c r="CW61" s="340"/>
      <c r="CX61" s="340"/>
      <c r="CY61" s="340"/>
      <c r="CZ61" s="340"/>
      <c r="DA61" s="341"/>
      <c r="DB61" s="341"/>
      <c r="DC61" s="341"/>
      <c r="DD61" s="342"/>
      <c r="DE61" s="336"/>
    </row>
    <row r="62" spans="1:109" ht="13.2" x14ac:dyDescent="0.2">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18"/>
    </row>
    <row r="63" spans="1:109" ht="16.2" x14ac:dyDescent="0.2">
      <c r="B63" s="343" t="s">
        <v>553</v>
      </c>
    </row>
    <row r="64" spans="1:109" ht="13.2" x14ac:dyDescent="0.2">
      <c r="B64" s="324"/>
      <c r="G64" s="331"/>
      <c r="N64" s="344"/>
      <c r="AM64" s="331"/>
      <c r="AN64" s="331" t="s">
        <v>546</v>
      </c>
      <c r="AP64" s="332"/>
      <c r="AQ64" s="332"/>
      <c r="AR64" s="332"/>
      <c r="AY64" s="331"/>
      <c r="BA64" s="332"/>
      <c r="BB64" s="332"/>
      <c r="BC64" s="332"/>
      <c r="BK64" s="331"/>
      <c r="BM64" s="332"/>
      <c r="BN64" s="332"/>
      <c r="BO64" s="332"/>
      <c r="BW64" s="331"/>
      <c r="BY64" s="332"/>
      <c r="BZ64" s="332"/>
      <c r="CA64" s="332"/>
      <c r="CI64" s="331"/>
      <c r="CK64" s="332"/>
      <c r="CL64" s="332"/>
      <c r="CM64" s="332"/>
      <c r="CU64" s="331"/>
      <c r="CW64" s="332"/>
      <c r="CX64" s="332"/>
      <c r="CY64" s="332"/>
    </row>
    <row r="65" spans="2:107" ht="13.2" x14ac:dyDescent="0.2">
      <c r="B65" s="324"/>
      <c r="AN65" s="1118" t="s">
        <v>554</v>
      </c>
      <c r="AO65" s="1119"/>
      <c r="AP65" s="1119"/>
      <c r="AQ65" s="1119"/>
      <c r="AR65" s="1119"/>
      <c r="AS65" s="1119"/>
      <c r="AT65" s="1119"/>
      <c r="AU65" s="1119"/>
      <c r="AV65" s="1119"/>
      <c r="AW65" s="1119"/>
      <c r="AX65" s="1119"/>
      <c r="AY65" s="1119"/>
      <c r="AZ65" s="1119"/>
      <c r="BA65" s="1119"/>
      <c r="BB65" s="1119"/>
      <c r="BC65" s="1119"/>
      <c r="BD65" s="1119"/>
      <c r="BE65" s="1119"/>
      <c r="BF65" s="1119"/>
      <c r="BG65" s="1119"/>
      <c r="BH65" s="1119"/>
      <c r="BI65" s="1119"/>
      <c r="BJ65" s="1119"/>
      <c r="BK65" s="1119"/>
      <c r="BL65" s="1119"/>
      <c r="BM65" s="1119"/>
      <c r="BN65" s="1119"/>
      <c r="BO65" s="1119"/>
      <c r="BP65" s="1119"/>
      <c r="BQ65" s="1119"/>
      <c r="BR65" s="1119"/>
      <c r="BS65" s="1119"/>
      <c r="BT65" s="1119"/>
      <c r="BU65" s="1119"/>
      <c r="BV65" s="1119"/>
      <c r="BW65" s="1119"/>
      <c r="BX65" s="1119"/>
      <c r="BY65" s="1119"/>
      <c r="BZ65" s="1119"/>
      <c r="CA65" s="1119"/>
      <c r="CB65" s="1119"/>
      <c r="CC65" s="1119"/>
      <c r="CD65" s="1119"/>
      <c r="CE65" s="1119"/>
      <c r="CF65" s="1119"/>
      <c r="CG65" s="1119"/>
      <c r="CH65" s="1119"/>
      <c r="CI65" s="1119"/>
      <c r="CJ65" s="1119"/>
      <c r="CK65" s="1119"/>
      <c r="CL65" s="1119"/>
      <c r="CM65" s="1119"/>
      <c r="CN65" s="1119"/>
      <c r="CO65" s="1119"/>
      <c r="CP65" s="1119"/>
      <c r="CQ65" s="1119"/>
      <c r="CR65" s="1119"/>
      <c r="CS65" s="1119"/>
      <c r="CT65" s="1119"/>
      <c r="CU65" s="1119"/>
      <c r="CV65" s="1119"/>
      <c r="CW65" s="1119"/>
      <c r="CX65" s="1119"/>
      <c r="CY65" s="1119"/>
      <c r="CZ65" s="1119"/>
      <c r="DA65" s="1119"/>
      <c r="DB65" s="1119"/>
      <c r="DC65" s="1120"/>
    </row>
    <row r="66" spans="2:107" ht="13.2" x14ac:dyDescent="0.2">
      <c r="B66" s="324"/>
      <c r="AN66" s="1121"/>
      <c r="AO66" s="1122"/>
      <c r="AP66" s="1122"/>
      <c r="AQ66" s="1122"/>
      <c r="AR66" s="1122"/>
      <c r="AS66" s="1122"/>
      <c r="AT66" s="1122"/>
      <c r="AU66" s="1122"/>
      <c r="AV66" s="1122"/>
      <c r="AW66" s="1122"/>
      <c r="AX66" s="1122"/>
      <c r="AY66" s="1122"/>
      <c r="AZ66" s="1122"/>
      <c r="BA66" s="1122"/>
      <c r="BB66" s="1122"/>
      <c r="BC66" s="1122"/>
      <c r="BD66" s="1122"/>
      <c r="BE66" s="1122"/>
      <c r="BF66" s="1122"/>
      <c r="BG66" s="1122"/>
      <c r="BH66" s="1122"/>
      <c r="BI66" s="1122"/>
      <c r="BJ66" s="1122"/>
      <c r="BK66" s="1122"/>
      <c r="BL66" s="1122"/>
      <c r="BM66" s="1122"/>
      <c r="BN66" s="1122"/>
      <c r="BO66" s="1122"/>
      <c r="BP66" s="1122"/>
      <c r="BQ66" s="1122"/>
      <c r="BR66" s="1122"/>
      <c r="BS66" s="1122"/>
      <c r="BT66" s="1122"/>
      <c r="BU66" s="1122"/>
      <c r="BV66" s="1122"/>
      <c r="BW66" s="1122"/>
      <c r="BX66" s="1122"/>
      <c r="BY66" s="1122"/>
      <c r="BZ66" s="1122"/>
      <c r="CA66" s="1122"/>
      <c r="CB66" s="1122"/>
      <c r="CC66" s="1122"/>
      <c r="CD66" s="1122"/>
      <c r="CE66" s="1122"/>
      <c r="CF66" s="1122"/>
      <c r="CG66" s="1122"/>
      <c r="CH66" s="1122"/>
      <c r="CI66" s="1122"/>
      <c r="CJ66" s="1122"/>
      <c r="CK66" s="1122"/>
      <c r="CL66" s="1122"/>
      <c r="CM66" s="1122"/>
      <c r="CN66" s="1122"/>
      <c r="CO66" s="1122"/>
      <c r="CP66" s="1122"/>
      <c r="CQ66" s="1122"/>
      <c r="CR66" s="1122"/>
      <c r="CS66" s="1122"/>
      <c r="CT66" s="1122"/>
      <c r="CU66" s="1122"/>
      <c r="CV66" s="1122"/>
      <c r="CW66" s="1122"/>
      <c r="CX66" s="1122"/>
      <c r="CY66" s="1122"/>
      <c r="CZ66" s="1122"/>
      <c r="DA66" s="1122"/>
      <c r="DB66" s="1122"/>
      <c r="DC66" s="1123"/>
    </row>
    <row r="67" spans="2:107" ht="13.2" x14ac:dyDescent="0.2">
      <c r="B67" s="324"/>
      <c r="AN67" s="1121"/>
      <c r="AO67" s="1122"/>
      <c r="AP67" s="1122"/>
      <c r="AQ67" s="1122"/>
      <c r="AR67" s="1122"/>
      <c r="AS67" s="1122"/>
      <c r="AT67" s="1122"/>
      <c r="AU67" s="1122"/>
      <c r="AV67" s="1122"/>
      <c r="AW67" s="1122"/>
      <c r="AX67" s="1122"/>
      <c r="AY67" s="1122"/>
      <c r="AZ67" s="1122"/>
      <c r="BA67" s="1122"/>
      <c r="BB67" s="1122"/>
      <c r="BC67" s="1122"/>
      <c r="BD67" s="1122"/>
      <c r="BE67" s="1122"/>
      <c r="BF67" s="1122"/>
      <c r="BG67" s="1122"/>
      <c r="BH67" s="1122"/>
      <c r="BI67" s="1122"/>
      <c r="BJ67" s="1122"/>
      <c r="BK67" s="1122"/>
      <c r="BL67" s="1122"/>
      <c r="BM67" s="1122"/>
      <c r="BN67" s="1122"/>
      <c r="BO67" s="1122"/>
      <c r="BP67" s="1122"/>
      <c r="BQ67" s="1122"/>
      <c r="BR67" s="1122"/>
      <c r="BS67" s="1122"/>
      <c r="BT67" s="1122"/>
      <c r="BU67" s="1122"/>
      <c r="BV67" s="1122"/>
      <c r="BW67" s="1122"/>
      <c r="BX67" s="1122"/>
      <c r="BY67" s="1122"/>
      <c r="BZ67" s="1122"/>
      <c r="CA67" s="1122"/>
      <c r="CB67" s="1122"/>
      <c r="CC67" s="1122"/>
      <c r="CD67" s="1122"/>
      <c r="CE67" s="1122"/>
      <c r="CF67" s="1122"/>
      <c r="CG67" s="1122"/>
      <c r="CH67" s="1122"/>
      <c r="CI67" s="1122"/>
      <c r="CJ67" s="1122"/>
      <c r="CK67" s="1122"/>
      <c r="CL67" s="1122"/>
      <c r="CM67" s="1122"/>
      <c r="CN67" s="1122"/>
      <c r="CO67" s="1122"/>
      <c r="CP67" s="1122"/>
      <c r="CQ67" s="1122"/>
      <c r="CR67" s="1122"/>
      <c r="CS67" s="1122"/>
      <c r="CT67" s="1122"/>
      <c r="CU67" s="1122"/>
      <c r="CV67" s="1122"/>
      <c r="CW67" s="1122"/>
      <c r="CX67" s="1122"/>
      <c r="CY67" s="1122"/>
      <c r="CZ67" s="1122"/>
      <c r="DA67" s="1122"/>
      <c r="DB67" s="1122"/>
      <c r="DC67" s="1123"/>
    </row>
    <row r="68" spans="2:107" ht="13.2" x14ac:dyDescent="0.2">
      <c r="B68" s="324"/>
      <c r="AN68" s="1121"/>
      <c r="AO68" s="1122"/>
      <c r="AP68" s="1122"/>
      <c r="AQ68" s="1122"/>
      <c r="AR68" s="1122"/>
      <c r="AS68" s="1122"/>
      <c r="AT68" s="1122"/>
      <c r="AU68" s="1122"/>
      <c r="AV68" s="1122"/>
      <c r="AW68" s="1122"/>
      <c r="AX68" s="1122"/>
      <c r="AY68" s="1122"/>
      <c r="AZ68" s="1122"/>
      <c r="BA68" s="1122"/>
      <c r="BB68" s="1122"/>
      <c r="BC68" s="1122"/>
      <c r="BD68" s="1122"/>
      <c r="BE68" s="1122"/>
      <c r="BF68" s="1122"/>
      <c r="BG68" s="1122"/>
      <c r="BH68" s="1122"/>
      <c r="BI68" s="1122"/>
      <c r="BJ68" s="1122"/>
      <c r="BK68" s="1122"/>
      <c r="BL68" s="1122"/>
      <c r="BM68" s="1122"/>
      <c r="BN68" s="1122"/>
      <c r="BO68" s="1122"/>
      <c r="BP68" s="1122"/>
      <c r="BQ68" s="1122"/>
      <c r="BR68" s="1122"/>
      <c r="BS68" s="1122"/>
      <c r="BT68" s="1122"/>
      <c r="BU68" s="1122"/>
      <c r="BV68" s="1122"/>
      <c r="BW68" s="1122"/>
      <c r="BX68" s="1122"/>
      <c r="BY68" s="1122"/>
      <c r="BZ68" s="1122"/>
      <c r="CA68" s="1122"/>
      <c r="CB68" s="1122"/>
      <c r="CC68" s="1122"/>
      <c r="CD68" s="1122"/>
      <c r="CE68" s="1122"/>
      <c r="CF68" s="1122"/>
      <c r="CG68" s="1122"/>
      <c r="CH68" s="1122"/>
      <c r="CI68" s="1122"/>
      <c r="CJ68" s="1122"/>
      <c r="CK68" s="1122"/>
      <c r="CL68" s="1122"/>
      <c r="CM68" s="1122"/>
      <c r="CN68" s="1122"/>
      <c r="CO68" s="1122"/>
      <c r="CP68" s="1122"/>
      <c r="CQ68" s="1122"/>
      <c r="CR68" s="1122"/>
      <c r="CS68" s="1122"/>
      <c r="CT68" s="1122"/>
      <c r="CU68" s="1122"/>
      <c r="CV68" s="1122"/>
      <c r="CW68" s="1122"/>
      <c r="CX68" s="1122"/>
      <c r="CY68" s="1122"/>
      <c r="CZ68" s="1122"/>
      <c r="DA68" s="1122"/>
      <c r="DB68" s="1122"/>
      <c r="DC68" s="1123"/>
    </row>
    <row r="69" spans="2:107" ht="13.2" x14ac:dyDescent="0.2">
      <c r="B69" s="324"/>
      <c r="AN69" s="1124"/>
      <c r="AO69" s="1125"/>
      <c r="AP69" s="1125"/>
      <c r="AQ69" s="1125"/>
      <c r="AR69" s="1125"/>
      <c r="AS69" s="1125"/>
      <c r="AT69" s="1125"/>
      <c r="AU69" s="1125"/>
      <c r="AV69" s="1125"/>
      <c r="AW69" s="1125"/>
      <c r="AX69" s="1125"/>
      <c r="AY69" s="1125"/>
      <c r="AZ69" s="1125"/>
      <c r="BA69" s="1125"/>
      <c r="BB69" s="1125"/>
      <c r="BC69" s="1125"/>
      <c r="BD69" s="1125"/>
      <c r="BE69" s="1125"/>
      <c r="BF69" s="1125"/>
      <c r="BG69" s="1125"/>
      <c r="BH69" s="1125"/>
      <c r="BI69" s="1125"/>
      <c r="BJ69" s="1125"/>
      <c r="BK69" s="1125"/>
      <c r="BL69" s="1125"/>
      <c r="BM69" s="1125"/>
      <c r="BN69" s="1125"/>
      <c r="BO69" s="1125"/>
      <c r="BP69" s="1125"/>
      <c r="BQ69" s="1125"/>
      <c r="BR69" s="1125"/>
      <c r="BS69" s="1125"/>
      <c r="BT69" s="1125"/>
      <c r="BU69" s="1125"/>
      <c r="BV69" s="1125"/>
      <c r="BW69" s="1125"/>
      <c r="BX69" s="1125"/>
      <c r="BY69" s="1125"/>
      <c r="BZ69" s="1125"/>
      <c r="CA69" s="1125"/>
      <c r="CB69" s="1125"/>
      <c r="CC69" s="1125"/>
      <c r="CD69" s="1125"/>
      <c r="CE69" s="1125"/>
      <c r="CF69" s="1125"/>
      <c r="CG69" s="1125"/>
      <c r="CH69" s="1125"/>
      <c r="CI69" s="1125"/>
      <c r="CJ69" s="1125"/>
      <c r="CK69" s="1125"/>
      <c r="CL69" s="1125"/>
      <c r="CM69" s="1125"/>
      <c r="CN69" s="1125"/>
      <c r="CO69" s="1125"/>
      <c r="CP69" s="1125"/>
      <c r="CQ69" s="1125"/>
      <c r="CR69" s="1125"/>
      <c r="CS69" s="1125"/>
      <c r="CT69" s="1125"/>
      <c r="CU69" s="1125"/>
      <c r="CV69" s="1125"/>
      <c r="CW69" s="1125"/>
      <c r="CX69" s="1125"/>
      <c r="CY69" s="1125"/>
      <c r="CZ69" s="1125"/>
      <c r="DA69" s="1125"/>
      <c r="DB69" s="1125"/>
      <c r="DC69" s="1126"/>
    </row>
    <row r="70" spans="2:107" ht="13.2" x14ac:dyDescent="0.2">
      <c r="B70" s="324"/>
      <c r="H70" s="345"/>
      <c r="I70" s="345"/>
      <c r="J70" s="346"/>
      <c r="K70" s="346"/>
      <c r="L70" s="347"/>
      <c r="M70" s="346"/>
      <c r="N70" s="347"/>
      <c r="AN70" s="333"/>
      <c r="AO70" s="333"/>
      <c r="AP70" s="333"/>
      <c r="AZ70" s="333"/>
      <c r="BA70" s="333"/>
      <c r="BB70" s="333"/>
      <c r="BL70" s="333"/>
      <c r="BM70" s="333"/>
      <c r="BN70" s="333"/>
      <c r="BX70" s="333"/>
      <c r="BY70" s="333"/>
      <c r="BZ70" s="333"/>
      <c r="CJ70" s="333"/>
      <c r="CK70" s="333"/>
      <c r="CL70" s="333"/>
      <c r="CV70" s="333"/>
      <c r="CW70" s="333"/>
      <c r="CX70" s="333"/>
    </row>
    <row r="71" spans="2:107" ht="13.2" x14ac:dyDescent="0.2">
      <c r="B71" s="324"/>
      <c r="G71" s="348"/>
      <c r="I71" s="349"/>
      <c r="J71" s="346"/>
      <c r="K71" s="346"/>
      <c r="L71" s="347"/>
      <c r="M71" s="346"/>
      <c r="N71" s="347"/>
      <c r="AM71" s="348"/>
      <c r="AN71" s="318" t="s">
        <v>548</v>
      </c>
    </row>
    <row r="72" spans="2:107" ht="13.2" x14ac:dyDescent="0.2">
      <c r="B72" s="324"/>
      <c r="G72" s="1127"/>
      <c r="H72" s="1127"/>
      <c r="I72" s="1127"/>
      <c r="J72" s="1127"/>
      <c r="K72" s="334"/>
      <c r="L72" s="334"/>
      <c r="M72" s="335"/>
      <c r="N72" s="335"/>
      <c r="AN72" s="1128"/>
      <c r="AO72" s="1129"/>
      <c r="AP72" s="1129"/>
      <c r="AQ72" s="1129"/>
      <c r="AR72" s="1129"/>
      <c r="AS72" s="1129"/>
      <c r="AT72" s="1129"/>
      <c r="AU72" s="1129"/>
      <c r="AV72" s="1129"/>
      <c r="AW72" s="1129"/>
      <c r="AX72" s="1129"/>
      <c r="AY72" s="1129"/>
      <c r="AZ72" s="1129"/>
      <c r="BA72" s="1129"/>
      <c r="BB72" s="1129"/>
      <c r="BC72" s="1129"/>
      <c r="BD72" s="1129"/>
      <c r="BE72" s="1129"/>
      <c r="BF72" s="1129"/>
      <c r="BG72" s="1129"/>
      <c r="BH72" s="1129"/>
      <c r="BI72" s="1129"/>
      <c r="BJ72" s="1129"/>
      <c r="BK72" s="1129"/>
      <c r="BL72" s="1129"/>
      <c r="BM72" s="1129"/>
      <c r="BN72" s="1129"/>
      <c r="BO72" s="1130"/>
      <c r="BP72" s="1131" t="s">
        <v>529</v>
      </c>
      <c r="BQ72" s="1131"/>
      <c r="BR72" s="1131"/>
      <c r="BS72" s="1131"/>
      <c r="BT72" s="1131"/>
      <c r="BU72" s="1131"/>
      <c r="BV72" s="1131"/>
      <c r="BW72" s="1131"/>
      <c r="BX72" s="1131" t="s">
        <v>530</v>
      </c>
      <c r="BY72" s="1131"/>
      <c r="BZ72" s="1131"/>
      <c r="CA72" s="1131"/>
      <c r="CB72" s="1131"/>
      <c r="CC72" s="1131"/>
      <c r="CD72" s="1131"/>
      <c r="CE72" s="1131"/>
      <c r="CF72" s="1131" t="s">
        <v>531</v>
      </c>
      <c r="CG72" s="1131"/>
      <c r="CH72" s="1131"/>
      <c r="CI72" s="1131"/>
      <c r="CJ72" s="1131"/>
      <c r="CK72" s="1131"/>
      <c r="CL72" s="1131"/>
      <c r="CM72" s="1131"/>
      <c r="CN72" s="1131" t="s">
        <v>532</v>
      </c>
      <c r="CO72" s="1131"/>
      <c r="CP72" s="1131"/>
      <c r="CQ72" s="1131"/>
      <c r="CR72" s="1131"/>
      <c r="CS72" s="1131"/>
      <c r="CT72" s="1131"/>
      <c r="CU72" s="1131"/>
      <c r="CV72" s="1131" t="s">
        <v>251</v>
      </c>
      <c r="CW72" s="1131"/>
      <c r="CX72" s="1131"/>
      <c r="CY72" s="1131"/>
      <c r="CZ72" s="1131"/>
      <c r="DA72" s="1131"/>
      <c r="DB72" s="1131"/>
      <c r="DC72" s="1131"/>
    </row>
    <row r="73" spans="2:107" ht="13.2" x14ac:dyDescent="0.2">
      <c r="B73" s="324"/>
      <c r="G73" s="1137"/>
      <c r="H73" s="1137"/>
      <c r="I73" s="1137"/>
      <c r="J73" s="1137"/>
      <c r="K73" s="1138"/>
      <c r="L73" s="1138"/>
      <c r="M73" s="1138"/>
      <c r="N73" s="1138"/>
      <c r="AM73" s="333"/>
      <c r="AN73" s="1134" t="s">
        <v>549</v>
      </c>
      <c r="AO73" s="1134"/>
      <c r="AP73" s="1134"/>
      <c r="AQ73" s="1134"/>
      <c r="AR73" s="1134"/>
      <c r="AS73" s="1134"/>
      <c r="AT73" s="1134"/>
      <c r="AU73" s="1134"/>
      <c r="AV73" s="1134"/>
      <c r="AW73" s="1134"/>
      <c r="AX73" s="1134"/>
      <c r="AY73" s="1134"/>
      <c r="AZ73" s="1134"/>
      <c r="BA73" s="1134"/>
      <c r="BB73" s="1134" t="s">
        <v>550</v>
      </c>
      <c r="BC73" s="1134"/>
      <c r="BD73" s="1134"/>
      <c r="BE73" s="1134"/>
      <c r="BF73" s="1134"/>
      <c r="BG73" s="1134"/>
      <c r="BH73" s="1134"/>
      <c r="BI73" s="1134"/>
      <c r="BJ73" s="1134"/>
      <c r="BK73" s="1134"/>
      <c r="BL73" s="1134"/>
      <c r="BM73" s="1134"/>
      <c r="BN73" s="1134"/>
      <c r="BO73" s="1134"/>
      <c r="BP73" s="1132">
        <v>48.5</v>
      </c>
      <c r="BQ73" s="1132"/>
      <c r="BR73" s="1132"/>
      <c r="BS73" s="1132"/>
      <c r="BT73" s="1132"/>
      <c r="BU73" s="1132"/>
      <c r="BV73" s="1132"/>
      <c r="BW73" s="1132"/>
      <c r="BX73" s="1132">
        <v>40.4</v>
      </c>
      <c r="BY73" s="1132"/>
      <c r="BZ73" s="1132"/>
      <c r="CA73" s="1132"/>
      <c r="CB73" s="1132"/>
      <c r="CC73" s="1132"/>
      <c r="CD73" s="1132"/>
      <c r="CE73" s="1132"/>
      <c r="CF73" s="1132">
        <v>23.3</v>
      </c>
      <c r="CG73" s="1132"/>
      <c r="CH73" s="1132"/>
      <c r="CI73" s="1132"/>
      <c r="CJ73" s="1132"/>
      <c r="CK73" s="1132"/>
      <c r="CL73" s="1132"/>
      <c r="CM73" s="1132"/>
      <c r="CN73" s="1132">
        <v>15.7</v>
      </c>
      <c r="CO73" s="1132"/>
      <c r="CP73" s="1132"/>
      <c r="CQ73" s="1132"/>
      <c r="CR73" s="1132"/>
      <c r="CS73" s="1132"/>
      <c r="CT73" s="1132"/>
      <c r="CU73" s="1132"/>
      <c r="CV73" s="1132">
        <v>17</v>
      </c>
      <c r="CW73" s="1132"/>
      <c r="CX73" s="1132"/>
      <c r="CY73" s="1132"/>
      <c r="CZ73" s="1132"/>
      <c r="DA73" s="1132"/>
      <c r="DB73" s="1132"/>
      <c r="DC73" s="1132"/>
    </row>
    <row r="74" spans="2:107" ht="13.2" x14ac:dyDescent="0.2">
      <c r="B74" s="324"/>
      <c r="G74" s="1137"/>
      <c r="H74" s="1137"/>
      <c r="I74" s="1137"/>
      <c r="J74" s="1137"/>
      <c r="K74" s="1138"/>
      <c r="L74" s="1138"/>
      <c r="M74" s="1138"/>
      <c r="N74" s="1138"/>
      <c r="AM74" s="333"/>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2"/>
      <c r="BQ74" s="1132"/>
      <c r="BR74" s="1132"/>
      <c r="BS74" s="1132"/>
      <c r="BT74" s="1132"/>
      <c r="BU74" s="1132"/>
      <c r="BV74" s="1132"/>
      <c r="BW74" s="1132"/>
      <c r="BX74" s="1132"/>
      <c r="BY74" s="1132"/>
      <c r="BZ74" s="1132"/>
      <c r="CA74" s="1132"/>
      <c r="CB74" s="1132"/>
      <c r="CC74" s="1132"/>
      <c r="CD74" s="1132"/>
      <c r="CE74" s="1132"/>
      <c r="CF74" s="1132"/>
      <c r="CG74" s="1132"/>
      <c r="CH74" s="1132"/>
      <c r="CI74" s="1132"/>
      <c r="CJ74" s="1132"/>
      <c r="CK74" s="1132"/>
      <c r="CL74" s="1132"/>
      <c r="CM74" s="1132"/>
      <c r="CN74" s="1132"/>
      <c r="CO74" s="1132"/>
      <c r="CP74" s="1132"/>
      <c r="CQ74" s="1132"/>
      <c r="CR74" s="1132"/>
      <c r="CS74" s="1132"/>
      <c r="CT74" s="1132"/>
      <c r="CU74" s="1132"/>
      <c r="CV74" s="1132"/>
      <c r="CW74" s="1132"/>
      <c r="CX74" s="1132"/>
      <c r="CY74" s="1132"/>
      <c r="CZ74" s="1132"/>
      <c r="DA74" s="1132"/>
      <c r="DB74" s="1132"/>
      <c r="DC74" s="1132"/>
    </row>
    <row r="75" spans="2:107" ht="13.2" x14ac:dyDescent="0.2">
      <c r="B75" s="324"/>
      <c r="G75" s="1137"/>
      <c r="H75" s="1137"/>
      <c r="I75" s="1127"/>
      <c r="J75" s="1127"/>
      <c r="K75" s="1133"/>
      <c r="L75" s="1133"/>
      <c r="M75" s="1133"/>
      <c r="N75" s="1133"/>
      <c r="AM75" s="333"/>
      <c r="AN75" s="1134"/>
      <c r="AO75" s="1134"/>
      <c r="AP75" s="1134"/>
      <c r="AQ75" s="1134"/>
      <c r="AR75" s="1134"/>
      <c r="AS75" s="1134"/>
      <c r="AT75" s="1134"/>
      <c r="AU75" s="1134"/>
      <c r="AV75" s="1134"/>
      <c r="AW75" s="1134"/>
      <c r="AX75" s="1134"/>
      <c r="AY75" s="1134"/>
      <c r="AZ75" s="1134"/>
      <c r="BA75" s="1134"/>
      <c r="BB75" s="1134" t="s">
        <v>555</v>
      </c>
      <c r="BC75" s="1134"/>
      <c r="BD75" s="1134"/>
      <c r="BE75" s="1134"/>
      <c r="BF75" s="1134"/>
      <c r="BG75" s="1134"/>
      <c r="BH75" s="1134"/>
      <c r="BI75" s="1134"/>
      <c r="BJ75" s="1134"/>
      <c r="BK75" s="1134"/>
      <c r="BL75" s="1134"/>
      <c r="BM75" s="1134"/>
      <c r="BN75" s="1134"/>
      <c r="BO75" s="1134"/>
      <c r="BP75" s="1132">
        <v>8.4</v>
      </c>
      <c r="BQ75" s="1132"/>
      <c r="BR75" s="1132"/>
      <c r="BS75" s="1132"/>
      <c r="BT75" s="1132"/>
      <c r="BU75" s="1132"/>
      <c r="BV75" s="1132"/>
      <c r="BW75" s="1132"/>
      <c r="BX75" s="1132">
        <v>8.6</v>
      </c>
      <c r="BY75" s="1132"/>
      <c r="BZ75" s="1132"/>
      <c r="CA75" s="1132"/>
      <c r="CB75" s="1132"/>
      <c r="CC75" s="1132"/>
      <c r="CD75" s="1132"/>
      <c r="CE75" s="1132"/>
      <c r="CF75" s="1132">
        <v>8</v>
      </c>
      <c r="CG75" s="1132"/>
      <c r="CH75" s="1132"/>
      <c r="CI75" s="1132"/>
      <c r="CJ75" s="1132"/>
      <c r="CK75" s="1132"/>
      <c r="CL75" s="1132"/>
      <c r="CM75" s="1132"/>
      <c r="CN75" s="1132">
        <v>6.9</v>
      </c>
      <c r="CO75" s="1132"/>
      <c r="CP75" s="1132"/>
      <c r="CQ75" s="1132"/>
      <c r="CR75" s="1132"/>
      <c r="CS75" s="1132"/>
      <c r="CT75" s="1132"/>
      <c r="CU75" s="1132"/>
      <c r="CV75" s="1132">
        <v>5.7</v>
      </c>
      <c r="CW75" s="1132"/>
      <c r="CX75" s="1132"/>
      <c r="CY75" s="1132"/>
      <c r="CZ75" s="1132"/>
      <c r="DA75" s="1132"/>
      <c r="DB75" s="1132"/>
      <c r="DC75" s="1132"/>
    </row>
    <row r="76" spans="2:107" ht="13.2" x14ac:dyDescent="0.2">
      <c r="B76" s="324"/>
      <c r="G76" s="1137"/>
      <c r="H76" s="1137"/>
      <c r="I76" s="1127"/>
      <c r="J76" s="1127"/>
      <c r="K76" s="1133"/>
      <c r="L76" s="1133"/>
      <c r="M76" s="1133"/>
      <c r="N76" s="1133"/>
      <c r="AM76" s="333"/>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2"/>
      <c r="BQ76" s="1132"/>
      <c r="BR76" s="1132"/>
      <c r="BS76" s="1132"/>
      <c r="BT76" s="1132"/>
      <c r="BU76" s="1132"/>
      <c r="BV76" s="1132"/>
      <c r="BW76" s="1132"/>
      <c r="BX76" s="1132"/>
      <c r="BY76" s="1132"/>
      <c r="BZ76" s="1132"/>
      <c r="CA76" s="1132"/>
      <c r="CB76" s="1132"/>
      <c r="CC76" s="1132"/>
      <c r="CD76" s="1132"/>
      <c r="CE76" s="1132"/>
      <c r="CF76" s="1132"/>
      <c r="CG76" s="1132"/>
      <c r="CH76" s="1132"/>
      <c r="CI76" s="1132"/>
      <c r="CJ76" s="1132"/>
      <c r="CK76" s="1132"/>
      <c r="CL76" s="1132"/>
      <c r="CM76" s="1132"/>
      <c r="CN76" s="1132"/>
      <c r="CO76" s="1132"/>
      <c r="CP76" s="1132"/>
      <c r="CQ76" s="1132"/>
      <c r="CR76" s="1132"/>
      <c r="CS76" s="1132"/>
      <c r="CT76" s="1132"/>
      <c r="CU76" s="1132"/>
      <c r="CV76" s="1132"/>
      <c r="CW76" s="1132"/>
      <c r="CX76" s="1132"/>
      <c r="CY76" s="1132"/>
      <c r="CZ76" s="1132"/>
      <c r="DA76" s="1132"/>
      <c r="DB76" s="1132"/>
      <c r="DC76" s="1132"/>
    </row>
    <row r="77" spans="2:107" ht="13.2" x14ac:dyDescent="0.2">
      <c r="B77" s="324"/>
      <c r="G77" s="1127"/>
      <c r="H77" s="1127"/>
      <c r="I77" s="1127"/>
      <c r="J77" s="1127"/>
      <c r="K77" s="1138"/>
      <c r="L77" s="1138"/>
      <c r="M77" s="1138"/>
      <c r="N77" s="1138"/>
      <c r="AN77" s="1131" t="s">
        <v>552</v>
      </c>
      <c r="AO77" s="1131"/>
      <c r="AP77" s="1131"/>
      <c r="AQ77" s="1131"/>
      <c r="AR77" s="1131"/>
      <c r="AS77" s="1131"/>
      <c r="AT77" s="1131"/>
      <c r="AU77" s="1131"/>
      <c r="AV77" s="1131"/>
      <c r="AW77" s="1131"/>
      <c r="AX77" s="1131"/>
      <c r="AY77" s="1131"/>
      <c r="AZ77" s="1131"/>
      <c r="BA77" s="1131"/>
      <c r="BB77" s="1134" t="s">
        <v>550</v>
      </c>
      <c r="BC77" s="1134"/>
      <c r="BD77" s="1134"/>
      <c r="BE77" s="1134"/>
      <c r="BF77" s="1134"/>
      <c r="BG77" s="1134"/>
      <c r="BH77" s="1134"/>
      <c r="BI77" s="1134"/>
      <c r="BJ77" s="1134"/>
      <c r="BK77" s="1134"/>
      <c r="BL77" s="1134"/>
      <c r="BM77" s="1134"/>
      <c r="BN77" s="1134"/>
      <c r="BO77" s="1134"/>
      <c r="BP77" s="1132">
        <v>49.7</v>
      </c>
      <c r="BQ77" s="1132"/>
      <c r="BR77" s="1132"/>
      <c r="BS77" s="1132"/>
      <c r="BT77" s="1132"/>
      <c r="BU77" s="1132"/>
      <c r="BV77" s="1132"/>
      <c r="BW77" s="1132"/>
      <c r="BX77" s="1132">
        <v>37.299999999999997</v>
      </c>
      <c r="BY77" s="1132"/>
      <c r="BZ77" s="1132"/>
      <c r="CA77" s="1132"/>
      <c r="CB77" s="1132"/>
      <c r="CC77" s="1132"/>
      <c r="CD77" s="1132"/>
      <c r="CE77" s="1132"/>
      <c r="CF77" s="1132">
        <v>25.4</v>
      </c>
      <c r="CG77" s="1132"/>
      <c r="CH77" s="1132"/>
      <c r="CI77" s="1132"/>
      <c r="CJ77" s="1132"/>
      <c r="CK77" s="1132"/>
      <c r="CL77" s="1132"/>
      <c r="CM77" s="1132"/>
      <c r="CN77" s="1132">
        <v>17.600000000000001</v>
      </c>
      <c r="CO77" s="1132"/>
      <c r="CP77" s="1132"/>
      <c r="CQ77" s="1132"/>
      <c r="CR77" s="1132"/>
      <c r="CS77" s="1132"/>
      <c r="CT77" s="1132"/>
      <c r="CU77" s="1132"/>
      <c r="CV77" s="1132">
        <v>17.2</v>
      </c>
      <c r="CW77" s="1132"/>
      <c r="CX77" s="1132"/>
      <c r="CY77" s="1132"/>
      <c r="CZ77" s="1132"/>
      <c r="DA77" s="1132"/>
      <c r="DB77" s="1132"/>
      <c r="DC77" s="1132"/>
    </row>
    <row r="78" spans="2:107" ht="13.2" x14ac:dyDescent="0.2">
      <c r="B78" s="324"/>
      <c r="G78" s="1127"/>
      <c r="H78" s="1127"/>
      <c r="I78" s="1127"/>
      <c r="J78" s="1127"/>
      <c r="K78" s="1138"/>
      <c r="L78" s="1138"/>
      <c r="M78" s="1138"/>
      <c r="N78" s="1138"/>
      <c r="AN78" s="1131"/>
      <c r="AO78" s="1131"/>
      <c r="AP78" s="1131"/>
      <c r="AQ78" s="1131"/>
      <c r="AR78" s="1131"/>
      <c r="AS78" s="1131"/>
      <c r="AT78" s="1131"/>
      <c r="AU78" s="1131"/>
      <c r="AV78" s="1131"/>
      <c r="AW78" s="1131"/>
      <c r="AX78" s="1131"/>
      <c r="AY78" s="1131"/>
      <c r="AZ78" s="1131"/>
      <c r="BA78" s="1131"/>
      <c r="BB78" s="1134"/>
      <c r="BC78" s="1134"/>
      <c r="BD78" s="1134"/>
      <c r="BE78" s="1134"/>
      <c r="BF78" s="1134"/>
      <c r="BG78" s="1134"/>
      <c r="BH78" s="1134"/>
      <c r="BI78" s="1134"/>
      <c r="BJ78" s="1134"/>
      <c r="BK78" s="1134"/>
      <c r="BL78" s="1134"/>
      <c r="BM78" s="1134"/>
      <c r="BN78" s="1134"/>
      <c r="BO78" s="1134"/>
      <c r="BP78" s="1132"/>
      <c r="BQ78" s="1132"/>
      <c r="BR78" s="1132"/>
      <c r="BS78" s="1132"/>
      <c r="BT78" s="1132"/>
      <c r="BU78" s="1132"/>
      <c r="BV78" s="1132"/>
      <c r="BW78" s="1132"/>
      <c r="BX78" s="1132"/>
      <c r="BY78" s="1132"/>
      <c r="BZ78" s="1132"/>
      <c r="CA78" s="1132"/>
      <c r="CB78" s="1132"/>
      <c r="CC78" s="1132"/>
      <c r="CD78" s="1132"/>
      <c r="CE78" s="1132"/>
      <c r="CF78" s="1132"/>
      <c r="CG78" s="1132"/>
      <c r="CH78" s="1132"/>
      <c r="CI78" s="1132"/>
      <c r="CJ78" s="1132"/>
      <c r="CK78" s="1132"/>
      <c r="CL78" s="1132"/>
      <c r="CM78" s="1132"/>
      <c r="CN78" s="1132"/>
      <c r="CO78" s="1132"/>
      <c r="CP78" s="1132"/>
      <c r="CQ78" s="1132"/>
      <c r="CR78" s="1132"/>
      <c r="CS78" s="1132"/>
      <c r="CT78" s="1132"/>
      <c r="CU78" s="1132"/>
      <c r="CV78" s="1132"/>
      <c r="CW78" s="1132"/>
      <c r="CX78" s="1132"/>
      <c r="CY78" s="1132"/>
      <c r="CZ78" s="1132"/>
      <c r="DA78" s="1132"/>
      <c r="DB78" s="1132"/>
      <c r="DC78" s="1132"/>
    </row>
    <row r="79" spans="2:107" ht="13.2" x14ac:dyDescent="0.2">
      <c r="B79" s="324"/>
      <c r="G79" s="1127"/>
      <c r="H79" s="1127"/>
      <c r="I79" s="1136"/>
      <c r="J79" s="1136"/>
      <c r="K79" s="1139"/>
      <c r="L79" s="1139"/>
      <c r="M79" s="1139"/>
      <c r="N79" s="1139"/>
      <c r="AN79" s="1131"/>
      <c r="AO79" s="1131"/>
      <c r="AP79" s="1131"/>
      <c r="AQ79" s="1131"/>
      <c r="AR79" s="1131"/>
      <c r="AS79" s="1131"/>
      <c r="AT79" s="1131"/>
      <c r="AU79" s="1131"/>
      <c r="AV79" s="1131"/>
      <c r="AW79" s="1131"/>
      <c r="AX79" s="1131"/>
      <c r="AY79" s="1131"/>
      <c r="AZ79" s="1131"/>
      <c r="BA79" s="1131"/>
      <c r="BB79" s="1134" t="s">
        <v>555</v>
      </c>
      <c r="BC79" s="1134"/>
      <c r="BD79" s="1134"/>
      <c r="BE79" s="1134"/>
      <c r="BF79" s="1134"/>
      <c r="BG79" s="1134"/>
      <c r="BH79" s="1134"/>
      <c r="BI79" s="1134"/>
      <c r="BJ79" s="1134"/>
      <c r="BK79" s="1134"/>
      <c r="BL79" s="1134"/>
      <c r="BM79" s="1134"/>
      <c r="BN79" s="1134"/>
      <c r="BO79" s="1134"/>
      <c r="BP79" s="1132">
        <v>9.1999999999999993</v>
      </c>
      <c r="BQ79" s="1132"/>
      <c r="BR79" s="1132"/>
      <c r="BS79" s="1132"/>
      <c r="BT79" s="1132"/>
      <c r="BU79" s="1132"/>
      <c r="BV79" s="1132"/>
      <c r="BW79" s="1132"/>
      <c r="BX79" s="1132">
        <v>8.6</v>
      </c>
      <c r="BY79" s="1132"/>
      <c r="BZ79" s="1132"/>
      <c r="CA79" s="1132"/>
      <c r="CB79" s="1132"/>
      <c r="CC79" s="1132"/>
      <c r="CD79" s="1132"/>
      <c r="CE79" s="1132"/>
      <c r="CF79" s="1132">
        <v>8.3000000000000007</v>
      </c>
      <c r="CG79" s="1132"/>
      <c r="CH79" s="1132"/>
      <c r="CI79" s="1132"/>
      <c r="CJ79" s="1132"/>
      <c r="CK79" s="1132"/>
      <c r="CL79" s="1132"/>
      <c r="CM79" s="1132"/>
      <c r="CN79" s="1132">
        <v>8.4</v>
      </c>
      <c r="CO79" s="1132"/>
      <c r="CP79" s="1132"/>
      <c r="CQ79" s="1132"/>
      <c r="CR79" s="1132"/>
      <c r="CS79" s="1132"/>
      <c r="CT79" s="1132"/>
      <c r="CU79" s="1132"/>
      <c r="CV79" s="1132">
        <v>8.6</v>
      </c>
      <c r="CW79" s="1132"/>
      <c r="CX79" s="1132"/>
      <c r="CY79" s="1132"/>
      <c r="CZ79" s="1132"/>
      <c r="DA79" s="1132"/>
      <c r="DB79" s="1132"/>
      <c r="DC79" s="1132"/>
    </row>
    <row r="80" spans="2:107" ht="13.2" x14ac:dyDescent="0.2">
      <c r="B80" s="324"/>
      <c r="G80" s="1127"/>
      <c r="H80" s="1127"/>
      <c r="I80" s="1136"/>
      <c r="J80" s="1136"/>
      <c r="K80" s="1139"/>
      <c r="L80" s="1139"/>
      <c r="M80" s="1139"/>
      <c r="N80" s="1139"/>
      <c r="AN80" s="1131"/>
      <c r="AO80" s="1131"/>
      <c r="AP80" s="1131"/>
      <c r="AQ80" s="1131"/>
      <c r="AR80" s="1131"/>
      <c r="AS80" s="1131"/>
      <c r="AT80" s="1131"/>
      <c r="AU80" s="1131"/>
      <c r="AV80" s="1131"/>
      <c r="AW80" s="1131"/>
      <c r="AX80" s="1131"/>
      <c r="AY80" s="1131"/>
      <c r="AZ80" s="1131"/>
      <c r="BA80" s="1131"/>
      <c r="BB80" s="1134"/>
      <c r="BC80" s="1134"/>
      <c r="BD80" s="1134"/>
      <c r="BE80" s="1134"/>
      <c r="BF80" s="1134"/>
      <c r="BG80" s="1134"/>
      <c r="BH80" s="1134"/>
      <c r="BI80" s="1134"/>
      <c r="BJ80" s="1134"/>
      <c r="BK80" s="1134"/>
      <c r="BL80" s="1134"/>
      <c r="BM80" s="1134"/>
      <c r="BN80" s="1134"/>
      <c r="BO80" s="1134"/>
      <c r="BP80" s="1132"/>
      <c r="BQ80" s="1132"/>
      <c r="BR80" s="1132"/>
      <c r="BS80" s="1132"/>
      <c r="BT80" s="1132"/>
      <c r="BU80" s="1132"/>
      <c r="BV80" s="1132"/>
      <c r="BW80" s="1132"/>
      <c r="BX80" s="1132"/>
      <c r="BY80" s="1132"/>
      <c r="BZ80" s="1132"/>
      <c r="CA80" s="1132"/>
      <c r="CB80" s="1132"/>
      <c r="CC80" s="1132"/>
      <c r="CD80" s="1132"/>
      <c r="CE80" s="1132"/>
      <c r="CF80" s="1132"/>
      <c r="CG80" s="1132"/>
      <c r="CH80" s="1132"/>
      <c r="CI80" s="1132"/>
      <c r="CJ80" s="1132"/>
      <c r="CK80" s="1132"/>
      <c r="CL80" s="1132"/>
      <c r="CM80" s="1132"/>
      <c r="CN80" s="1132"/>
      <c r="CO80" s="1132"/>
      <c r="CP80" s="1132"/>
      <c r="CQ80" s="1132"/>
      <c r="CR80" s="1132"/>
      <c r="CS80" s="1132"/>
      <c r="CT80" s="1132"/>
      <c r="CU80" s="1132"/>
      <c r="CV80" s="1132"/>
      <c r="CW80" s="1132"/>
      <c r="CX80" s="1132"/>
      <c r="CY80" s="1132"/>
      <c r="CZ80" s="1132"/>
      <c r="DA80" s="1132"/>
      <c r="DB80" s="1132"/>
      <c r="DC80" s="1132"/>
    </row>
    <row r="81" spans="2:109" ht="13.2" x14ac:dyDescent="0.2">
      <c r="B81" s="324"/>
    </row>
    <row r="82" spans="2:109" ht="16.2" x14ac:dyDescent="0.2">
      <c r="B82" s="324"/>
      <c r="K82" s="350"/>
      <c r="L82" s="350"/>
      <c r="M82" s="350"/>
      <c r="N82" s="350"/>
      <c r="AQ82" s="350"/>
      <c r="AR82" s="350"/>
      <c r="AS82" s="350"/>
      <c r="AT82" s="350"/>
      <c r="BC82" s="350"/>
      <c r="BD82" s="350"/>
      <c r="BE82" s="350"/>
      <c r="BF82" s="350"/>
      <c r="BO82" s="350"/>
      <c r="BP82" s="350"/>
      <c r="BQ82" s="350"/>
      <c r="BR82" s="350"/>
      <c r="CA82" s="350"/>
      <c r="CB82" s="350"/>
      <c r="CC82" s="350"/>
      <c r="CD82" s="350"/>
      <c r="CM82" s="350"/>
      <c r="CN82" s="350"/>
      <c r="CO82" s="350"/>
      <c r="CP82" s="350"/>
      <c r="CY82" s="350"/>
      <c r="CZ82" s="350"/>
      <c r="DA82" s="350"/>
      <c r="DB82" s="350"/>
      <c r="DC82" s="350"/>
    </row>
    <row r="83" spans="2:109" ht="13.2" x14ac:dyDescent="0.2">
      <c r="B83" s="326"/>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8"/>
    </row>
    <row r="84" spans="2:109" ht="13.2" x14ac:dyDescent="0.2">
      <c r="DD84" s="318"/>
      <c r="DE84" s="318"/>
    </row>
    <row r="85" spans="2:109" ht="13.2" x14ac:dyDescent="0.2">
      <c r="DD85" s="318"/>
      <c r="DE85" s="318"/>
    </row>
  </sheetData>
  <sheetProtection algorithmName="SHA-512" hashValue="1Zv/slCbh6nfGj1eWPSsyHYJZX8Ed1c2pki2BE0dDnUosNzSXAOjMwWX9zm6tU6DeDBs5dYTqBmi5N3POpExyg==" saltValue="hvF9cLn8ITdFZbp6uj4CGQ==" spinCount="100000" sheet="1" objects="1" scenarios="1" formatCells="0"/>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D43D3-91AA-4DE4-92E9-9ABE327B0EAF}">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gp0Tj530P5Mul+9NnvuG2WxW3Hj7Y4aYvVqPpP1LDQKxttnrVDlokJ6HD7li6gMqDw6BP4qfsnpg56yzEHLMBA==" saltValue="qpCpa/PepVyCDnlMTjY4kw=="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F13BF-C733-4CD2-A73E-18523142B213}">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3v9kLacGhR1rl8drjZ3mtHA0dsMMocL5r4ujDMVT/ODm7PLqGuIEZwKJMktxKkdq/uXoChtzrCqnJIaGIiVl2A==" saltValue="eKVUayWYZe4ZyyCyFkbZ7Q=="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86</v>
      </c>
      <c r="E2" s="124"/>
      <c r="F2" s="308" t="s">
        <v>528</v>
      </c>
      <c r="G2" s="148"/>
      <c r="H2" s="158"/>
    </row>
    <row r="3" spans="1:8" x14ac:dyDescent="0.2">
      <c r="A3" s="114" t="s">
        <v>526</v>
      </c>
      <c r="B3" s="106"/>
      <c r="C3" s="301"/>
      <c r="D3" s="304">
        <v>76410</v>
      </c>
      <c r="E3" s="306"/>
      <c r="F3" s="309">
        <v>74581</v>
      </c>
      <c r="G3" s="311"/>
      <c r="H3" s="314"/>
    </row>
    <row r="4" spans="1:8" x14ac:dyDescent="0.2">
      <c r="A4" s="99"/>
      <c r="B4" s="105"/>
      <c r="C4" s="302"/>
      <c r="D4" s="305">
        <v>33995</v>
      </c>
      <c r="E4" s="307"/>
      <c r="F4" s="310">
        <v>41563</v>
      </c>
      <c r="G4" s="312"/>
      <c r="H4" s="315"/>
    </row>
    <row r="5" spans="1:8" x14ac:dyDescent="0.2">
      <c r="A5" s="114" t="s">
        <v>483</v>
      </c>
      <c r="B5" s="106"/>
      <c r="C5" s="301"/>
      <c r="D5" s="304">
        <v>118549</v>
      </c>
      <c r="E5" s="306"/>
      <c r="F5" s="309">
        <v>76347</v>
      </c>
      <c r="G5" s="311"/>
      <c r="H5" s="314"/>
    </row>
    <row r="6" spans="1:8" x14ac:dyDescent="0.2">
      <c r="A6" s="99"/>
      <c r="B6" s="105"/>
      <c r="C6" s="302"/>
      <c r="D6" s="305">
        <v>36646</v>
      </c>
      <c r="E6" s="307"/>
      <c r="F6" s="310">
        <v>41762</v>
      </c>
      <c r="G6" s="312"/>
      <c r="H6" s="315"/>
    </row>
    <row r="7" spans="1:8" x14ac:dyDescent="0.2">
      <c r="A7" s="114" t="s">
        <v>311</v>
      </c>
      <c r="B7" s="106"/>
      <c r="C7" s="301"/>
      <c r="D7" s="304">
        <v>47849</v>
      </c>
      <c r="E7" s="306"/>
      <c r="F7" s="309">
        <v>69604</v>
      </c>
      <c r="G7" s="311"/>
      <c r="H7" s="314"/>
    </row>
    <row r="8" spans="1:8" x14ac:dyDescent="0.2">
      <c r="A8" s="99"/>
      <c r="B8" s="105"/>
      <c r="C8" s="302"/>
      <c r="D8" s="305">
        <v>24824</v>
      </c>
      <c r="E8" s="307"/>
      <c r="F8" s="310">
        <v>36247</v>
      </c>
      <c r="G8" s="312"/>
      <c r="H8" s="315"/>
    </row>
    <row r="9" spans="1:8" x14ac:dyDescent="0.2">
      <c r="A9" s="114" t="s">
        <v>137</v>
      </c>
      <c r="B9" s="106"/>
      <c r="C9" s="301"/>
      <c r="D9" s="304">
        <v>54120</v>
      </c>
      <c r="E9" s="306"/>
      <c r="F9" s="309">
        <v>68410</v>
      </c>
      <c r="G9" s="311"/>
      <c r="H9" s="314"/>
    </row>
    <row r="10" spans="1:8" x14ac:dyDescent="0.2">
      <c r="A10" s="99"/>
      <c r="B10" s="105"/>
      <c r="C10" s="302"/>
      <c r="D10" s="305">
        <v>29972</v>
      </c>
      <c r="E10" s="307"/>
      <c r="F10" s="310">
        <v>35086</v>
      </c>
      <c r="G10" s="312"/>
      <c r="H10" s="315"/>
    </row>
    <row r="11" spans="1:8" x14ac:dyDescent="0.2">
      <c r="A11" s="114" t="s">
        <v>527</v>
      </c>
      <c r="B11" s="106"/>
      <c r="C11" s="301"/>
      <c r="D11" s="304">
        <v>122888</v>
      </c>
      <c r="E11" s="306"/>
      <c r="F11" s="309">
        <v>73019</v>
      </c>
      <c r="G11" s="311"/>
      <c r="H11" s="314"/>
    </row>
    <row r="12" spans="1:8" x14ac:dyDescent="0.2">
      <c r="A12" s="99"/>
      <c r="B12" s="105"/>
      <c r="C12" s="303"/>
      <c r="D12" s="305">
        <v>49569</v>
      </c>
      <c r="E12" s="307"/>
      <c r="F12" s="310">
        <v>39427</v>
      </c>
      <c r="G12" s="312"/>
      <c r="H12" s="315"/>
    </row>
    <row r="13" spans="1:8" x14ac:dyDescent="0.2">
      <c r="A13" s="114"/>
      <c r="B13" s="106"/>
      <c r="C13" s="301"/>
      <c r="D13" s="304">
        <v>83963</v>
      </c>
      <c r="E13" s="306"/>
      <c r="F13" s="309">
        <v>72392</v>
      </c>
      <c r="G13" s="313"/>
      <c r="H13" s="314"/>
    </row>
    <row r="14" spans="1:8" x14ac:dyDescent="0.2">
      <c r="A14" s="99"/>
      <c r="B14" s="105"/>
      <c r="C14" s="302"/>
      <c r="D14" s="305">
        <v>35001</v>
      </c>
      <c r="E14" s="307"/>
      <c r="F14" s="310">
        <v>38817</v>
      </c>
      <c r="G14" s="312"/>
      <c r="H14" s="315"/>
    </row>
    <row r="17" spans="1:11" x14ac:dyDescent="0.2">
      <c r="A17" s="293" t="s">
        <v>23</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93</v>
      </c>
      <c r="B19" s="294">
        <f>ROUND(VALUE(SUBSTITUTE(実質収支比率等に係る経年分析!F$48,"▲","-")),2)</f>
        <v>6.33</v>
      </c>
      <c r="C19" s="294">
        <f>ROUND(VALUE(SUBSTITUTE(実質収支比率等に係る経年分析!G$48,"▲","-")),2)</f>
        <v>8.16</v>
      </c>
      <c r="D19" s="294">
        <f>ROUND(VALUE(SUBSTITUTE(実質収支比率等に係る経年分析!H$48,"▲","-")),2)</f>
        <v>8.25</v>
      </c>
      <c r="E19" s="294">
        <f>ROUND(VALUE(SUBSTITUTE(実質収支比率等に係る経年分析!I$48,"▲","-")),2)</f>
        <v>7.31</v>
      </c>
      <c r="F19" s="294">
        <f>ROUND(VALUE(SUBSTITUTE(実質収支比率等に係る経年分析!J$48,"▲","-")),2)</f>
        <v>8.09</v>
      </c>
    </row>
    <row r="20" spans="1:11" x14ac:dyDescent="0.2">
      <c r="A20" s="294" t="s">
        <v>35</v>
      </c>
      <c r="B20" s="294">
        <f>ROUND(VALUE(SUBSTITUTE(実質収支比率等に係る経年分析!F$47,"▲","-")),2)</f>
        <v>16.13</v>
      </c>
      <c r="C20" s="294">
        <f>ROUND(VALUE(SUBSTITUTE(実質収支比率等に係る経年分析!G$47,"▲","-")),2)</f>
        <v>17.52</v>
      </c>
      <c r="D20" s="294">
        <f>ROUND(VALUE(SUBSTITUTE(実質収支比率等に係る経年分析!H$47,"▲","-")),2)</f>
        <v>20.77</v>
      </c>
      <c r="E20" s="294">
        <f>ROUND(VALUE(SUBSTITUTE(実質収支比率等に係る経年分析!I$47,"▲","-")),2)</f>
        <v>21.84</v>
      </c>
      <c r="F20" s="294">
        <f>ROUND(VALUE(SUBSTITUTE(実質収支比率等に係る経年分析!J$47,"▲","-")),2)</f>
        <v>21.75</v>
      </c>
    </row>
    <row r="21" spans="1:11" x14ac:dyDescent="0.2">
      <c r="A21" s="294" t="s">
        <v>116</v>
      </c>
      <c r="B21" s="294">
        <f>IF(ISNUMBER(VALUE(SUBSTITUTE(実質収支比率等に係る経年分析!F$49,"▲","-"))),ROUND(VALUE(SUBSTITUTE(実質収支比率等に係る経年分析!F$49,"▲","-")),2),NA())</f>
        <v>-0.08</v>
      </c>
      <c r="C21" s="294">
        <f>IF(ISNUMBER(VALUE(SUBSTITUTE(実質収支比率等に係る経年分析!G$49,"▲","-"))),ROUND(VALUE(SUBSTITUTE(実質収支比率等に係る経年分析!G$49,"▲","-")),2),NA())</f>
        <v>3.52</v>
      </c>
      <c r="D21" s="294">
        <f>IF(ISNUMBER(VALUE(SUBSTITUTE(実質収支比率等に係る経年分析!H$49,"▲","-"))),ROUND(VALUE(SUBSTITUTE(実質収支比率等に係る経年分析!H$49,"▲","-")),2),NA())</f>
        <v>4.34</v>
      </c>
      <c r="E21" s="294">
        <f>IF(ISNUMBER(VALUE(SUBSTITUTE(実質収支比率等に係る経年分析!I$49,"▲","-"))),ROUND(VALUE(SUBSTITUTE(実質収支比率等に係る経年分析!I$49,"▲","-")),2),NA())</f>
        <v>-0.96</v>
      </c>
      <c r="F21" s="294">
        <f>IF(ISNUMBER(VALUE(SUBSTITUTE(実質収支比率等に係る経年分析!J$49,"▲","-"))),ROUND(VALUE(SUBSTITUTE(実質収支比率等に係る経年分析!J$49,"▲","-")),2),NA())</f>
        <v>0.72</v>
      </c>
    </row>
    <row r="24" spans="1:11" x14ac:dyDescent="0.2">
      <c r="A24" s="293" t="s">
        <v>105</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117</v>
      </c>
      <c r="C26" s="295" t="s">
        <v>71</v>
      </c>
      <c r="D26" s="295" t="s">
        <v>117</v>
      </c>
      <c r="E26" s="295" t="s">
        <v>71</v>
      </c>
      <c r="F26" s="295" t="s">
        <v>117</v>
      </c>
      <c r="G26" s="295" t="s">
        <v>71</v>
      </c>
      <c r="H26" s="295" t="s">
        <v>117</v>
      </c>
      <c r="I26" s="295" t="s">
        <v>71</v>
      </c>
      <c r="J26" s="295" t="s">
        <v>117</v>
      </c>
      <c r="K26" s="295" t="s">
        <v>71</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0.36</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0.03</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0.02</v>
      </c>
    </row>
    <row r="30" spans="1:11" x14ac:dyDescent="0.2">
      <c r="A30" s="295" t="str">
        <f>IF(連結実質赤字比率に係る赤字・黒字の構成分析!C$40="",NA(),連結実質赤字比率に係る赤字・黒字の構成分析!C$40)</f>
        <v>介護保険事業特別会計（保険事業勘定）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0.26</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0.57999999999999996</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0.88</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1.05</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0.26</v>
      </c>
    </row>
    <row r="31" spans="1:11" x14ac:dyDescent="0.2">
      <c r="A31" s="295" t="str">
        <f>IF(連結実質赤字比率に係る赤字・黒字の構成分析!C$39="",NA(),連結実質赤字比率に係る赤字・黒字の構成分析!C$39)</f>
        <v>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0.53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0.54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1.25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0.6</v>
      </c>
    </row>
    <row r="32" spans="1:11" x14ac:dyDescent="0.2">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#VALUE!</v>
      </c>
      <c r="C32" s="295" t="e">
        <f>IF(ROUND(VALUE(SUBSTITUTE(連結実質赤字比率に係る赤字・黒字の構成分析!F$38,"▲","-")),2)&gt;=0,ABS(ROUND(VALUE(SUBSTITUTE(連結実質赤字比率に係る赤字・黒字の構成分析!F$38,"▲","-")),2)),NA())</f>
        <v>#VALUE!</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0.85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0.79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0.69</v>
      </c>
    </row>
    <row r="33" spans="1:16" x14ac:dyDescent="0.2">
      <c r="A33" s="295" t="str">
        <f>IF(連結実質赤字比率に係る赤字・黒字の構成分析!C$37="",NA(),連結実質赤字比率に係る赤字・黒字の構成分析!C$37)</f>
        <v>農業集落排水事業特別会計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7.0000000000000007E-2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2.4500000000000002</v>
      </c>
    </row>
    <row r="34" spans="1:16" x14ac:dyDescent="0.2">
      <c r="A34" s="295" t="str">
        <f>IF(連結実質赤字比率に係る赤字・黒字の構成分析!C$36="",NA(),連結実質赤字比率に係る赤字・黒字の構成分析!C$36)</f>
        <v>簡易水道事業会計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3.06</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3.01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3.36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3.61</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6.32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8.16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8.25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8.08</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8.41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8.4499999999999993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8.17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8.27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8.33</v>
      </c>
    </row>
    <row r="39" spans="1:16" x14ac:dyDescent="0.2">
      <c r="A39" s="293" t="s">
        <v>12</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118</v>
      </c>
      <c r="C41" s="296"/>
      <c r="D41" s="296" t="s">
        <v>120</v>
      </c>
      <c r="E41" s="296" t="s">
        <v>118</v>
      </c>
      <c r="F41" s="296"/>
      <c r="G41" s="296" t="s">
        <v>120</v>
      </c>
      <c r="H41" s="296" t="s">
        <v>118</v>
      </c>
      <c r="I41" s="296"/>
      <c r="J41" s="296" t="s">
        <v>120</v>
      </c>
      <c r="K41" s="296" t="s">
        <v>118</v>
      </c>
      <c r="L41" s="296"/>
      <c r="M41" s="296" t="s">
        <v>120</v>
      </c>
      <c r="N41" s="296" t="s">
        <v>118</v>
      </c>
      <c r="O41" s="296"/>
      <c r="P41" s="296" t="s">
        <v>120</v>
      </c>
    </row>
    <row r="42" spans="1:16" x14ac:dyDescent="0.2">
      <c r="A42" s="296" t="s">
        <v>122</v>
      </c>
      <c r="B42" s="296"/>
      <c r="C42" s="296"/>
      <c r="D42" s="296">
        <f>'実質公債費比率（分子）の構造'!K$52</f>
        <v>1618</v>
      </c>
      <c r="E42" s="296"/>
      <c r="F42" s="296"/>
      <c r="G42" s="296">
        <f>'実質公債費比率（分子）の構造'!L$52</f>
        <v>1477</v>
      </c>
      <c r="H42" s="296"/>
      <c r="I42" s="296"/>
      <c r="J42" s="296">
        <f>'実質公債費比率（分子）の構造'!M$52</f>
        <v>1452</v>
      </c>
      <c r="K42" s="296"/>
      <c r="L42" s="296"/>
      <c r="M42" s="296">
        <f>'実質公債費比率（分子）の構造'!N$52</f>
        <v>1364</v>
      </c>
      <c r="N42" s="296"/>
      <c r="O42" s="296"/>
      <c r="P42" s="296">
        <f>'実質公債費比率（分子）の構造'!O$52</f>
        <v>1315</v>
      </c>
    </row>
    <row r="43" spans="1:16" x14ac:dyDescent="0.2">
      <c r="A43" s="296" t="s">
        <v>46</v>
      </c>
      <c r="B43" s="296">
        <f>'実質公債費比率（分子）の構造'!K$51</f>
        <v>0</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250</v>
      </c>
      <c r="C45" s="296"/>
      <c r="D45" s="296"/>
      <c r="E45" s="296">
        <f>'実質公債費比率（分子）の構造'!L$49</f>
        <v>163</v>
      </c>
      <c r="F45" s="296"/>
      <c r="G45" s="296"/>
      <c r="H45" s="296" t="str">
        <f>'実質公債費比率（分子）の構造'!M$49</f>
        <v>-</v>
      </c>
      <c r="I45" s="296"/>
      <c r="J45" s="296"/>
      <c r="K45" s="296" t="str">
        <f>'実質公債費比率（分子）の構造'!N$49</f>
        <v>-</v>
      </c>
      <c r="L45" s="296"/>
      <c r="M45" s="296"/>
      <c r="N45" s="296">
        <f>'実質公債費比率（分子）の構造'!O$49</f>
        <v>0</v>
      </c>
      <c r="O45" s="296"/>
      <c r="P45" s="296"/>
    </row>
    <row r="46" spans="1:16" x14ac:dyDescent="0.2">
      <c r="A46" s="296" t="s">
        <v>40</v>
      </c>
      <c r="B46" s="296">
        <f>'実質公債費比率（分子）の構造'!K$48</f>
        <v>526</v>
      </c>
      <c r="C46" s="296"/>
      <c r="D46" s="296"/>
      <c r="E46" s="296">
        <f>'実質公債費比率（分子）の構造'!L$48</f>
        <v>544</v>
      </c>
      <c r="F46" s="296"/>
      <c r="G46" s="296"/>
      <c r="H46" s="296">
        <f>'実質公債費比率（分子）の構造'!M$48</f>
        <v>527</v>
      </c>
      <c r="I46" s="296"/>
      <c r="J46" s="296"/>
      <c r="K46" s="296">
        <f>'実質公債費比率（分子）の構造'!N$48</f>
        <v>512</v>
      </c>
      <c r="L46" s="296"/>
      <c r="M46" s="296"/>
      <c r="N46" s="296">
        <f>'実質公債費比率（分子）の構造'!O$48</f>
        <v>476</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25</v>
      </c>
      <c r="B49" s="296">
        <f>'実質公債費比率（分子）の構造'!K$45</f>
        <v>1623</v>
      </c>
      <c r="C49" s="296"/>
      <c r="D49" s="296"/>
      <c r="E49" s="296">
        <f>'実質公債費比率（分子）の構造'!L$45</f>
        <v>1561</v>
      </c>
      <c r="F49" s="296"/>
      <c r="G49" s="296"/>
      <c r="H49" s="296">
        <f>'実質公債費比率（分子）の構造'!M$45</f>
        <v>1501</v>
      </c>
      <c r="I49" s="296"/>
      <c r="J49" s="296"/>
      <c r="K49" s="296">
        <f>'実質公債費比率（分子）の構造'!N$45</f>
        <v>1380</v>
      </c>
      <c r="L49" s="296"/>
      <c r="M49" s="296"/>
      <c r="N49" s="296">
        <f>'実質公債費比率（分子）の構造'!O$45</f>
        <v>1336</v>
      </c>
      <c r="O49" s="296"/>
      <c r="P49" s="296"/>
    </row>
    <row r="50" spans="1:16" x14ac:dyDescent="0.2">
      <c r="A50" s="296" t="s">
        <v>53</v>
      </c>
      <c r="B50" s="296" t="e">
        <f>NA()</f>
        <v>#N/A</v>
      </c>
      <c r="C50" s="296">
        <f>IF(ISNUMBER('実質公債費比率（分子）の構造'!K$53),'実質公債費比率（分子）の構造'!K$53,NA())</f>
        <v>781</v>
      </c>
      <c r="D50" s="296" t="e">
        <f>NA()</f>
        <v>#N/A</v>
      </c>
      <c r="E50" s="296" t="e">
        <f>NA()</f>
        <v>#N/A</v>
      </c>
      <c r="F50" s="296">
        <f>IF(ISNUMBER('実質公債費比率（分子）の構造'!L$53),'実質公債費比率（分子）の構造'!L$53,NA())</f>
        <v>791</v>
      </c>
      <c r="G50" s="296" t="e">
        <f>NA()</f>
        <v>#N/A</v>
      </c>
      <c r="H50" s="296" t="e">
        <f>NA()</f>
        <v>#N/A</v>
      </c>
      <c r="I50" s="296">
        <f>IF(ISNUMBER('実質公債費比率（分子）の構造'!M$53),'実質公債費比率（分子）の構造'!M$53,NA())</f>
        <v>576</v>
      </c>
      <c r="J50" s="296" t="e">
        <f>NA()</f>
        <v>#N/A</v>
      </c>
      <c r="K50" s="296" t="e">
        <f>NA()</f>
        <v>#N/A</v>
      </c>
      <c r="L50" s="296">
        <f>IF(ISNUMBER('実質公債費比率（分子）の構造'!N$53),'実質公債費比率（分子）の構造'!N$53,NA())</f>
        <v>528</v>
      </c>
      <c r="M50" s="296" t="e">
        <f>NA()</f>
        <v>#N/A</v>
      </c>
      <c r="N50" s="296" t="e">
        <f>NA()</f>
        <v>#N/A</v>
      </c>
      <c r="O50" s="296">
        <f>IF(ISNUMBER('実質公債費比率（分子）の構造'!O$53),'実質公債費比率（分子）の構造'!O$53,NA())</f>
        <v>497</v>
      </c>
      <c r="P50" s="296" t="e">
        <f>NA()</f>
        <v>#N/A</v>
      </c>
    </row>
    <row r="53" spans="1:16" x14ac:dyDescent="0.2">
      <c r="A53" s="293" t="s">
        <v>61</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2">
      <c r="A56" s="295" t="s">
        <v>44</v>
      </c>
      <c r="B56" s="295"/>
      <c r="C56" s="295"/>
      <c r="D56" s="295">
        <f>'将来負担比率（分子）の構造'!I$52</f>
        <v>14964</v>
      </c>
      <c r="E56" s="295"/>
      <c r="F56" s="295"/>
      <c r="G56" s="295">
        <f>'将来負担比率（分子）の構造'!J$52</f>
        <v>15317</v>
      </c>
      <c r="H56" s="295"/>
      <c r="I56" s="295"/>
      <c r="J56" s="295">
        <f>'将来負担比率（分子）の構造'!K$52</f>
        <v>14671</v>
      </c>
      <c r="K56" s="295"/>
      <c r="L56" s="295"/>
      <c r="M56" s="295">
        <f>'将来負担比率（分子）の構造'!L$52</f>
        <v>13929</v>
      </c>
      <c r="N56" s="295"/>
      <c r="O56" s="295"/>
      <c r="P56" s="295">
        <f>'将来負担比率（分子）の構造'!M$52</f>
        <v>13294</v>
      </c>
    </row>
    <row r="57" spans="1:16" x14ac:dyDescent="0.2">
      <c r="A57" s="295" t="s">
        <v>101</v>
      </c>
      <c r="B57" s="295"/>
      <c r="C57" s="295"/>
      <c r="D57" s="295">
        <f>'将来負担比率（分子）の構造'!I$51</f>
        <v>1724</v>
      </c>
      <c r="E57" s="295"/>
      <c r="F57" s="295"/>
      <c r="G57" s="295">
        <f>'将来負担比率（分子）の構造'!J$51</f>
        <v>1721</v>
      </c>
      <c r="H57" s="295"/>
      <c r="I57" s="295"/>
      <c r="J57" s="295">
        <f>'将来負担比率（分子）の構造'!K$51</f>
        <v>1896</v>
      </c>
      <c r="K57" s="295"/>
      <c r="L57" s="295"/>
      <c r="M57" s="295">
        <f>'将来負担比率（分子）の構造'!L$51</f>
        <v>1882</v>
      </c>
      <c r="N57" s="295"/>
      <c r="O57" s="295"/>
      <c r="P57" s="295">
        <f>'将来負担比率（分子）の構造'!M$51</f>
        <v>2162</v>
      </c>
    </row>
    <row r="58" spans="1:16" x14ac:dyDescent="0.2">
      <c r="A58" s="295" t="s">
        <v>98</v>
      </c>
      <c r="B58" s="295"/>
      <c r="C58" s="295"/>
      <c r="D58" s="295">
        <f>'将来負担比率（分子）の構造'!I$50</f>
        <v>4310</v>
      </c>
      <c r="E58" s="295"/>
      <c r="F58" s="295"/>
      <c r="G58" s="295">
        <f>'将来負担比率（分子）の構造'!J$50</f>
        <v>4871</v>
      </c>
      <c r="H58" s="295"/>
      <c r="I58" s="295"/>
      <c r="J58" s="295">
        <f>'将来負担比率（分子）の構造'!K$50</f>
        <v>5857</v>
      </c>
      <c r="K58" s="295"/>
      <c r="L58" s="295"/>
      <c r="M58" s="295">
        <f>'将来負担比率（分子）の構造'!L$50</f>
        <v>6375</v>
      </c>
      <c r="N58" s="295"/>
      <c r="O58" s="295"/>
      <c r="P58" s="295">
        <f>'将来負担比率（分子）の構造'!M$50</f>
        <v>7021</v>
      </c>
    </row>
    <row r="59" spans="1:16" x14ac:dyDescent="0.2">
      <c r="A59" s="295" t="s">
        <v>94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88</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81</v>
      </c>
      <c r="B61" s="295">
        <f>'将来負担比率（分子）の構造'!I$46</f>
        <v>550</v>
      </c>
      <c r="C61" s="295"/>
      <c r="D61" s="295"/>
      <c r="E61" s="295">
        <f>'将来負担比率（分子）の構造'!J$46</f>
        <v>623</v>
      </c>
      <c r="F61" s="295"/>
      <c r="G61" s="295"/>
      <c r="H61" s="295">
        <f>'将来負担比率（分子）の構造'!K$46</f>
        <v>373</v>
      </c>
      <c r="I61" s="295"/>
      <c r="J61" s="295"/>
      <c r="K61" s="295">
        <f>'将来負担比率（分子）の構造'!L$46</f>
        <v>377</v>
      </c>
      <c r="L61" s="295"/>
      <c r="M61" s="295"/>
      <c r="N61" s="295">
        <f>'将来負担比率（分子）の構造'!M$46</f>
        <v>383</v>
      </c>
      <c r="O61" s="295"/>
      <c r="P61" s="295"/>
    </row>
    <row r="62" spans="1:16" x14ac:dyDescent="0.2">
      <c r="A62" s="295" t="s">
        <v>82</v>
      </c>
      <c r="B62" s="295">
        <f>'将来負担比率（分子）の構造'!I$45</f>
        <v>3678</v>
      </c>
      <c r="C62" s="295"/>
      <c r="D62" s="295"/>
      <c r="E62" s="295">
        <f>'将来負担比率（分子）の構造'!J$45</f>
        <v>3625</v>
      </c>
      <c r="F62" s="295"/>
      <c r="G62" s="295"/>
      <c r="H62" s="295">
        <f>'将来負担比率（分子）の構造'!K$45</f>
        <v>3619</v>
      </c>
      <c r="I62" s="295"/>
      <c r="J62" s="295"/>
      <c r="K62" s="295">
        <f>'将来負担比率（分子）の構造'!L$45</f>
        <v>3559</v>
      </c>
      <c r="L62" s="295"/>
      <c r="M62" s="295"/>
      <c r="N62" s="295">
        <f>'将来負担比率（分子）の構造'!M$45</f>
        <v>3499</v>
      </c>
      <c r="O62" s="295"/>
      <c r="P62" s="295"/>
    </row>
    <row r="63" spans="1:16" x14ac:dyDescent="0.2">
      <c r="A63" s="295" t="s">
        <v>80</v>
      </c>
      <c r="B63" s="295">
        <f>'将来負担比率（分子）の構造'!I$44</f>
        <v>161</v>
      </c>
      <c r="C63" s="295"/>
      <c r="D63" s="295"/>
      <c r="E63" s="295" t="str">
        <f>'将来負担比率（分子）の構造'!J$44</f>
        <v>-</v>
      </c>
      <c r="F63" s="295"/>
      <c r="G63" s="295"/>
      <c r="H63" s="295" t="str">
        <f>'将来負担比率（分子）の構造'!K$44</f>
        <v>-</v>
      </c>
      <c r="I63" s="295"/>
      <c r="J63" s="295"/>
      <c r="K63" s="295">
        <f>'将来負担比率（分子）の構造'!L$44</f>
        <v>4</v>
      </c>
      <c r="L63" s="295"/>
      <c r="M63" s="295"/>
      <c r="N63" s="295">
        <f>'将来負担比率（分子）の構造'!M$44</f>
        <v>4</v>
      </c>
      <c r="O63" s="295"/>
      <c r="P63" s="295"/>
    </row>
    <row r="64" spans="1:16" x14ac:dyDescent="0.2">
      <c r="A64" s="295" t="s">
        <v>77</v>
      </c>
      <c r="B64" s="295">
        <f>'将来負担比率（分子）の構造'!I$43</f>
        <v>7795</v>
      </c>
      <c r="C64" s="295"/>
      <c r="D64" s="295"/>
      <c r="E64" s="295">
        <f>'将来負担比率（分子）の構造'!J$43</f>
        <v>7866</v>
      </c>
      <c r="F64" s="295"/>
      <c r="G64" s="295"/>
      <c r="H64" s="295">
        <f>'将来負担比率（分子）の構造'!K$43</f>
        <v>7880</v>
      </c>
      <c r="I64" s="295"/>
      <c r="J64" s="295"/>
      <c r="K64" s="295">
        <f>'将来負担比率（分子）の構造'!L$43</f>
        <v>7565</v>
      </c>
      <c r="L64" s="295"/>
      <c r="M64" s="295"/>
      <c r="N64" s="295">
        <f>'将来負担比率（分子）の構造'!M$43</f>
        <v>7934</v>
      </c>
      <c r="O64" s="295"/>
      <c r="P64" s="295"/>
    </row>
    <row r="65" spans="1:16" x14ac:dyDescent="0.2">
      <c r="A65" s="295" t="s">
        <v>76</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13014</v>
      </c>
      <c r="C66" s="295"/>
      <c r="D66" s="295"/>
      <c r="E66" s="295">
        <f>'将来負担比率（分子）の構造'!J$41</f>
        <v>13409</v>
      </c>
      <c r="F66" s="295"/>
      <c r="G66" s="295"/>
      <c r="H66" s="295">
        <f>'将来負担比率（分子）の構造'!K$41</f>
        <v>12749</v>
      </c>
      <c r="I66" s="295"/>
      <c r="J66" s="295"/>
      <c r="K66" s="295">
        <f>'将来負担比率（分子）の構造'!L$41</f>
        <v>12109</v>
      </c>
      <c r="L66" s="295"/>
      <c r="M66" s="295"/>
      <c r="N66" s="295">
        <f>'将来負担比率（分子）の構造'!M$41</f>
        <v>12215</v>
      </c>
      <c r="O66" s="295"/>
      <c r="P66" s="295"/>
    </row>
    <row r="67" spans="1:16" x14ac:dyDescent="0.2">
      <c r="A67" s="295" t="s">
        <v>103</v>
      </c>
      <c r="B67" s="295" t="e">
        <f>NA()</f>
        <v>#N/A</v>
      </c>
      <c r="C67" s="295">
        <f>IF(ISNUMBER('将来負担比率（分子）の構造'!I$53),IF('将来負担比率（分子）の構造'!I$53&lt;0,0,'将来負担比率（分子）の構造'!I$53),NA())</f>
        <v>4200</v>
      </c>
      <c r="D67" s="295" t="e">
        <f>NA()</f>
        <v>#N/A</v>
      </c>
      <c r="E67" s="295" t="e">
        <f>NA()</f>
        <v>#N/A</v>
      </c>
      <c r="F67" s="295">
        <f>IF(ISNUMBER('将来負担比率（分子）の構造'!J$53),IF('将来負担比率（分子）の構造'!J$53&lt;0,0,'将来負担比率（分子）の構造'!J$53),NA())</f>
        <v>3614</v>
      </c>
      <c r="G67" s="295" t="e">
        <f>NA()</f>
        <v>#N/A</v>
      </c>
      <c r="H67" s="295" t="e">
        <f>NA()</f>
        <v>#N/A</v>
      </c>
      <c r="I67" s="295">
        <f>IF(ISNUMBER('将来負担比率（分子）の構造'!K$53),IF('将来負担比率（分子）の構造'!K$53&lt;0,0,'将来負担比率（分子）の構造'!K$53),NA())</f>
        <v>2196</v>
      </c>
      <c r="J67" s="295" t="e">
        <f>NA()</f>
        <v>#N/A</v>
      </c>
      <c r="K67" s="295" t="e">
        <f>NA()</f>
        <v>#N/A</v>
      </c>
      <c r="L67" s="295">
        <f>IF(ISNUMBER('将来負担比率（分子）の構造'!L$53),IF('将来負担比率（分子）の構造'!L$53&lt;0,0,'将来負担比率（分子）の構造'!L$53),NA())</f>
        <v>1427</v>
      </c>
      <c r="M67" s="295" t="e">
        <f>NA()</f>
        <v>#N/A</v>
      </c>
      <c r="N67" s="295" t="e">
        <f>NA()</f>
        <v>#N/A</v>
      </c>
      <c r="O67" s="295">
        <f>IF(ISNUMBER('将来負担比率（分子）の構造'!M$53),IF('将来負担比率（分子）の構造'!M$53&lt;0,0,'将来負担比率（分子）の構造'!M$53),NA())</f>
        <v>1559</v>
      </c>
      <c r="P67" s="295" t="e">
        <f>NA()</f>
        <v>#N/A</v>
      </c>
    </row>
    <row r="70" spans="1:16" x14ac:dyDescent="0.2">
      <c r="A70" s="298" t="s">
        <v>127</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128</v>
      </c>
      <c r="B72" s="299">
        <f>基金残高に係る経年分析!F55</f>
        <v>2230</v>
      </c>
      <c r="C72" s="299">
        <f>基金残高に係る経年分析!G55</f>
        <v>2260</v>
      </c>
      <c r="D72" s="299">
        <f>基金残高に係る経年分析!H55</f>
        <v>2253</v>
      </c>
    </row>
    <row r="73" spans="1:16" x14ac:dyDescent="0.2">
      <c r="A73" s="297" t="s">
        <v>129</v>
      </c>
      <c r="B73" s="299">
        <f>基金残高に係る経年分析!F56</f>
        <v>558</v>
      </c>
      <c r="C73" s="299">
        <f>基金残高に係る経年分析!G56</f>
        <v>658</v>
      </c>
      <c r="D73" s="299">
        <f>基金残高に係る経年分析!H56</f>
        <v>851</v>
      </c>
    </row>
    <row r="74" spans="1:16" x14ac:dyDescent="0.2">
      <c r="A74" s="297" t="s">
        <v>131</v>
      </c>
      <c r="B74" s="299">
        <f>基金残高に係る経年分析!F57</f>
        <v>2440</v>
      </c>
      <c r="C74" s="299">
        <f>基金残高に係る経年分析!G57</f>
        <v>2820</v>
      </c>
      <c r="D74" s="299">
        <f>基金残高に係る経年分析!H57</f>
        <v>3893</v>
      </c>
    </row>
  </sheetData>
  <sheetProtection algorithmName="SHA-512" hashValue="L5AxsmueWIIyxYtTdgN1973UGUcclRBWlFIw/fwQFXdG2QDkwr7BSgjtWv3pDFOdY+XQCxLc2owXTXdN3zuctQ==" saltValue="ukan9S7hmVJbFuweY1X11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2" t="s">
        <v>297</v>
      </c>
      <c r="DI1" s="683"/>
      <c r="DJ1" s="683"/>
      <c r="DK1" s="683"/>
      <c r="DL1" s="683"/>
      <c r="DM1" s="683"/>
      <c r="DN1" s="684"/>
      <c r="DO1" s="1"/>
      <c r="DP1" s="682" t="s">
        <v>298</v>
      </c>
      <c r="DQ1" s="683"/>
      <c r="DR1" s="683"/>
      <c r="DS1" s="683"/>
      <c r="DT1" s="683"/>
      <c r="DU1" s="683"/>
      <c r="DV1" s="683"/>
      <c r="DW1" s="683"/>
      <c r="DX1" s="683"/>
      <c r="DY1" s="683"/>
      <c r="DZ1" s="683"/>
      <c r="EA1" s="683"/>
      <c r="EB1" s="683"/>
      <c r="EC1" s="684"/>
      <c r="ED1" s="2"/>
      <c r="EE1" s="2"/>
      <c r="EF1" s="2"/>
      <c r="EG1" s="2"/>
      <c r="EH1" s="2"/>
      <c r="EI1" s="2"/>
      <c r="EJ1" s="2"/>
      <c r="EK1" s="2"/>
      <c r="EL1" s="2"/>
      <c r="EM1" s="2"/>
    </row>
    <row r="2" spans="2:143" ht="22.5" customHeight="1" x14ac:dyDescent="0.2">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20" t="s">
        <v>119</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0" t="s">
        <v>302</v>
      </c>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63"/>
      <c r="CD3" s="520" t="s">
        <v>194</v>
      </c>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63"/>
    </row>
    <row r="4" spans="2:143" ht="11.25" customHeight="1" x14ac:dyDescent="0.2">
      <c r="B4" s="520" t="s">
        <v>8</v>
      </c>
      <c r="C4" s="521"/>
      <c r="D4" s="521"/>
      <c r="E4" s="521"/>
      <c r="F4" s="521"/>
      <c r="G4" s="521"/>
      <c r="H4" s="521"/>
      <c r="I4" s="521"/>
      <c r="J4" s="521"/>
      <c r="K4" s="521"/>
      <c r="L4" s="521"/>
      <c r="M4" s="521"/>
      <c r="N4" s="521"/>
      <c r="O4" s="521"/>
      <c r="P4" s="521"/>
      <c r="Q4" s="563"/>
      <c r="R4" s="520" t="s">
        <v>303</v>
      </c>
      <c r="S4" s="521"/>
      <c r="T4" s="521"/>
      <c r="U4" s="521"/>
      <c r="V4" s="521"/>
      <c r="W4" s="521"/>
      <c r="X4" s="521"/>
      <c r="Y4" s="563"/>
      <c r="Z4" s="520" t="s">
        <v>306</v>
      </c>
      <c r="AA4" s="521"/>
      <c r="AB4" s="521"/>
      <c r="AC4" s="563"/>
      <c r="AD4" s="520" t="s">
        <v>252</v>
      </c>
      <c r="AE4" s="521"/>
      <c r="AF4" s="521"/>
      <c r="AG4" s="521"/>
      <c r="AH4" s="521"/>
      <c r="AI4" s="521"/>
      <c r="AJ4" s="521"/>
      <c r="AK4" s="563"/>
      <c r="AL4" s="520" t="s">
        <v>306</v>
      </c>
      <c r="AM4" s="521"/>
      <c r="AN4" s="521"/>
      <c r="AO4" s="563"/>
      <c r="AP4" s="685" t="s">
        <v>309</v>
      </c>
      <c r="AQ4" s="685"/>
      <c r="AR4" s="685"/>
      <c r="AS4" s="685"/>
      <c r="AT4" s="685"/>
      <c r="AU4" s="685"/>
      <c r="AV4" s="685"/>
      <c r="AW4" s="685"/>
      <c r="AX4" s="685"/>
      <c r="AY4" s="685"/>
      <c r="AZ4" s="685"/>
      <c r="BA4" s="685"/>
      <c r="BB4" s="685"/>
      <c r="BC4" s="685"/>
      <c r="BD4" s="685"/>
      <c r="BE4" s="685"/>
      <c r="BF4" s="685"/>
      <c r="BG4" s="685" t="s">
        <v>286</v>
      </c>
      <c r="BH4" s="685"/>
      <c r="BI4" s="685"/>
      <c r="BJ4" s="685"/>
      <c r="BK4" s="685"/>
      <c r="BL4" s="685"/>
      <c r="BM4" s="685"/>
      <c r="BN4" s="685"/>
      <c r="BO4" s="685" t="s">
        <v>306</v>
      </c>
      <c r="BP4" s="685"/>
      <c r="BQ4" s="685"/>
      <c r="BR4" s="685"/>
      <c r="BS4" s="685" t="s">
        <v>299</v>
      </c>
      <c r="BT4" s="685"/>
      <c r="BU4" s="685"/>
      <c r="BV4" s="685"/>
      <c r="BW4" s="685"/>
      <c r="BX4" s="685"/>
      <c r="BY4" s="685"/>
      <c r="BZ4" s="685"/>
      <c r="CA4" s="685"/>
      <c r="CB4" s="685"/>
      <c r="CD4" s="520" t="s">
        <v>310</v>
      </c>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63"/>
    </row>
    <row r="5" spans="2:143" ht="11.25" customHeight="1" x14ac:dyDescent="0.2">
      <c r="B5" s="649" t="s">
        <v>305</v>
      </c>
      <c r="C5" s="650"/>
      <c r="D5" s="650"/>
      <c r="E5" s="650"/>
      <c r="F5" s="650"/>
      <c r="G5" s="650"/>
      <c r="H5" s="650"/>
      <c r="I5" s="650"/>
      <c r="J5" s="650"/>
      <c r="K5" s="650"/>
      <c r="L5" s="650"/>
      <c r="M5" s="650"/>
      <c r="N5" s="650"/>
      <c r="O5" s="650"/>
      <c r="P5" s="650"/>
      <c r="Q5" s="651"/>
      <c r="R5" s="646">
        <v>3886389</v>
      </c>
      <c r="S5" s="647"/>
      <c r="T5" s="647"/>
      <c r="U5" s="647"/>
      <c r="V5" s="647"/>
      <c r="W5" s="647"/>
      <c r="X5" s="647"/>
      <c r="Y5" s="669"/>
      <c r="Z5" s="680">
        <v>17.399999999999999</v>
      </c>
      <c r="AA5" s="680"/>
      <c r="AB5" s="680"/>
      <c r="AC5" s="680"/>
      <c r="AD5" s="681">
        <v>3787271</v>
      </c>
      <c r="AE5" s="681"/>
      <c r="AF5" s="681"/>
      <c r="AG5" s="681"/>
      <c r="AH5" s="681"/>
      <c r="AI5" s="681"/>
      <c r="AJ5" s="681"/>
      <c r="AK5" s="681"/>
      <c r="AL5" s="670">
        <v>36.5</v>
      </c>
      <c r="AM5" s="659"/>
      <c r="AN5" s="659"/>
      <c r="AO5" s="673"/>
      <c r="AP5" s="649" t="s">
        <v>312</v>
      </c>
      <c r="AQ5" s="650"/>
      <c r="AR5" s="650"/>
      <c r="AS5" s="650"/>
      <c r="AT5" s="650"/>
      <c r="AU5" s="650"/>
      <c r="AV5" s="650"/>
      <c r="AW5" s="650"/>
      <c r="AX5" s="650"/>
      <c r="AY5" s="650"/>
      <c r="AZ5" s="650"/>
      <c r="BA5" s="650"/>
      <c r="BB5" s="650"/>
      <c r="BC5" s="650"/>
      <c r="BD5" s="650"/>
      <c r="BE5" s="650"/>
      <c r="BF5" s="651"/>
      <c r="BG5" s="607">
        <v>3782432</v>
      </c>
      <c r="BH5" s="366"/>
      <c r="BI5" s="366"/>
      <c r="BJ5" s="366"/>
      <c r="BK5" s="366"/>
      <c r="BL5" s="366"/>
      <c r="BM5" s="366"/>
      <c r="BN5" s="620"/>
      <c r="BO5" s="640">
        <v>97.3</v>
      </c>
      <c r="BP5" s="640"/>
      <c r="BQ5" s="640"/>
      <c r="BR5" s="640"/>
      <c r="BS5" s="641">
        <v>43184</v>
      </c>
      <c r="BT5" s="641"/>
      <c r="BU5" s="641"/>
      <c r="BV5" s="641"/>
      <c r="BW5" s="641"/>
      <c r="BX5" s="641"/>
      <c r="BY5" s="641"/>
      <c r="BZ5" s="641"/>
      <c r="CA5" s="641"/>
      <c r="CB5" s="661"/>
      <c r="CD5" s="520" t="s">
        <v>309</v>
      </c>
      <c r="CE5" s="521"/>
      <c r="CF5" s="521"/>
      <c r="CG5" s="521"/>
      <c r="CH5" s="521"/>
      <c r="CI5" s="521"/>
      <c r="CJ5" s="521"/>
      <c r="CK5" s="521"/>
      <c r="CL5" s="521"/>
      <c r="CM5" s="521"/>
      <c r="CN5" s="521"/>
      <c r="CO5" s="521"/>
      <c r="CP5" s="521"/>
      <c r="CQ5" s="563"/>
      <c r="CR5" s="520" t="s">
        <v>315</v>
      </c>
      <c r="CS5" s="521"/>
      <c r="CT5" s="521"/>
      <c r="CU5" s="521"/>
      <c r="CV5" s="521"/>
      <c r="CW5" s="521"/>
      <c r="CX5" s="521"/>
      <c r="CY5" s="563"/>
      <c r="CZ5" s="520" t="s">
        <v>306</v>
      </c>
      <c r="DA5" s="521"/>
      <c r="DB5" s="521"/>
      <c r="DC5" s="563"/>
      <c r="DD5" s="520" t="s">
        <v>316</v>
      </c>
      <c r="DE5" s="521"/>
      <c r="DF5" s="521"/>
      <c r="DG5" s="521"/>
      <c r="DH5" s="521"/>
      <c r="DI5" s="521"/>
      <c r="DJ5" s="521"/>
      <c r="DK5" s="521"/>
      <c r="DL5" s="521"/>
      <c r="DM5" s="521"/>
      <c r="DN5" s="521"/>
      <c r="DO5" s="521"/>
      <c r="DP5" s="563"/>
      <c r="DQ5" s="520" t="s">
        <v>318</v>
      </c>
      <c r="DR5" s="521"/>
      <c r="DS5" s="521"/>
      <c r="DT5" s="521"/>
      <c r="DU5" s="521"/>
      <c r="DV5" s="521"/>
      <c r="DW5" s="521"/>
      <c r="DX5" s="521"/>
      <c r="DY5" s="521"/>
      <c r="DZ5" s="521"/>
      <c r="EA5" s="521"/>
      <c r="EB5" s="521"/>
      <c r="EC5" s="563"/>
    </row>
    <row r="6" spans="2:143" ht="11.25" customHeight="1" x14ac:dyDescent="0.2">
      <c r="B6" s="605" t="s">
        <v>319</v>
      </c>
      <c r="C6" s="413"/>
      <c r="D6" s="413"/>
      <c r="E6" s="413"/>
      <c r="F6" s="413"/>
      <c r="G6" s="413"/>
      <c r="H6" s="413"/>
      <c r="I6" s="413"/>
      <c r="J6" s="413"/>
      <c r="K6" s="413"/>
      <c r="L6" s="413"/>
      <c r="M6" s="413"/>
      <c r="N6" s="413"/>
      <c r="O6" s="413"/>
      <c r="P6" s="413"/>
      <c r="Q6" s="606"/>
      <c r="R6" s="607">
        <v>237523</v>
      </c>
      <c r="S6" s="366"/>
      <c r="T6" s="366"/>
      <c r="U6" s="366"/>
      <c r="V6" s="366"/>
      <c r="W6" s="366"/>
      <c r="X6" s="366"/>
      <c r="Y6" s="620"/>
      <c r="Z6" s="640">
        <v>1.1000000000000001</v>
      </c>
      <c r="AA6" s="640"/>
      <c r="AB6" s="640"/>
      <c r="AC6" s="640"/>
      <c r="AD6" s="641">
        <v>237523</v>
      </c>
      <c r="AE6" s="641"/>
      <c r="AF6" s="641"/>
      <c r="AG6" s="641"/>
      <c r="AH6" s="641"/>
      <c r="AI6" s="641"/>
      <c r="AJ6" s="641"/>
      <c r="AK6" s="641"/>
      <c r="AL6" s="610">
        <v>2.2999999999999998</v>
      </c>
      <c r="AM6" s="354"/>
      <c r="AN6" s="354"/>
      <c r="AO6" s="642"/>
      <c r="AP6" s="605" t="s">
        <v>111</v>
      </c>
      <c r="AQ6" s="413"/>
      <c r="AR6" s="413"/>
      <c r="AS6" s="413"/>
      <c r="AT6" s="413"/>
      <c r="AU6" s="413"/>
      <c r="AV6" s="413"/>
      <c r="AW6" s="413"/>
      <c r="AX6" s="413"/>
      <c r="AY6" s="413"/>
      <c r="AZ6" s="413"/>
      <c r="BA6" s="413"/>
      <c r="BB6" s="413"/>
      <c r="BC6" s="413"/>
      <c r="BD6" s="413"/>
      <c r="BE6" s="413"/>
      <c r="BF6" s="606"/>
      <c r="BG6" s="607">
        <v>3782432</v>
      </c>
      <c r="BH6" s="366"/>
      <c r="BI6" s="366"/>
      <c r="BJ6" s="366"/>
      <c r="BK6" s="366"/>
      <c r="BL6" s="366"/>
      <c r="BM6" s="366"/>
      <c r="BN6" s="620"/>
      <c r="BO6" s="640">
        <v>97.3</v>
      </c>
      <c r="BP6" s="640"/>
      <c r="BQ6" s="640"/>
      <c r="BR6" s="640"/>
      <c r="BS6" s="641">
        <v>43184</v>
      </c>
      <c r="BT6" s="641"/>
      <c r="BU6" s="641"/>
      <c r="BV6" s="641"/>
      <c r="BW6" s="641"/>
      <c r="BX6" s="641"/>
      <c r="BY6" s="641"/>
      <c r="BZ6" s="641"/>
      <c r="CA6" s="641"/>
      <c r="CB6" s="661"/>
      <c r="CD6" s="649" t="s">
        <v>320</v>
      </c>
      <c r="CE6" s="650"/>
      <c r="CF6" s="650"/>
      <c r="CG6" s="650"/>
      <c r="CH6" s="650"/>
      <c r="CI6" s="650"/>
      <c r="CJ6" s="650"/>
      <c r="CK6" s="650"/>
      <c r="CL6" s="650"/>
      <c r="CM6" s="650"/>
      <c r="CN6" s="650"/>
      <c r="CO6" s="650"/>
      <c r="CP6" s="650"/>
      <c r="CQ6" s="651"/>
      <c r="CR6" s="607">
        <v>169823</v>
      </c>
      <c r="CS6" s="366"/>
      <c r="CT6" s="366"/>
      <c r="CU6" s="366"/>
      <c r="CV6" s="366"/>
      <c r="CW6" s="366"/>
      <c r="CX6" s="366"/>
      <c r="CY6" s="620"/>
      <c r="CZ6" s="670">
        <v>0.8</v>
      </c>
      <c r="DA6" s="659"/>
      <c r="DB6" s="659"/>
      <c r="DC6" s="671"/>
      <c r="DD6" s="613" t="s">
        <v>201</v>
      </c>
      <c r="DE6" s="366"/>
      <c r="DF6" s="366"/>
      <c r="DG6" s="366"/>
      <c r="DH6" s="366"/>
      <c r="DI6" s="366"/>
      <c r="DJ6" s="366"/>
      <c r="DK6" s="366"/>
      <c r="DL6" s="366"/>
      <c r="DM6" s="366"/>
      <c r="DN6" s="366"/>
      <c r="DO6" s="366"/>
      <c r="DP6" s="620"/>
      <c r="DQ6" s="613">
        <v>169356</v>
      </c>
      <c r="DR6" s="366"/>
      <c r="DS6" s="366"/>
      <c r="DT6" s="366"/>
      <c r="DU6" s="366"/>
      <c r="DV6" s="366"/>
      <c r="DW6" s="366"/>
      <c r="DX6" s="366"/>
      <c r="DY6" s="366"/>
      <c r="DZ6" s="366"/>
      <c r="EA6" s="366"/>
      <c r="EB6" s="366"/>
      <c r="EC6" s="638"/>
    </row>
    <row r="7" spans="2:143" ht="11.25" customHeight="1" x14ac:dyDescent="0.2">
      <c r="B7" s="605" t="s">
        <v>45</v>
      </c>
      <c r="C7" s="413"/>
      <c r="D7" s="413"/>
      <c r="E7" s="413"/>
      <c r="F7" s="413"/>
      <c r="G7" s="413"/>
      <c r="H7" s="413"/>
      <c r="I7" s="413"/>
      <c r="J7" s="413"/>
      <c r="K7" s="413"/>
      <c r="L7" s="413"/>
      <c r="M7" s="413"/>
      <c r="N7" s="413"/>
      <c r="O7" s="413"/>
      <c r="P7" s="413"/>
      <c r="Q7" s="606"/>
      <c r="R7" s="607">
        <v>1273</v>
      </c>
      <c r="S7" s="366"/>
      <c r="T7" s="366"/>
      <c r="U7" s="366"/>
      <c r="V7" s="366"/>
      <c r="W7" s="366"/>
      <c r="X7" s="366"/>
      <c r="Y7" s="620"/>
      <c r="Z7" s="640">
        <v>0</v>
      </c>
      <c r="AA7" s="640"/>
      <c r="AB7" s="640"/>
      <c r="AC7" s="640"/>
      <c r="AD7" s="641">
        <v>1273</v>
      </c>
      <c r="AE7" s="641"/>
      <c r="AF7" s="641"/>
      <c r="AG7" s="641"/>
      <c r="AH7" s="641"/>
      <c r="AI7" s="641"/>
      <c r="AJ7" s="641"/>
      <c r="AK7" s="641"/>
      <c r="AL7" s="610">
        <v>0</v>
      </c>
      <c r="AM7" s="354"/>
      <c r="AN7" s="354"/>
      <c r="AO7" s="642"/>
      <c r="AP7" s="605" t="s">
        <v>321</v>
      </c>
      <c r="AQ7" s="413"/>
      <c r="AR7" s="413"/>
      <c r="AS7" s="413"/>
      <c r="AT7" s="413"/>
      <c r="AU7" s="413"/>
      <c r="AV7" s="413"/>
      <c r="AW7" s="413"/>
      <c r="AX7" s="413"/>
      <c r="AY7" s="413"/>
      <c r="AZ7" s="413"/>
      <c r="BA7" s="413"/>
      <c r="BB7" s="413"/>
      <c r="BC7" s="413"/>
      <c r="BD7" s="413"/>
      <c r="BE7" s="413"/>
      <c r="BF7" s="606"/>
      <c r="BG7" s="607">
        <v>1639265</v>
      </c>
      <c r="BH7" s="366"/>
      <c r="BI7" s="366"/>
      <c r="BJ7" s="366"/>
      <c r="BK7" s="366"/>
      <c r="BL7" s="366"/>
      <c r="BM7" s="366"/>
      <c r="BN7" s="620"/>
      <c r="BO7" s="640">
        <v>42.2</v>
      </c>
      <c r="BP7" s="640"/>
      <c r="BQ7" s="640"/>
      <c r="BR7" s="640"/>
      <c r="BS7" s="641">
        <v>43184</v>
      </c>
      <c r="BT7" s="641"/>
      <c r="BU7" s="641"/>
      <c r="BV7" s="641"/>
      <c r="BW7" s="641"/>
      <c r="BX7" s="641"/>
      <c r="BY7" s="641"/>
      <c r="BZ7" s="641"/>
      <c r="CA7" s="641"/>
      <c r="CB7" s="661"/>
      <c r="CD7" s="605" t="s">
        <v>323</v>
      </c>
      <c r="CE7" s="413"/>
      <c r="CF7" s="413"/>
      <c r="CG7" s="413"/>
      <c r="CH7" s="413"/>
      <c r="CI7" s="413"/>
      <c r="CJ7" s="413"/>
      <c r="CK7" s="413"/>
      <c r="CL7" s="413"/>
      <c r="CM7" s="413"/>
      <c r="CN7" s="413"/>
      <c r="CO7" s="413"/>
      <c r="CP7" s="413"/>
      <c r="CQ7" s="606"/>
      <c r="CR7" s="607">
        <v>4178119</v>
      </c>
      <c r="CS7" s="366"/>
      <c r="CT7" s="366"/>
      <c r="CU7" s="366"/>
      <c r="CV7" s="366"/>
      <c r="CW7" s="366"/>
      <c r="CX7" s="366"/>
      <c r="CY7" s="620"/>
      <c r="CZ7" s="640">
        <v>19.600000000000001</v>
      </c>
      <c r="DA7" s="640"/>
      <c r="DB7" s="640"/>
      <c r="DC7" s="640"/>
      <c r="DD7" s="613">
        <v>350245</v>
      </c>
      <c r="DE7" s="366"/>
      <c r="DF7" s="366"/>
      <c r="DG7" s="366"/>
      <c r="DH7" s="366"/>
      <c r="DI7" s="366"/>
      <c r="DJ7" s="366"/>
      <c r="DK7" s="366"/>
      <c r="DL7" s="366"/>
      <c r="DM7" s="366"/>
      <c r="DN7" s="366"/>
      <c r="DO7" s="366"/>
      <c r="DP7" s="620"/>
      <c r="DQ7" s="613">
        <v>2796894</v>
      </c>
      <c r="DR7" s="366"/>
      <c r="DS7" s="366"/>
      <c r="DT7" s="366"/>
      <c r="DU7" s="366"/>
      <c r="DV7" s="366"/>
      <c r="DW7" s="366"/>
      <c r="DX7" s="366"/>
      <c r="DY7" s="366"/>
      <c r="DZ7" s="366"/>
      <c r="EA7" s="366"/>
      <c r="EB7" s="366"/>
      <c r="EC7" s="638"/>
    </row>
    <row r="8" spans="2:143" ht="11.25" customHeight="1" x14ac:dyDescent="0.2">
      <c r="B8" s="605" t="s">
        <v>324</v>
      </c>
      <c r="C8" s="413"/>
      <c r="D8" s="413"/>
      <c r="E8" s="413"/>
      <c r="F8" s="413"/>
      <c r="G8" s="413"/>
      <c r="H8" s="413"/>
      <c r="I8" s="413"/>
      <c r="J8" s="413"/>
      <c r="K8" s="413"/>
      <c r="L8" s="413"/>
      <c r="M8" s="413"/>
      <c r="N8" s="413"/>
      <c r="O8" s="413"/>
      <c r="P8" s="413"/>
      <c r="Q8" s="606"/>
      <c r="R8" s="607">
        <v>25706</v>
      </c>
      <c r="S8" s="366"/>
      <c r="T8" s="366"/>
      <c r="U8" s="366"/>
      <c r="V8" s="366"/>
      <c r="W8" s="366"/>
      <c r="X8" s="366"/>
      <c r="Y8" s="620"/>
      <c r="Z8" s="640">
        <v>0.1</v>
      </c>
      <c r="AA8" s="640"/>
      <c r="AB8" s="640"/>
      <c r="AC8" s="640"/>
      <c r="AD8" s="641">
        <v>25706</v>
      </c>
      <c r="AE8" s="641"/>
      <c r="AF8" s="641"/>
      <c r="AG8" s="641"/>
      <c r="AH8" s="641"/>
      <c r="AI8" s="641"/>
      <c r="AJ8" s="641"/>
      <c r="AK8" s="641"/>
      <c r="AL8" s="610">
        <v>0.2</v>
      </c>
      <c r="AM8" s="354"/>
      <c r="AN8" s="354"/>
      <c r="AO8" s="642"/>
      <c r="AP8" s="605" t="s">
        <v>124</v>
      </c>
      <c r="AQ8" s="413"/>
      <c r="AR8" s="413"/>
      <c r="AS8" s="413"/>
      <c r="AT8" s="413"/>
      <c r="AU8" s="413"/>
      <c r="AV8" s="413"/>
      <c r="AW8" s="413"/>
      <c r="AX8" s="413"/>
      <c r="AY8" s="413"/>
      <c r="AZ8" s="413"/>
      <c r="BA8" s="413"/>
      <c r="BB8" s="413"/>
      <c r="BC8" s="413"/>
      <c r="BD8" s="413"/>
      <c r="BE8" s="413"/>
      <c r="BF8" s="606"/>
      <c r="BG8" s="607">
        <v>58736</v>
      </c>
      <c r="BH8" s="366"/>
      <c r="BI8" s="366"/>
      <c r="BJ8" s="366"/>
      <c r="BK8" s="366"/>
      <c r="BL8" s="366"/>
      <c r="BM8" s="366"/>
      <c r="BN8" s="620"/>
      <c r="BO8" s="640">
        <v>1.5</v>
      </c>
      <c r="BP8" s="640"/>
      <c r="BQ8" s="640"/>
      <c r="BR8" s="640"/>
      <c r="BS8" s="641" t="s">
        <v>201</v>
      </c>
      <c r="BT8" s="641"/>
      <c r="BU8" s="641"/>
      <c r="BV8" s="641"/>
      <c r="BW8" s="641"/>
      <c r="BX8" s="641"/>
      <c r="BY8" s="641"/>
      <c r="BZ8" s="641"/>
      <c r="CA8" s="641"/>
      <c r="CB8" s="661"/>
      <c r="CD8" s="605" t="s">
        <v>328</v>
      </c>
      <c r="CE8" s="413"/>
      <c r="CF8" s="413"/>
      <c r="CG8" s="413"/>
      <c r="CH8" s="413"/>
      <c r="CI8" s="413"/>
      <c r="CJ8" s="413"/>
      <c r="CK8" s="413"/>
      <c r="CL8" s="413"/>
      <c r="CM8" s="413"/>
      <c r="CN8" s="413"/>
      <c r="CO8" s="413"/>
      <c r="CP8" s="413"/>
      <c r="CQ8" s="606"/>
      <c r="CR8" s="607">
        <v>5961247</v>
      </c>
      <c r="CS8" s="366"/>
      <c r="CT8" s="366"/>
      <c r="CU8" s="366"/>
      <c r="CV8" s="366"/>
      <c r="CW8" s="366"/>
      <c r="CX8" s="366"/>
      <c r="CY8" s="620"/>
      <c r="CZ8" s="640">
        <v>27.9</v>
      </c>
      <c r="DA8" s="640"/>
      <c r="DB8" s="640"/>
      <c r="DC8" s="640"/>
      <c r="DD8" s="613">
        <v>289200</v>
      </c>
      <c r="DE8" s="366"/>
      <c r="DF8" s="366"/>
      <c r="DG8" s="366"/>
      <c r="DH8" s="366"/>
      <c r="DI8" s="366"/>
      <c r="DJ8" s="366"/>
      <c r="DK8" s="366"/>
      <c r="DL8" s="366"/>
      <c r="DM8" s="366"/>
      <c r="DN8" s="366"/>
      <c r="DO8" s="366"/>
      <c r="DP8" s="620"/>
      <c r="DQ8" s="613">
        <v>3067215</v>
      </c>
      <c r="DR8" s="366"/>
      <c r="DS8" s="366"/>
      <c r="DT8" s="366"/>
      <c r="DU8" s="366"/>
      <c r="DV8" s="366"/>
      <c r="DW8" s="366"/>
      <c r="DX8" s="366"/>
      <c r="DY8" s="366"/>
      <c r="DZ8" s="366"/>
      <c r="EA8" s="366"/>
      <c r="EB8" s="366"/>
      <c r="EC8" s="638"/>
    </row>
    <row r="9" spans="2:143" ht="11.25" customHeight="1" x14ac:dyDescent="0.2">
      <c r="B9" s="605" t="s">
        <v>326</v>
      </c>
      <c r="C9" s="413"/>
      <c r="D9" s="413"/>
      <c r="E9" s="413"/>
      <c r="F9" s="413"/>
      <c r="G9" s="413"/>
      <c r="H9" s="413"/>
      <c r="I9" s="413"/>
      <c r="J9" s="413"/>
      <c r="K9" s="413"/>
      <c r="L9" s="413"/>
      <c r="M9" s="413"/>
      <c r="N9" s="413"/>
      <c r="O9" s="413"/>
      <c r="P9" s="413"/>
      <c r="Q9" s="606"/>
      <c r="R9" s="607">
        <v>27050</v>
      </c>
      <c r="S9" s="366"/>
      <c r="T9" s="366"/>
      <c r="U9" s="366"/>
      <c r="V9" s="366"/>
      <c r="W9" s="366"/>
      <c r="X9" s="366"/>
      <c r="Y9" s="620"/>
      <c r="Z9" s="640">
        <v>0.1</v>
      </c>
      <c r="AA9" s="640"/>
      <c r="AB9" s="640"/>
      <c r="AC9" s="640"/>
      <c r="AD9" s="641">
        <v>27050</v>
      </c>
      <c r="AE9" s="641"/>
      <c r="AF9" s="641"/>
      <c r="AG9" s="641"/>
      <c r="AH9" s="641"/>
      <c r="AI9" s="641"/>
      <c r="AJ9" s="641"/>
      <c r="AK9" s="641"/>
      <c r="AL9" s="610">
        <v>0.3</v>
      </c>
      <c r="AM9" s="354"/>
      <c r="AN9" s="354"/>
      <c r="AO9" s="642"/>
      <c r="AP9" s="605" t="s">
        <v>329</v>
      </c>
      <c r="AQ9" s="413"/>
      <c r="AR9" s="413"/>
      <c r="AS9" s="413"/>
      <c r="AT9" s="413"/>
      <c r="AU9" s="413"/>
      <c r="AV9" s="413"/>
      <c r="AW9" s="413"/>
      <c r="AX9" s="413"/>
      <c r="AY9" s="413"/>
      <c r="AZ9" s="413"/>
      <c r="BA9" s="413"/>
      <c r="BB9" s="413"/>
      <c r="BC9" s="413"/>
      <c r="BD9" s="413"/>
      <c r="BE9" s="413"/>
      <c r="BF9" s="606"/>
      <c r="BG9" s="607">
        <v>1388592</v>
      </c>
      <c r="BH9" s="366"/>
      <c r="BI9" s="366"/>
      <c r="BJ9" s="366"/>
      <c r="BK9" s="366"/>
      <c r="BL9" s="366"/>
      <c r="BM9" s="366"/>
      <c r="BN9" s="620"/>
      <c r="BO9" s="640">
        <v>35.700000000000003</v>
      </c>
      <c r="BP9" s="640"/>
      <c r="BQ9" s="640"/>
      <c r="BR9" s="640"/>
      <c r="BS9" s="641" t="s">
        <v>201</v>
      </c>
      <c r="BT9" s="641"/>
      <c r="BU9" s="641"/>
      <c r="BV9" s="641"/>
      <c r="BW9" s="641"/>
      <c r="BX9" s="641"/>
      <c r="BY9" s="641"/>
      <c r="BZ9" s="641"/>
      <c r="CA9" s="641"/>
      <c r="CB9" s="661"/>
      <c r="CD9" s="605" t="s">
        <v>332</v>
      </c>
      <c r="CE9" s="413"/>
      <c r="CF9" s="413"/>
      <c r="CG9" s="413"/>
      <c r="CH9" s="413"/>
      <c r="CI9" s="413"/>
      <c r="CJ9" s="413"/>
      <c r="CK9" s="413"/>
      <c r="CL9" s="413"/>
      <c r="CM9" s="413"/>
      <c r="CN9" s="413"/>
      <c r="CO9" s="413"/>
      <c r="CP9" s="413"/>
      <c r="CQ9" s="606"/>
      <c r="CR9" s="607">
        <v>1498009</v>
      </c>
      <c r="CS9" s="366"/>
      <c r="CT9" s="366"/>
      <c r="CU9" s="366"/>
      <c r="CV9" s="366"/>
      <c r="CW9" s="366"/>
      <c r="CX9" s="366"/>
      <c r="CY9" s="620"/>
      <c r="CZ9" s="640">
        <v>7</v>
      </c>
      <c r="DA9" s="640"/>
      <c r="DB9" s="640"/>
      <c r="DC9" s="640"/>
      <c r="DD9" s="613">
        <v>101176</v>
      </c>
      <c r="DE9" s="366"/>
      <c r="DF9" s="366"/>
      <c r="DG9" s="366"/>
      <c r="DH9" s="366"/>
      <c r="DI9" s="366"/>
      <c r="DJ9" s="366"/>
      <c r="DK9" s="366"/>
      <c r="DL9" s="366"/>
      <c r="DM9" s="366"/>
      <c r="DN9" s="366"/>
      <c r="DO9" s="366"/>
      <c r="DP9" s="620"/>
      <c r="DQ9" s="613">
        <v>1227329</v>
      </c>
      <c r="DR9" s="366"/>
      <c r="DS9" s="366"/>
      <c r="DT9" s="366"/>
      <c r="DU9" s="366"/>
      <c r="DV9" s="366"/>
      <c r="DW9" s="366"/>
      <c r="DX9" s="366"/>
      <c r="DY9" s="366"/>
      <c r="DZ9" s="366"/>
      <c r="EA9" s="366"/>
      <c r="EB9" s="366"/>
      <c r="EC9" s="638"/>
    </row>
    <row r="10" spans="2:143" ht="11.25" customHeight="1" x14ac:dyDescent="0.2">
      <c r="B10" s="605" t="s">
        <v>130</v>
      </c>
      <c r="C10" s="413"/>
      <c r="D10" s="413"/>
      <c r="E10" s="413"/>
      <c r="F10" s="413"/>
      <c r="G10" s="413"/>
      <c r="H10" s="413"/>
      <c r="I10" s="413"/>
      <c r="J10" s="413"/>
      <c r="K10" s="413"/>
      <c r="L10" s="413"/>
      <c r="M10" s="413"/>
      <c r="N10" s="413"/>
      <c r="O10" s="413"/>
      <c r="P10" s="413"/>
      <c r="Q10" s="606"/>
      <c r="R10" s="607" t="s">
        <v>201</v>
      </c>
      <c r="S10" s="366"/>
      <c r="T10" s="366"/>
      <c r="U10" s="366"/>
      <c r="V10" s="366"/>
      <c r="W10" s="366"/>
      <c r="X10" s="366"/>
      <c r="Y10" s="620"/>
      <c r="Z10" s="640" t="s">
        <v>201</v>
      </c>
      <c r="AA10" s="640"/>
      <c r="AB10" s="640"/>
      <c r="AC10" s="640"/>
      <c r="AD10" s="641" t="s">
        <v>201</v>
      </c>
      <c r="AE10" s="641"/>
      <c r="AF10" s="641"/>
      <c r="AG10" s="641"/>
      <c r="AH10" s="641"/>
      <c r="AI10" s="641"/>
      <c r="AJ10" s="641"/>
      <c r="AK10" s="641"/>
      <c r="AL10" s="610" t="s">
        <v>201</v>
      </c>
      <c r="AM10" s="354"/>
      <c r="AN10" s="354"/>
      <c r="AO10" s="642"/>
      <c r="AP10" s="605" t="s">
        <v>190</v>
      </c>
      <c r="AQ10" s="413"/>
      <c r="AR10" s="413"/>
      <c r="AS10" s="413"/>
      <c r="AT10" s="413"/>
      <c r="AU10" s="413"/>
      <c r="AV10" s="413"/>
      <c r="AW10" s="413"/>
      <c r="AX10" s="413"/>
      <c r="AY10" s="413"/>
      <c r="AZ10" s="413"/>
      <c r="BA10" s="413"/>
      <c r="BB10" s="413"/>
      <c r="BC10" s="413"/>
      <c r="BD10" s="413"/>
      <c r="BE10" s="413"/>
      <c r="BF10" s="606"/>
      <c r="BG10" s="607">
        <v>97255</v>
      </c>
      <c r="BH10" s="366"/>
      <c r="BI10" s="366"/>
      <c r="BJ10" s="366"/>
      <c r="BK10" s="366"/>
      <c r="BL10" s="366"/>
      <c r="BM10" s="366"/>
      <c r="BN10" s="620"/>
      <c r="BO10" s="640">
        <v>2.5</v>
      </c>
      <c r="BP10" s="640"/>
      <c r="BQ10" s="640"/>
      <c r="BR10" s="640"/>
      <c r="BS10" s="641">
        <v>16313</v>
      </c>
      <c r="BT10" s="641"/>
      <c r="BU10" s="641"/>
      <c r="BV10" s="641"/>
      <c r="BW10" s="641"/>
      <c r="BX10" s="641"/>
      <c r="BY10" s="641"/>
      <c r="BZ10" s="641"/>
      <c r="CA10" s="641"/>
      <c r="CB10" s="661"/>
      <c r="CD10" s="605" t="s">
        <v>227</v>
      </c>
      <c r="CE10" s="413"/>
      <c r="CF10" s="413"/>
      <c r="CG10" s="413"/>
      <c r="CH10" s="413"/>
      <c r="CI10" s="413"/>
      <c r="CJ10" s="413"/>
      <c r="CK10" s="413"/>
      <c r="CL10" s="413"/>
      <c r="CM10" s="413"/>
      <c r="CN10" s="413"/>
      <c r="CO10" s="413"/>
      <c r="CP10" s="413"/>
      <c r="CQ10" s="606"/>
      <c r="CR10" s="607">
        <v>120955</v>
      </c>
      <c r="CS10" s="366"/>
      <c r="CT10" s="366"/>
      <c r="CU10" s="366"/>
      <c r="CV10" s="366"/>
      <c r="CW10" s="366"/>
      <c r="CX10" s="366"/>
      <c r="CY10" s="620"/>
      <c r="CZ10" s="640">
        <v>0.6</v>
      </c>
      <c r="DA10" s="640"/>
      <c r="DB10" s="640"/>
      <c r="DC10" s="640"/>
      <c r="DD10" s="613">
        <v>1375</v>
      </c>
      <c r="DE10" s="366"/>
      <c r="DF10" s="366"/>
      <c r="DG10" s="366"/>
      <c r="DH10" s="366"/>
      <c r="DI10" s="366"/>
      <c r="DJ10" s="366"/>
      <c r="DK10" s="366"/>
      <c r="DL10" s="366"/>
      <c r="DM10" s="366"/>
      <c r="DN10" s="366"/>
      <c r="DO10" s="366"/>
      <c r="DP10" s="620"/>
      <c r="DQ10" s="613">
        <v>47653</v>
      </c>
      <c r="DR10" s="366"/>
      <c r="DS10" s="366"/>
      <c r="DT10" s="366"/>
      <c r="DU10" s="366"/>
      <c r="DV10" s="366"/>
      <c r="DW10" s="366"/>
      <c r="DX10" s="366"/>
      <c r="DY10" s="366"/>
      <c r="DZ10" s="366"/>
      <c r="EA10" s="366"/>
      <c r="EB10" s="366"/>
      <c r="EC10" s="638"/>
    </row>
    <row r="11" spans="2:143" ht="11.25" customHeight="1" x14ac:dyDescent="0.2">
      <c r="B11" s="605" t="s">
        <v>109</v>
      </c>
      <c r="C11" s="413"/>
      <c r="D11" s="413"/>
      <c r="E11" s="413"/>
      <c r="F11" s="413"/>
      <c r="G11" s="413"/>
      <c r="H11" s="413"/>
      <c r="I11" s="413"/>
      <c r="J11" s="413"/>
      <c r="K11" s="413"/>
      <c r="L11" s="413"/>
      <c r="M11" s="413"/>
      <c r="N11" s="413"/>
      <c r="O11" s="413"/>
      <c r="P11" s="413"/>
      <c r="Q11" s="606"/>
      <c r="R11" s="607">
        <v>758173</v>
      </c>
      <c r="S11" s="366"/>
      <c r="T11" s="366"/>
      <c r="U11" s="366"/>
      <c r="V11" s="366"/>
      <c r="W11" s="366"/>
      <c r="X11" s="366"/>
      <c r="Y11" s="620"/>
      <c r="Z11" s="610">
        <v>3.4</v>
      </c>
      <c r="AA11" s="354"/>
      <c r="AB11" s="354"/>
      <c r="AC11" s="621"/>
      <c r="AD11" s="613">
        <v>758173</v>
      </c>
      <c r="AE11" s="366"/>
      <c r="AF11" s="366"/>
      <c r="AG11" s="366"/>
      <c r="AH11" s="366"/>
      <c r="AI11" s="366"/>
      <c r="AJ11" s="366"/>
      <c r="AK11" s="620"/>
      <c r="AL11" s="610">
        <v>7.3</v>
      </c>
      <c r="AM11" s="354"/>
      <c r="AN11" s="354"/>
      <c r="AO11" s="642"/>
      <c r="AP11" s="605" t="s">
        <v>334</v>
      </c>
      <c r="AQ11" s="413"/>
      <c r="AR11" s="413"/>
      <c r="AS11" s="413"/>
      <c r="AT11" s="413"/>
      <c r="AU11" s="413"/>
      <c r="AV11" s="413"/>
      <c r="AW11" s="413"/>
      <c r="AX11" s="413"/>
      <c r="AY11" s="413"/>
      <c r="AZ11" s="413"/>
      <c r="BA11" s="413"/>
      <c r="BB11" s="413"/>
      <c r="BC11" s="413"/>
      <c r="BD11" s="413"/>
      <c r="BE11" s="413"/>
      <c r="BF11" s="606"/>
      <c r="BG11" s="607">
        <v>94682</v>
      </c>
      <c r="BH11" s="366"/>
      <c r="BI11" s="366"/>
      <c r="BJ11" s="366"/>
      <c r="BK11" s="366"/>
      <c r="BL11" s="366"/>
      <c r="BM11" s="366"/>
      <c r="BN11" s="620"/>
      <c r="BO11" s="640">
        <v>2.4</v>
      </c>
      <c r="BP11" s="640"/>
      <c r="BQ11" s="640"/>
      <c r="BR11" s="640"/>
      <c r="BS11" s="641">
        <v>26871</v>
      </c>
      <c r="BT11" s="641"/>
      <c r="BU11" s="641"/>
      <c r="BV11" s="641"/>
      <c r="BW11" s="641"/>
      <c r="BX11" s="641"/>
      <c r="BY11" s="641"/>
      <c r="BZ11" s="641"/>
      <c r="CA11" s="641"/>
      <c r="CB11" s="661"/>
      <c r="CD11" s="605" t="s">
        <v>337</v>
      </c>
      <c r="CE11" s="413"/>
      <c r="CF11" s="413"/>
      <c r="CG11" s="413"/>
      <c r="CH11" s="413"/>
      <c r="CI11" s="413"/>
      <c r="CJ11" s="413"/>
      <c r="CK11" s="413"/>
      <c r="CL11" s="413"/>
      <c r="CM11" s="413"/>
      <c r="CN11" s="413"/>
      <c r="CO11" s="413"/>
      <c r="CP11" s="413"/>
      <c r="CQ11" s="606"/>
      <c r="CR11" s="607">
        <v>1282457</v>
      </c>
      <c r="CS11" s="366"/>
      <c r="CT11" s="366"/>
      <c r="CU11" s="366"/>
      <c r="CV11" s="366"/>
      <c r="CW11" s="366"/>
      <c r="CX11" s="366"/>
      <c r="CY11" s="620"/>
      <c r="CZ11" s="640">
        <v>6</v>
      </c>
      <c r="DA11" s="640"/>
      <c r="DB11" s="640"/>
      <c r="DC11" s="640"/>
      <c r="DD11" s="613">
        <v>319557</v>
      </c>
      <c r="DE11" s="366"/>
      <c r="DF11" s="366"/>
      <c r="DG11" s="366"/>
      <c r="DH11" s="366"/>
      <c r="DI11" s="366"/>
      <c r="DJ11" s="366"/>
      <c r="DK11" s="366"/>
      <c r="DL11" s="366"/>
      <c r="DM11" s="366"/>
      <c r="DN11" s="366"/>
      <c r="DO11" s="366"/>
      <c r="DP11" s="620"/>
      <c r="DQ11" s="613">
        <v>562363</v>
      </c>
      <c r="DR11" s="366"/>
      <c r="DS11" s="366"/>
      <c r="DT11" s="366"/>
      <c r="DU11" s="366"/>
      <c r="DV11" s="366"/>
      <c r="DW11" s="366"/>
      <c r="DX11" s="366"/>
      <c r="DY11" s="366"/>
      <c r="DZ11" s="366"/>
      <c r="EA11" s="366"/>
      <c r="EB11" s="366"/>
      <c r="EC11" s="638"/>
    </row>
    <row r="12" spans="2:143" ht="11.25" customHeight="1" x14ac:dyDescent="0.2">
      <c r="B12" s="605" t="s">
        <v>149</v>
      </c>
      <c r="C12" s="413"/>
      <c r="D12" s="413"/>
      <c r="E12" s="413"/>
      <c r="F12" s="413"/>
      <c r="G12" s="413"/>
      <c r="H12" s="413"/>
      <c r="I12" s="413"/>
      <c r="J12" s="413"/>
      <c r="K12" s="413"/>
      <c r="L12" s="413"/>
      <c r="M12" s="413"/>
      <c r="N12" s="413"/>
      <c r="O12" s="413"/>
      <c r="P12" s="413"/>
      <c r="Q12" s="606"/>
      <c r="R12" s="607" t="s">
        <v>201</v>
      </c>
      <c r="S12" s="366"/>
      <c r="T12" s="366"/>
      <c r="U12" s="366"/>
      <c r="V12" s="366"/>
      <c r="W12" s="366"/>
      <c r="X12" s="366"/>
      <c r="Y12" s="620"/>
      <c r="Z12" s="640" t="s">
        <v>201</v>
      </c>
      <c r="AA12" s="640"/>
      <c r="AB12" s="640"/>
      <c r="AC12" s="640"/>
      <c r="AD12" s="641" t="s">
        <v>201</v>
      </c>
      <c r="AE12" s="641"/>
      <c r="AF12" s="641"/>
      <c r="AG12" s="641"/>
      <c r="AH12" s="641"/>
      <c r="AI12" s="641"/>
      <c r="AJ12" s="641"/>
      <c r="AK12" s="641"/>
      <c r="AL12" s="610" t="s">
        <v>201</v>
      </c>
      <c r="AM12" s="354"/>
      <c r="AN12" s="354"/>
      <c r="AO12" s="642"/>
      <c r="AP12" s="605" t="s">
        <v>338</v>
      </c>
      <c r="AQ12" s="413"/>
      <c r="AR12" s="413"/>
      <c r="AS12" s="413"/>
      <c r="AT12" s="413"/>
      <c r="AU12" s="413"/>
      <c r="AV12" s="413"/>
      <c r="AW12" s="413"/>
      <c r="AX12" s="413"/>
      <c r="AY12" s="413"/>
      <c r="AZ12" s="413"/>
      <c r="BA12" s="413"/>
      <c r="BB12" s="413"/>
      <c r="BC12" s="413"/>
      <c r="BD12" s="413"/>
      <c r="BE12" s="413"/>
      <c r="BF12" s="606"/>
      <c r="BG12" s="607">
        <v>1812552</v>
      </c>
      <c r="BH12" s="366"/>
      <c r="BI12" s="366"/>
      <c r="BJ12" s="366"/>
      <c r="BK12" s="366"/>
      <c r="BL12" s="366"/>
      <c r="BM12" s="366"/>
      <c r="BN12" s="620"/>
      <c r="BO12" s="640">
        <v>46.6</v>
      </c>
      <c r="BP12" s="640"/>
      <c r="BQ12" s="640"/>
      <c r="BR12" s="640"/>
      <c r="BS12" s="641" t="s">
        <v>201</v>
      </c>
      <c r="BT12" s="641"/>
      <c r="BU12" s="641"/>
      <c r="BV12" s="641"/>
      <c r="BW12" s="641"/>
      <c r="BX12" s="641"/>
      <c r="BY12" s="641"/>
      <c r="BZ12" s="641"/>
      <c r="CA12" s="641"/>
      <c r="CB12" s="661"/>
      <c r="CD12" s="605" t="s">
        <v>95</v>
      </c>
      <c r="CE12" s="413"/>
      <c r="CF12" s="413"/>
      <c r="CG12" s="413"/>
      <c r="CH12" s="413"/>
      <c r="CI12" s="413"/>
      <c r="CJ12" s="413"/>
      <c r="CK12" s="413"/>
      <c r="CL12" s="413"/>
      <c r="CM12" s="413"/>
      <c r="CN12" s="413"/>
      <c r="CO12" s="413"/>
      <c r="CP12" s="413"/>
      <c r="CQ12" s="606"/>
      <c r="CR12" s="607">
        <v>1109509</v>
      </c>
      <c r="CS12" s="366"/>
      <c r="CT12" s="366"/>
      <c r="CU12" s="366"/>
      <c r="CV12" s="366"/>
      <c r="CW12" s="366"/>
      <c r="CX12" s="366"/>
      <c r="CY12" s="620"/>
      <c r="CZ12" s="640">
        <v>5.2</v>
      </c>
      <c r="DA12" s="640"/>
      <c r="DB12" s="640"/>
      <c r="DC12" s="640"/>
      <c r="DD12" s="613">
        <v>313369</v>
      </c>
      <c r="DE12" s="366"/>
      <c r="DF12" s="366"/>
      <c r="DG12" s="366"/>
      <c r="DH12" s="366"/>
      <c r="DI12" s="366"/>
      <c r="DJ12" s="366"/>
      <c r="DK12" s="366"/>
      <c r="DL12" s="366"/>
      <c r="DM12" s="366"/>
      <c r="DN12" s="366"/>
      <c r="DO12" s="366"/>
      <c r="DP12" s="620"/>
      <c r="DQ12" s="613">
        <v>710464</v>
      </c>
      <c r="DR12" s="366"/>
      <c r="DS12" s="366"/>
      <c r="DT12" s="366"/>
      <c r="DU12" s="366"/>
      <c r="DV12" s="366"/>
      <c r="DW12" s="366"/>
      <c r="DX12" s="366"/>
      <c r="DY12" s="366"/>
      <c r="DZ12" s="366"/>
      <c r="EA12" s="366"/>
      <c r="EB12" s="366"/>
      <c r="EC12" s="638"/>
    </row>
    <row r="13" spans="2:143" ht="11.25" customHeight="1" x14ac:dyDescent="0.2">
      <c r="B13" s="605" t="s">
        <v>339</v>
      </c>
      <c r="C13" s="413"/>
      <c r="D13" s="413"/>
      <c r="E13" s="413"/>
      <c r="F13" s="413"/>
      <c r="G13" s="413"/>
      <c r="H13" s="413"/>
      <c r="I13" s="413"/>
      <c r="J13" s="413"/>
      <c r="K13" s="413"/>
      <c r="L13" s="413"/>
      <c r="M13" s="413"/>
      <c r="N13" s="413"/>
      <c r="O13" s="413"/>
      <c r="P13" s="413"/>
      <c r="Q13" s="606"/>
      <c r="R13" s="607" t="s">
        <v>201</v>
      </c>
      <c r="S13" s="366"/>
      <c r="T13" s="366"/>
      <c r="U13" s="366"/>
      <c r="V13" s="366"/>
      <c r="W13" s="366"/>
      <c r="X13" s="366"/>
      <c r="Y13" s="620"/>
      <c r="Z13" s="640" t="s">
        <v>201</v>
      </c>
      <c r="AA13" s="640"/>
      <c r="AB13" s="640"/>
      <c r="AC13" s="640"/>
      <c r="AD13" s="641" t="s">
        <v>201</v>
      </c>
      <c r="AE13" s="641"/>
      <c r="AF13" s="641"/>
      <c r="AG13" s="641"/>
      <c r="AH13" s="641"/>
      <c r="AI13" s="641"/>
      <c r="AJ13" s="641"/>
      <c r="AK13" s="641"/>
      <c r="AL13" s="610" t="s">
        <v>201</v>
      </c>
      <c r="AM13" s="354"/>
      <c r="AN13" s="354"/>
      <c r="AO13" s="642"/>
      <c r="AP13" s="605" t="s">
        <v>341</v>
      </c>
      <c r="AQ13" s="413"/>
      <c r="AR13" s="413"/>
      <c r="AS13" s="413"/>
      <c r="AT13" s="413"/>
      <c r="AU13" s="413"/>
      <c r="AV13" s="413"/>
      <c r="AW13" s="413"/>
      <c r="AX13" s="413"/>
      <c r="AY13" s="413"/>
      <c r="AZ13" s="413"/>
      <c r="BA13" s="413"/>
      <c r="BB13" s="413"/>
      <c r="BC13" s="413"/>
      <c r="BD13" s="413"/>
      <c r="BE13" s="413"/>
      <c r="BF13" s="606"/>
      <c r="BG13" s="607">
        <v>1806170</v>
      </c>
      <c r="BH13" s="366"/>
      <c r="BI13" s="366"/>
      <c r="BJ13" s="366"/>
      <c r="BK13" s="366"/>
      <c r="BL13" s="366"/>
      <c r="BM13" s="366"/>
      <c r="BN13" s="620"/>
      <c r="BO13" s="640">
        <v>46.5</v>
      </c>
      <c r="BP13" s="640"/>
      <c r="BQ13" s="640"/>
      <c r="BR13" s="640"/>
      <c r="BS13" s="641" t="s">
        <v>201</v>
      </c>
      <c r="BT13" s="641"/>
      <c r="BU13" s="641"/>
      <c r="BV13" s="641"/>
      <c r="BW13" s="641"/>
      <c r="BX13" s="641"/>
      <c r="BY13" s="641"/>
      <c r="BZ13" s="641"/>
      <c r="CA13" s="641"/>
      <c r="CB13" s="661"/>
      <c r="CD13" s="605" t="s">
        <v>342</v>
      </c>
      <c r="CE13" s="413"/>
      <c r="CF13" s="413"/>
      <c r="CG13" s="413"/>
      <c r="CH13" s="413"/>
      <c r="CI13" s="413"/>
      <c r="CJ13" s="413"/>
      <c r="CK13" s="413"/>
      <c r="CL13" s="413"/>
      <c r="CM13" s="413"/>
      <c r="CN13" s="413"/>
      <c r="CO13" s="413"/>
      <c r="CP13" s="413"/>
      <c r="CQ13" s="606"/>
      <c r="CR13" s="607">
        <v>1776629</v>
      </c>
      <c r="CS13" s="366"/>
      <c r="CT13" s="366"/>
      <c r="CU13" s="366"/>
      <c r="CV13" s="366"/>
      <c r="CW13" s="366"/>
      <c r="CX13" s="366"/>
      <c r="CY13" s="620"/>
      <c r="CZ13" s="640">
        <v>8.3000000000000007</v>
      </c>
      <c r="DA13" s="640"/>
      <c r="DB13" s="640"/>
      <c r="DC13" s="640"/>
      <c r="DD13" s="613">
        <v>619193</v>
      </c>
      <c r="DE13" s="366"/>
      <c r="DF13" s="366"/>
      <c r="DG13" s="366"/>
      <c r="DH13" s="366"/>
      <c r="DI13" s="366"/>
      <c r="DJ13" s="366"/>
      <c r="DK13" s="366"/>
      <c r="DL13" s="366"/>
      <c r="DM13" s="366"/>
      <c r="DN13" s="366"/>
      <c r="DO13" s="366"/>
      <c r="DP13" s="620"/>
      <c r="DQ13" s="613">
        <v>1135845</v>
      </c>
      <c r="DR13" s="366"/>
      <c r="DS13" s="366"/>
      <c r="DT13" s="366"/>
      <c r="DU13" s="366"/>
      <c r="DV13" s="366"/>
      <c r="DW13" s="366"/>
      <c r="DX13" s="366"/>
      <c r="DY13" s="366"/>
      <c r="DZ13" s="366"/>
      <c r="EA13" s="366"/>
      <c r="EB13" s="366"/>
      <c r="EC13" s="638"/>
    </row>
    <row r="14" spans="2:143" ht="11.25" customHeight="1" x14ac:dyDescent="0.2">
      <c r="B14" s="605" t="s">
        <v>345</v>
      </c>
      <c r="C14" s="413"/>
      <c r="D14" s="413"/>
      <c r="E14" s="413"/>
      <c r="F14" s="413"/>
      <c r="G14" s="413"/>
      <c r="H14" s="413"/>
      <c r="I14" s="413"/>
      <c r="J14" s="413"/>
      <c r="K14" s="413"/>
      <c r="L14" s="413"/>
      <c r="M14" s="413"/>
      <c r="N14" s="413"/>
      <c r="O14" s="413"/>
      <c r="P14" s="413"/>
      <c r="Q14" s="606"/>
      <c r="R14" s="607">
        <v>2020</v>
      </c>
      <c r="S14" s="366"/>
      <c r="T14" s="366"/>
      <c r="U14" s="366"/>
      <c r="V14" s="366"/>
      <c r="W14" s="366"/>
      <c r="X14" s="366"/>
      <c r="Y14" s="620"/>
      <c r="Z14" s="640">
        <v>0</v>
      </c>
      <c r="AA14" s="640"/>
      <c r="AB14" s="640"/>
      <c r="AC14" s="640"/>
      <c r="AD14" s="641">
        <v>2020</v>
      </c>
      <c r="AE14" s="641"/>
      <c r="AF14" s="641"/>
      <c r="AG14" s="641"/>
      <c r="AH14" s="641"/>
      <c r="AI14" s="641"/>
      <c r="AJ14" s="641"/>
      <c r="AK14" s="641"/>
      <c r="AL14" s="610">
        <v>0</v>
      </c>
      <c r="AM14" s="354"/>
      <c r="AN14" s="354"/>
      <c r="AO14" s="642"/>
      <c r="AP14" s="605" t="s">
        <v>217</v>
      </c>
      <c r="AQ14" s="413"/>
      <c r="AR14" s="413"/>
      <c r="AS14" s="413"/>
      <c r="AT14" s="413"/>
      <c r="AU14" s="413"/>
      <c r="AV14" s="413"/>
      <c r="AW14" s="413"/>
      <c r="AX14" s="413"/>
      <c r="AY14" s="413"/>
      <c r="AZ14" s="413"/>
      <c r="BA14" s="413"/>
      <c r="BB14" s="413"/>
      <c r="BC14" s="413"/>
      <c r="BD14" s="413"/>
      <c r="BE14" s="413"/>
      <c r="BF14" s="606"/>
      <c r="BG14" s="607">
        <v>131639</v>
      </c>
      <c r="BH14" s="366"/>
      <c r="BI14" s="366"/>
      <c r="BJ14" s="366"/>
      <c r="BK14" s="366"/>
      <c r="BL14" s="366"/>
      <c r="BM14" s="366"/>
      <c r="BN14" s="620"/>
      <c r="BO14" s="640">
        <v>3.4</v>
      </c>
      <c r="BP14" s="640"/>
      <c r="BQ14" s="640"/>
      <c r="BR14" s="640"/>
      <c r="BS14" s="641" t="s">
        <v>201</v>
      </c>
      <c r="BT14" s="641"/>
      <c r="BU14" s="641"/>
      <c r="BV14" s="641"/>
      <c r="BW14" s="641"/>
      <c r="BX14" s="641"/>
      <c r="BY14" s="641"/>
      <c r="BZ14" s="641"/>
      <c r="CA14" s="641"/>
      <c r="CB14" s="661"/>
      <c r="CD14" s="605" t="s">
        <v>69</v>
      </c>
      <c r="CE14" s="413"/>
      <c r="CF14" s="413"/>
      <c r="CG14" s="413"/>
      <c r="CH14" s="413"/>
      <c r="CI14" s="413"/>
      <c r="CJ14" s="413"/>
      <c r="CK14" s="413"/>
      <c r="CL14" s="413"/>
      <c r="CM14" s="413"/>
      <c r="CN14" s="413"/>
      <c r="CO14" s="413"/>
      <c r="CP14" s="413"/>
      <c r="CQ14" s="606"/>
      <c r="CR14" s="607">
        <v>806341</v>
      </c>
      <c r="CS14" s="366"/>
      <c r="CT14" s="366"/>
      <c r="CU14" s="366"/>
      <c r="CV14" s="366"/>
      <c r="CW14" s="366"/>
      <c r="CX14" s="366"/>
      <c r="CY14" s="620"/>
      <c r="CZ14" s="640">
        <v>3.8</v>
      </c>
      <c r="DA14" s="640"/>
      <c r="DB14" s="640"/>
      <c r="DC14" s="640"/>
      <c r="DD14" s="613">
        <v>177628</v>
      </c>
      <c r="DE14" s="366"/>
      <c r="DF14" s="366"/>
      <c r="DG14" s="366"/>
      <c r="DH14" s="366"/>
      <c r="DI14" s="366"/>
      <c r="DJ14" s="366"/>
      <c r="DK14" s="366"/>
      <c r="DL14" s="366"/>
      <c r="DM14" s="366"/>
      <c r="DN14" s="366"/>
      <c r="DO14" s="366"/>
      <c r="DP14" s="620"/>
      <c r="DQ14" s="613">
        <v>645072</v>
      </c>
      <c r="DR14" s="366"/>
      <c r="DS14" s="366"/>
      <c r="DT14" s="366"/>
      <c r="DU14" s="366"/>
      <c r="DV14" s="366"/>
      <c r="DW14" s="366"/>
      <c r="DX14" s="366"/>
      <c r="DY14" s="366"/>
      <c r="DZ14" s="366"/>
      <c r="EA14" s="366"/>
      <c r="EB14" s="366"/>
      <c r="EC14" s="638"/>
    </row>
    <row r="15" spans="2:143" ht="11.25" customHeight="1" x14ac:dyDescent="0.2">
      <c r="B15" s="605" t="s">
        <v>313</v>
      </c>
      <c r="C15" s="413"/>
      <c r="D15" s="413"/>
      <c r="E15" s="413"/>
      <c r="F15" s="413"/>
      <c r="G15" s="413"/>
      <c r="H15" s="413"/>
      <c r="I15" s="413"/>
      <c r="J15" s="413"/>
      <c r="K15" s="413"/>
      <c r="L15" s="413"/>
      <c r="M15" s="413"/>
      <c r="N15" s="413"/>
      <c r="O15" s="413"/>
      <c r="P15" s="413"/>
      <c r="Q15" s="606"/>
      <c r="R15" s="607" t="s">
        <v>201</v>
      </c>
      <c r="S15" s="366"/>
      <c r="T15" s="366"/>
      <c r="U15" s="366"/>
      <c r="V15" s="366"/>
      <c r="W15" s="366"/>
      <c r="X15" s="366"/>
      <c r="Y15" s="620"/>
      <c r="Z15" s="640" t="s">
        <v>201</v>
      </c>
      <c r="AA15" s="640"/>
      <c r="AB15" s="640"/>
      <c r="AC15" s="640"/>
      <c r="AD15" s="641" t="s">
        <v>201</v>
      </c>
      <c r="AE15" s="641"/>
      <c r="AF15" s="641"/>
      <c r="AG15" s="641"/>
      <c r="AH15" s="641"/>
      <c r="AI15" s="641"/>
      <c r="AJ15" s="641"/>
      <c r="AK15" s="641"/>
      <c r="AL15" s="610" t="s">
        <v>201</v>
      </c>
      <c r="AM15" s="354"/>
      <c r="AN15" s="354"/>
      <c r="AO15" s="642"/>
      <c r="AP15" s="605" t="s">
        <v>346</v>
      </c>
      <c r="AQ15" s="413"/>
      <c r="AR15" s="413"/>
      <c r="AS15" s="413"/>
      <c r="AT15" s="413"/>
      <c r="AU15" s="413"/>
      <c r="AV15" s="413"/>
      <c r="AW15" s="413"/>
      <c r="AX15" s="413"/>
      <c r="AY15" s="413"/>
      <c r="AZ15" s="413"/>
      <c r="BA15" s="413"/>
      <c r="BB15" s="413"/>
      <c r="BC15" s="413"/>
      <c r="BD15" s="413"/>
      <c r="BE15" s="413"/>
      <c r="BF15" s="606"/>
      <c r="BG15" s="607">
        <v>198976</v>
      </c>
      <c r="BH15" s="366"/>
      <c r="BI15" s="366"/>
      <c r="BJ15" s="366"/>
      <c r="BK15" s="366"/>
      <c r="BL15" s="366"/>
      <c r="BM15" s="366"/>
      <c r="BN15" s="620"/>
      <c r="BO15" s="640">
        <v>5.0999999999999996</v>
      </c>
      <c r="BP15" s="640"/>
      <c r="BQ15" s="640"/>
      <c r="BR15" s="640"/>
      <c r="BS15" s="641" t="s">
        <v>201</v>
      </c>
      <c r="BT15" s="641"/>
      <c r="BU15" s="641"/>
      <c r="BV15" s="641"/>
      <c r="BW15" s="641"/>
      <c r="BX15" s="641"/>
      <c r="BY15" s="641"/>
      <c r="BZ15" s="641"/>
      <c r="CA15" s="641"/>
      <c r="CB15" s="661"/>
      <c r="CD15" s="605" t="s">
        <v>348</v>
      </c>
      <c r="CE15" s="413"/>
      <c r="CF15" s="413"/>
      <c r="CG15" s="413"/>
      <c r="CH15" s="413"/>
      <c r="CI15" s="413"/>
      <c r="CJ15" s="413"/>
      <c r="CK15" s="413"/>
      <c r="CL15" s="413"/>
      <c r="CM15" s="413"/>
      <c r="CN15" s="413"/>
      <c r="CO15" s="413"/>
      <c r="CP15" s="413"/>
      <c r="CQ15" s="606"/>
      <c r="CR15" s="607">
        <v>3046735</v>
      </c>
      <c r="CS15" s="366"/>
      <c r="CT15" s="366"/>
      <c r="CU15" s="366"/>
      <c r="CV15" s="366"/>
      <c r="CW15" s="366"/>
      <c r="CX15" s="366"/>
      <c r="CY15" s="620"/>
      <c r="CZ15" s="640">
        <v>14.3</v>
      </c>
      <c r="DA15" s="640"/>
      <c r="DB15" s="640"/>
      <c r="DC15" s="640"/>
      <c r="DD15" s="613">
        <v>1570313</v>
      </c>
      <c r="DE15" s="366"/>
      <c r="DF15" s="366"/>
      <c r="DG15" s="366"/>
      <c r="DH15" s="366"/>
      <c r="DI15" s="366"/>
      <c r="DJ15" s="366"/>
      <c r="DK15" s="366"/>
      <c r="DL15" s="366"/>
      <c r="DM15" s="366"/>
      <c r="DN15" s="366"/>
      <c r="DO15" s="366"/>
      <c r="DP15" s="620"/>
      <c r="DQ15" s="613">
        <v>1556561</v>
      </c>
      <c r="DR15" s="366"/>
      <c r="DS15" s="366"/>
      <c r="DT15" s="366"/>
      <c r="DU15" s="366"/>
      <c r="DV15" s="366"/>
      <c r="DW15" s="366"/>
      <c r="DX15" s="366"/>
      <c r="DY15" s="366"/>
      <c r="DZ15" s="366"/>
      <c r="EA15" s="366"/>
      <c r="EB15" s="366"/>
      <c r="EC15" s="638"/>
    </row>
    <row r="16" spans="2:143" ht="11.25" customHeight="1" x14ac:dyDescent="0.2">
      <c r="B16" s="605" t="s">
        <v>349</v>
      </c>
      <c r="C16" s="413"/>
      <c r="D16" s="413"/>
      <c r="E16" s="413"/>
      <c r="F16" s="413"/>
      <c r="G16" s="413"/>
      <c r="H16" s="413"/>
      <c r="I16" s="413"/>
      <c r="J16" s="413"/>
      <c r="K16" s="413"/>
      <c r="L16" s="413"/>
      <c r="M16" s="413"/>
      <c r="N16" s="413"/>
      <c r="O16" s="413"/>
      <c r="P16" s="413"/>
      <c r="Q16" s="606"/>
      <c r="R16" s="607">
        <v>23129</v>
      </c>
      <c r="S16" s="366"/>
      <c r="T16" s="366"/>
      <c r="U16" s="366"/>
      <c r="V16" s="366"/>
      <c r="W16" s="366"/>
      <c r="X16" s="366"/>
      <c r="Y16" s="620"/>
      <c r="Z16" s="640">
        <v>0.1</v>
      </c>
      <c r="AA16" s="640"/>
      <c r="AB16" s="640"/>
      <c r="AC16" s="640"/>
      <c r="AD16" s="641">
        <v>23129</v>
      </c>
      <c r="AE16" s="641"/>
      <c r="AF16" s="641"/>
      <c r="AG16" s="641"/>
      <c r="AH16" s="641"/>
      <c r="AI16" s="641"/>
      <c r="AJ16" s="641"/>
      <c r="AK16" s="641"/>
      <c r="AL16" s="610">
        <v>0.2</v>
      </c>
      <c r="AM16" s="354"/>
      <c r="AN16" s="354"/>
      <c r="AO16" s="642"/>
      <c r="AP16" s="605" t="s">
        <v>350</v>
      </c>
      <c r="AQ16" s="413"/>
      <c r="AR16" s="413"/>
      <c r="AS16" s="413"/>
      <c r="AT16" s="413"/>
      <c r="AU16" s="413"/>
      <c r="AV16" s="413"/>
      <c r="AW16" s="413"/>
      <c r="AX16" s="413"/>
      <c r="AY16" s="413"/>
      <c r="AZ16" s="413"/>
      <c r="BA16" s="413"/>
      <c r="BB16" s="413"/>
      <c r="BC16" s="413"/>
      <c r="BD16" s="413"/>
      <c r="BE16" s="413"/>
      <c r="BF16" s="606"/>
      <c r="BG16" s="607" t="s">
        <v>201</v>
      </c>
      <c r="BH16" s="366"/>
      <c r="BI16" s="366"/>
      <c r="BJ16" s="366"/>
      <c r="BK16" s="366"/>
      <c r="BL16" s="366"/>
      <c r="BM16" s="366"/>
      <c r="BN16" s="620"/>
      <c r="BO16" s="640" t="s">
        <v>201</v>
      </c>
      <c r="BP16" s="640"/>
      <c r="BQ16" s="640"/>
      <c r="BR16" s="640"/>
      <c r="BS16" s="641" t="s">
        <v>201</v>
      </c>
      <c r="BT16" s="641"/>
      <c r="BU16" s="641"/>
      <c r="BV16" s="641"/>
      <c r="BW16" s="641"/>
      <c r="BX16" s="641"/>
      <c r="BY16" s="641"/>
      <c r="BZ16" s="641"/>
      <c r="CA16" s="641"/>
      <c r="CB16" s="661"/>
      <c r="CD16" s="605" t="s">
        <v>351</v>
      </c>
      <c r="CE16" s="413"/>
      <c r="CF16" s="413"/>
      <c r="CG16" s="413"/>
      <c r="CH16" s="413"/>
      <c r="CI16" s="413"/>
      <c r="CJ16" s="413"/>
      <c r="CK16" s="413"/>
      <c r="CL16" s="413"/>
      <c r="CM16" s="413"/>
      <c r="CN16" s="413"/>
      <c r="CO16" s="413"/>
      <c r="CP16" s="413"/>
      <c r="CQ16" s="606"/>
      <c r="CR16" s="607">
        <v>65317</v>
      </c>
      <c r="CS16" s="366"/>
      <c r="CT16" s="366"/>
      <c r="CU16" s="366"/>
      <c r="CV16" s="366"/>
      <c r="CW16" s="366"/>
      <c r="CX16" s="366"/>
      <c r="CY16" s="620"/>
      <c r="CZ16" s="640">
        <v>0.3</v>
      </c>
      <c r="DA16" s="640"/>
      <c r="DB16" s="640"/>
      <c r="DC16" s="640"/>
      <c r="DD16" s="613" t="s">
        <v>201</v>
      </c>
      <c r="DE16" s="366"/>
      <c r="DF16" s="366"/>
      <c r="DG16" s="366"/>
      <c r="DH16" s="366"/>
      <c r="DI16" s="366"/>
      <c r="DJ16" s="366"/>
      <c r="DK16" s="366"/>
      <c r="DL16" s="366"/>
      <c r="DM16" s="366"/>
      <c r="DN16" s="366"/>
      <c r="DO16" s="366"/>
      <c r="DP16" s="620"/>
      <c r="DQ16" s="613">
        <v>10977</v>
      </c>
      <c r="DR16" s="366"/>
      <c r="DS16" s="366"/>
      <c r="DT16" s="366"/>
      <c r="DU16" s="366"/>
      <c r="DV16" s="366"/>
      <c r="DW16" s="366"/>
      <c r="DX16" s="366"/>
      <c r="DY16" s="366"/>
      <c r="DZ16" s="366"/>
      <c r="EA16" s="366"/>
      <c r="EB16" s="366"/>
      <c r="EC16" s="638"/>
    </row>
    <row r="17" spans="2:133" ht="11.25" customHeight="1" x14ac:dyDescent="0.2">
      <c r="B17" s="605" t="s">
        <v>352</v>
      </c>
      <c r="C17" s="413"/>
      <c r="D17" s="413"/>
      <c r="E17" s="413"/>
      <c r="F17" s="413"/>
      <c r="G17" s="413"/>
      <c r="H17" s="413"/>
      <c r="I17" s="413"/>
      <c r="J17" s="413"/>
      <c r="K17" s="413"/>
      <c r="L17" s="413"/>
      <c r="M17" s="413"/>
      <c r="N17" s="413"/>
      <c r="O17" s="413"/>
      <c r="P17" s="413"/>
      <c r="Q17" s="606"/>
      <c r="R17" s="607">
        <v>93448</v>
      </c>
      <c r="S17" s="366"/>
      <c r="T17" s="366"/>
      <c r="U17" s="366"/>
      <c r="V17" s="366"/>
      <c r="W17" s="366"/>
      <c r="X17" s="366"/>
      <c r="Y17" s="620"/>
      <c r="Z17" s="640">
        <v>0.4</v>
      </c>
      <c r="AA17" s="640"/>
      <c r="AB17" s="640"/>
      <c r="AC17" s="640"/>
      <c r="AD17" s="641">
        <v>93448</v>
      </c>
      <c r="AE17" s="641"/>
      <c r="AF17" s="641"/>
      <c r="AG17" s="641"/>
      <c r="AH17" s="641"/>
      <c r="AI17" s="641"/>
      <c r="AJ17" s="641"/>
      <c r="AK17" s="641"/>
      <c r="AL17" s="610">
        <v>0.9</v>
      </c>
      <c r="AM17" s="354"/>
      <c r="AN17" s="354"/>
      <c r="AO17" s="642"/>
      <c r="AP17" s="605" t="s">
        <v>353</v>
      </c>
      <c r="AQ17" s="413"/>
      <c r="AR17" s="413"/>
      <c r="AS17" s="413"/>
      <c r="AT17" s="413"/>
      <c r="AU17" s="413"/>
      <c r="AV17" s="413"/>
      <c r="AW17" s="413"/>
      <c r="AX17" s="413"/>
      <c r="AY17" s="413"/>
      <c r="AZ17" s="413"/>
      <c r="BA17" s="413"/>
      <c r="BB17" s="413"/>
      <c r="BC17" s="413"/>
      <c r="BD17" s="413"/>
      <c r="BE17" s="413"/>
      <c r="BF17" s="606"/>
      <c r="BG17" s="607" t="s">
        <v>201</v>
      </c>
      <c r="BH17" s="366"/>
      <c r="BI17" s="366"/>
      <c r="BJ17" s="366"/>
      <c r="BK17" s="366"/>
      <c r="BL17" s="366"/>
      <c r="BM17" s="366"/>
      <c r="BN17" s="620"/>
      <c r="BO17" s="640" t="s">
        <v>201</v>
      </c>
      <c r="BP17" s="640"/>
      <c r="BQ17" s="640"/>
      <c r="BR17" s="640"/>
      <c r="BS17" s="641" t="s">
        <v>201</v>
      </c>
      <c r="BT17" s="641"/>
      <c r="BU17" s="641"/>
      <c r="BV17" s="641"/>
      <c r="BW17" s="641"/>
      <c r="BX17" s="641"/>
      <c r="BY17" s="641"/>
      <c r="BZ17" s="641"/>
      <c r="CA17" s="641"/>
      <c r="CB17" s="661"/>
      <c r="CD17" s="605" t="s">
        <v>355</v>
      </c>
      <c r="CE17" s="413"/>
      <c r="CF17" s="413"/>
      <c r="CG17" s="413"/>
      <c r="CH17" s="413"/>
      <c r="CI17" s="413"/>
      <c r="CJ17" s="413"/>
      <c r="CK17" s="413"/>
      <c r="CL17" s="413"/>
      <c r="CM17" s="413"/>
      <c r="CN17" s="413"/>
      <c r="CO17" s="413"/>
      <c r="CP17" s="413"/>
      <c r="CQ17" s="606"/>
      <c r="CR17" s="607">
        <v>1336570</v>
      </c>
      <c r="CS17" s="366"/>
      <c r="CT17" s="366"/>
      <c r="CU17" s="366"/>
      <c r="CV17" s="366"/>
      <c r="CW17" s="366"/>
      <c r="CX17" s="366"/>
      <c r="CY17" s="620"/>
      <c r="CZ17" s="640">
        <v>6.3</v>
      </c>
      <c r="DA17" s="640"/>
      <c r="DB17" s="640"/>
      <c r="DC17" s="640"/>
      <c r="DD17" s="613" t="s">
        <v>201</v>
      </c>
      <c r="DE17" s="366"/>
      <c r="DF17" s="366"/>
      <c r="DG17" s="366"/>
      <c r="DH17" s="366"/>
      <c r="DI17" s="366"/>
      <c r="DJ17" s="366"/>
      <c r="DK17" s="366"/>
      <c r="DL17" s="366"/>
      <c r="DM17" s="366"/>
      <c r="DN17" s="366"/>
      <c r="DO17" s="366"/>
      <c r="DP17" s="620"/>
      <c r="DQ17" s="613">
        <v>1334570</v>
      </c>
      <c r="DR17" s="366"/>
      <c r="DS17" s="366"/>
      <c r="DT17" s="366"/>
      <c r="DU17" s="366"/>
      <c r="DV17" s="366"/>
      <c r="DW17" s="366"/>
      <c r="DX17" s="366"/>
      <c r="DY17" s="366"/>
      <c r="DZ17" s="366"/>
      <c r="EA17" s="366"/>
      <c r="EB17" s="366"/>
      <c r="EC17" s="638"/>
    </row>
    <row r="18" spans="2:133" ht="11.25" customHeight="1" x14ac:dyDescent="0.2">
      <c r="B18" s="605" t="s">
        <v>356</v>
      </c>
      <c r="C18" s="413"/>
      <c r="D18" s="413"/>
      <c r="E18" s="413"/>
      <c r="F18" s="413"/>
      <c r="G18" s="413"/>
      <c r="H18" s="413"/>
      <c r="I18" s="413"/>
      <c r="J18" s="413"/>
      <c r="K18" s="413"/>
      <c r="L18" s="413"/>
      <c r="M18" s="413"/>
      <c r="N18" s="413"/>
      <c r="O18" s="413"/>
      <c r="P18" s="413"/>
      <c r="Q18" s="606"/>
      <c r="R18" s="607">
        <v>25475</v>
      </c>
      <c r="S18" s="366"/>
      <c r="T18" s="366"/>
      <c r="U18" s="366"/>
      <c r="V18" s="366"/>
      <c r="W18" s="366"/>
      <c r="X18" s="366"/>
      <c r="Y18" s="620"/>
      <c r="Z18" s="640">
        <v>0.1</v>
      </c>
      <c r="AA18" s="640"/>
      <c r="AB18" s="640"/>
      <c r="AC18" s="640"/>
      <c r="AD18" s="641">
        <v>25475</v>
      </c>
      <c r="AE18" s="641"/>
      <c r="AF18" s="641"/>
      <c r="AG18" s="641"/>
      <c r="AH18" s="641"/>
      <c r="AI18" s="641"/>
      <c r="AJ18" s="641"/>
      <c r="AK18" s="641"/>
      <c r="AL18" s="610">
        <v>0.2</v>
      </c>
      <c r="AM18" s="354"/>
      <c r="AN18" s="354"/>
      <c r="AO18" s="642"/>
      <c r="AP18" s="605" t="s">
        <v>106</v>
      </c>
      <c r="AQ18" s="413"/>
      <c r="AR18" s="413"/>
      <c r="AS18" s="413"/>
      <c r="AT18" s="413"/>
      <c r="AU18" s="413"/>
      <c r="AV18" s="413"/>
      <c r="AW18" s="413"/>
      <c r="AX18" s="413"/>
      <c r="AY18" s="413"/>
      <c r="AZ18" s="413"/>
      <c r="BA18" s="413"/>
      <c r="BB18" s="413"/>
      <c r="BC18" s="413"/>
      <c r="BD18" s="413"/>
      <c r="BE18" s="413"/>
      <c r="BF18" s="606"/>
      <c r="BG18" s="607" t="s">
        <v>201</v>
      </c>
      <c r="BH18" s="366"/>
      <c r="BI18" s="366"/>
      <c r="BJ18" s="366"/>
      <c r="BK18" s="366"/>
      <c r="BL18" s="366"/>
      <c r="BM18" s="366"/>
      <c r="BN18" s="620"/>
      <c r="BO18" s="640" t="s">
        <v>201</v>
      </c>
      <c r="BP18" s="640"/>
      <c r="BQ18" s="640"/>
      <c r="BR18" s="640"/>
      <c r="BS18" s="641" t="s">
        <v>201</v>
      </c>
      <c r="BT18" s="641"/>
      <c r="BU18" s="641"/>
      <c r="BV18" s="641"/>
      <c r="BW18" s="641"/>
      <c r="BX18" s="641"/>
      <c r="BY18" s="641"/>
      <c r="BZ18" s="641"/>
      <c r="CA18" s="641"/>
      <c r="CB18" s="661"/>
      <c r="CD18" s="605" t="s">
        <v>357</v>
      </c>
      <c r="CE18" s="413"/>
      <c r="CF18" s="413"/>
      <c r="CG18" s="413"/>
      <c r="CH18" s="413"/>
      <c r="CI18" s="413"/>
      <c r="CJ18" s="413"/>
      <c r="CK18" s="413"/>
      <c r="CL18" s="413"/>
      <c r="CM18" s="413"/>
      <c r="CN18" s="413"/>
      <c r="CO18" s="413"/>
      <c r="CP18" s="413"/>
      <c r="CQ18" s="606"/>
      <c r="CR18" s="607" t="s">
        <v>201</v>
      </c>
      <c r="CS18" s="366"/>
      <c r="CT18" s="366"/>
      <c r="CU18" s="366"/>
      <c r="CV18" s="366"/>
      <c r="CW18" s="366"/>
      <c r="CX18" s="366"/>
      <c r="CY18" s="620"/>
      <c r="CZ18" s="640" t="s">
        <v>201</v>
      </c>
      <c r="DA18" s="640"/>
      <c r="DB18" s="640"/>
      <c r="DC18" s="640"/>
      <c r="DD18" s="613" t="s">
        <v>201</v>
      </c>
      <c r="DE18" s="366"/>
      <c r="DF18" s="366"/>
      <c r="DG18" s="366"/>
      <c r="DH18" s="366"/>
      <c r="DI18" s="366"/>
      <c r="DJ18" s="366"/>
      <c r="DK18" s="366"/>
      <c r="DL18" s="366"/>
      <c r="DM18" s="366"/>
      <c r="DN18" s="366"/>
      <c r="DO18" s="366"/>
      <c r="DP18" s="620"/>
      <c r="DQ18" s="613" t="s">
        <v>201</v>
      </c>
      <c r="DR18" s="366"/>
      <c r="DS18" s="366"/>
      <c r="DT18" s="366"/>
      <c r="DU18" s="366"/>
      <c r="DV18" s="366"/>
      <c r="DW18" s="366"/>
      <c r="DX18" s="366"/>
      <c r="DY18" s="366"/>
      <c r="DZ18" s="366"/>
      <c r="EA18" s="366"/>
      <c r="EB18" s="366"/>
      <c r="EC18" s="638"/>
    </row>
    <row r="19" spans="2:133" ht="11.25" customHeight="1" x14ac:dyDescent="0.2">
      <c r="B19" s="605" t="s">
        <v>359</v>
      </c>
      <c r="C19" s="413"/>
      <c r="D19" s="413"/>
      <c r="E19" s="413"/>
      <c r="F19" s="413"/>
      <c r="G19" s="413"/>
      <c r="H19" s="413"/>
      <c r="I19" s="413"/>
      <c r="J19" s="413"/>
      <c r="K19" s="413"/>
      <c r="L19" s="413"/>
      <c r="M19" s="413"/>
      <c r="N19" s="413"/>
      <c r="O19" s="413"/>
      <c r="P19" s="413"/>
      <c r="Q19" s="606"/>
      <c r="R19" s="607">
        <v>18056</v>
      </c>
      <c r="S19" s="366"/>
      <c r="T19" s="366"/>
      <c r="U19" s="366"/>
      <c r="V19" s="366"/>
      <c r="W19" s="366"/>
      <c r="X19" s="366"/>
      <c r="Y19" s="620"/>
      <c r="Z19" s="640">
        <v>0.1</v>
      </c>
      <c r="AA19" s="640"/>
      <c r="AB19" s="640"/>
      <c r="AC19" s="640"/>
      <c r="AD19" s="641">
        <v>18056</v>
      </c>
      <c r="AE19" s="641"/>
      <c r="AF19" s="641"/>
      <c r="AG19" s="641"/>
      <c r="AH19" s="641"/>
      <c r="AI19" s="641"/>
      <c r="AJ19" s="641"/>
      <c r="AK19" s="641"/>
      <c r="AL19" s="610">
        <v>0.2</v>
      </c>
      <c r="AM19" s="354"/>
      <c r="AN19" s="354"/>
      <c r="AO19" s="642"/>
      <c r="AP19" s="605" t="s">
        <v>249</v>
      </c>
      <c r="AQ19" s="413"/>
      <c r="AR19" s="413"/>
      <c r="AS19" s="413"/>
      <c r="AT19" s="413"/>
      <c r="AU19" s="413"/>
      <c r="AV19" s="413"/>
      <c r="AW19" s="413"/>
      <c r="AX19" s="413"/>
      <c r="AY19" s="413"/>
      <c r="AZ19" s="413"/>
      <c r="BA19" s="413"/>
      <c r="BB19" s="413"/>
      <c r="BC19" s="413"/>
      <c r="BD19" s="413"/>
      <c r="BE19" s="413"/>
      <c r="BF19" s="606"/>
      <c r="BG19" s="607">
        <v>103957</v>
      </c>
      <c r="BH19" s="366"/>
      <c r="BI19" s="366"/>
      <c r="BJ19" s="366"/>
      <c r="BK19" s="366"/>
      <c r="BL19" s="366"/>
      <c r="BM19" s="366"/>
      <c r="BN19" s="620"/>
      <c r="BO19" s="640">
        <v>2.7</v>
      </c>
      <c r="BP19" s="640"/>
      <c r="BQ19" s="640"/>
      <c r="BR19" s="640"/>
      <c r="BS19" s="641" t="s">
        <v>201</v>
      </c>
      <c r="BT19" s="641"/>
      <c r="BU19" s="641"/>
      <c r="BV19" s="641"/>
      <c r="BW19" s="641"/>
      <c r="BX19" s="641"/>
      <c r="BY19" s="641"/>
      <c r="BZ19" s="641"/>
      <c r="CA19" s="641"/>
      <c r="CB19" s="661"/>
      <c r="CD19" s="605" t="s">
        <v>360</v>
      </c>
      <c r="CE19" s="413"/>
      <c r="CF19" s="413"/>
      <c r="CG19" s="413"/>
      <c r="CH19" s="413"/>
      <c r="CI19" s="413"/>
      <c r="CJ19" s="413"/>
      <c r="CK19" s="413"/>
      <c r="CL19" s="413"/>
      <c r="CM19" s="413"/>
      <c r="CN19" s="413"/>
      <c r="CO19" s="413"/>
      <c r="CP19" s="413"/>
      <c r="CQ19" s="606"/>
      <c r="CR19" s="607" t="s">
        <v>201</v>
      </c>
      <c r="CS19" s="366"/>
      <c r="CT19" s="366"/>
      <c r="CU19" s="366"/>
      <c r="CV19" s="366"/>
      <c r="CW19" s="366"/>
      <c r="CX19" s="366"/>
      <c r="CY19" s="620"/>
      <c r="CZ19" s="640" t="s">
        <v>201</v>
      </c>
      <c r="DA19" s="640"/>
      <c r="DB19" s="640"/>
      <c r="DC19" s="640"/>
      <c r="DD19" s="613" t="s">
        <v>201</v>
      </c>
      <c r="DE19" s="366"/>
      <c r="DF19" s="366"/>
      <c r="DG19" s="366"/>
      <c r="DH19" s="366"/>
      <c r="DI19" s="366"/>
      <c r="DJ19" s="366"/>
      <c r="DK19" s="366"/>
      <c r="DL19" s="366"/>
      <c r="DM19" s="366"/>
      <c r="DN19" s="366"/>
      <c r="DO19" s="366"/>
      <c r="DP19" s="620"/>
      <c r="DQ19" s="613" t="s">
        <v>201</v>
      </c>
      <c r="DR19" s="366"/>
      <c r="DS19" s="366"/>
      <c r="DT19" s="366"/>
      <c r="DU19" s="366"/>
      <c r="DV19" s="366"/>
      <c r="DW19" s="366"/>
      <c r="DX19" s="366"/>
      <c r="DY19" s="366"/>
      <c r="DZ19" s="366"/>
      <c r="EA19" s="366"/>
      <c r="EB19" s="366"/>
      <c r="EC19" s="638"/>
    </row>
    <row r="20" spans="2:133" ht="11.25" customHeight="1" x14ac:dyDescent="0.2">
      <c r="B20" s="654" t="s">
        <v>361</v>
      </c>
      <c r="C20" s="655"/>
      <c r="D20" s="655"/>
      <c r="E20" s="655"/>
      <c r="F20" s="655"/>
      <c r="G20" s="655"/>
      <c r="H20" s="655"/>
      <c r="I20" s="655"/>
      <c r="J20" s="655"/>
      <c r="K20" s="655"/>
      <c r="L20" s="655"/>
      <c r="M20" s="655"/>
      <c r="N20" s="655"/>
      <c r="O20" s="655"/>
      <c r="P20" s="655"/>
      <c r="Q20" s="656"/>
      <c r="R20" s="607">
        <v>7419</v>
      </c>
      <c r="S20" s="366"/>
      <c r="T20" s="366"/>
      <c r="U20" s="366"/>
      <c r="V20" s="366"/>
      <c r="W20" s="366"/>
      <c r="X20" s="366"/>
      <c r="Y20" s="620"/>
      <c r="Z20" s="640">
        <v>0</v>
      </c>
      <c r="AA20" s="640"/>
      <c r="AB20" s="640"/>
      <c r="AC20" s="640"/>
      <c r="AD20" s="641">
        <v>7419</v>
      </c>
      <c r="AE20" s="641"/>
      <c r="AF20" s="641"/>
      <c r="AG20" s="641"/>
      <c r="AH20" s="641"/>
      <c r="AI20" s="641"/>
      <c r="AJ20" s="641"/>
      <c r="AK20" s="641"/>
      <c r="AL20" s="610">
        <v>0.1</v>
      </c>
      <c r="AM20" s="354"/>
      <c r="AN20" s="354"/>
      <c r="AO20" s="642"/>
      <c r="AP20" s="605" t="s">
        <v>362</v>
      </c>
      <c r="AQ20" s="413"/>
      <c r="AR20" s="413"/>
      <c r="AS20" s="413"/>
      <c r="AT20" s="413"/>
      <c r="AU20" s="413"/>
      <c r="AV20" s="413"/>
      <c r="AW20" s="413"/>
      <c r="AX20" s="413"/>
      <c r="AY20" s="413"/>
      <c r="AZ20" s="413"/>
      <c r="BA20" s="413"/>
      <c r="BB20" s="413"/>
      <c r="BC20" s="413"/>
      <c r="BD20" s="413"/>
      <c r="BE20" s="413"/>
      <c r="BF20" s="606"/>
      <c r="BG20" s="607">
        <v>103957</v>
      </c>
      <c r="BH20" s="366"/>
      <c r="BI20" s="366"/>
      <c r="BJ20" s="366"/>
      <c r="BK20" s="366"/>
      <c r="BL20" s="366"/>
      <c r="BM20" s="366"/>
      <c r="BN20" s="620"/>
      <c r="BO20" s="640">
        <v>2.7</v>
      </c>
      <c r="BP20" s="640"/>
      <c r="BQ20" s="640"/>
      <c r="BR20" s="640"/>
      <c r="BS20" s="641" t="s">
        <v>201</v>
      </c>
      <c r="BT20" s="641"/>
      <c r="BU20" s="641"/>
      <c r="BV20" s="641"/>
      <c r="BW20" s="641"/>
      <c r="BX20" s="641"/>
      <c r="BY20" s="641"/>
      <c r="BZ20" s="641"/>
      <c r="CA20" s="641"/>
      <c r="CB20" s="661"/>
      <c r="CD20" s="605" t="s">
        <v>191</v>
      </c>
      <c r="CE20" s="413"/>
      <c r="CF20" s="413"/>
      <c r="CG20" s="413"/>
      <c r="CH20" s="413"/>
      <c r="CI20" s="413"/>
      <c r="CJ20" s="413"/>
      <c r="CK20" s="413"/>
      <c r="CL20" s="413"/>
      <c r="CM20" s="413"/>
      <c r="CN20" s="413"/>
      <c r="CO20" s="413"/>
      <c r="CP20" s="413"/>
      <c r="CQ20" s="606"/>
      <c r="CR20" s="607">
        <v>21351711</v>
      </c>
      <c r="CS20" s="366"/>
      <c r="CT20" s="366"/>
      <c r="CU20" s="366"/>
      <c r="CV20" s="366"/>
      <c r="CW20" s="366"/>
      <c r="CX20" s="366"/>
      <c r="CY20" s="620"/>
      <c r="CZ20" s="640">
        <v>100</v>
      </c>
      <c r="DA20" s="640"/>
      <c r="DB20" s="640"/>
      <c r="DC20" s="640"/>
      <c r="DD20" s="613">
        <v>3742056</v>
      </c>
      <c r="DE20" s="366"/>
      <c r="DF20" s="366"/>
      <c r="DG20" s="366"/>
      <c r="DH20" s="366"/>
      <c r="DI20" s="366"/>
      <c r="DJ20" s="366"/>
      <c r="DK20" s="366"/>
      <c r="DL20" s="366"/>
      <c r="DM20" s="366"/>
      <c r="DN20" s="366"/>
      <c r="DO20" s="366"/>
      <c r="DP20" s="620"/>
      <c r="DQ20" s="613">
        <v>13264299</v>
      </c>
      <c r="DR20" s="366"/>
      <c r="DS20" s="366"/>
      <c r="DT20" s="366"/>
      <c r="DU20" s="366"/>
      <c r="DV20" s="366"/>
      <c r="DW20" s="366"/>
      <c r="DX20" s="366"/>
      <c r="DY20" s="366"/>
      <c r="DZ20" s="366"/>
      <c r="EA20" s="366"/>
      <c r="EB20" s="366"/>
      <c r="EC20" s="638"/>
    </row>
    <row r="21" spans="2:133" ht="11.25" customHeight="1" x14ac:dyDescent="0.2">
      <c r="B21" s="605" t="s">
        <v>335</v>
      </c>
      <c r="C21" s="413"/>
      <c r="D21" s="413"/>
      <c r="E21" s="413"/>
      <c r="F21" s="413"/>
      <c r="G21" s="413"/>
      <c r="H21" s="413"/>
      <c r="I21" s="413"/>
      <c r="J21" s="413"/>
      <c r="K21" s="413"/>
      <c r="L21" s="413"/>
      <c r="M21" s="413"/>
      <c r="N21" s="413"/>
      <c r="O21" s="413"/>
      <c r="P21" s="413"/>
      <c r="Q21" s="606"/>
      <c r="R21" s="607">
        <v>6885301</v>
      </c>
      <c r="S21" s="366"/>
      <c r="T21" s="366"/>
      <c r="U21" s="366"/>
      <c r="V21" s="366"/>
      <c r="W21" s="366"/>
      <c r="X21" s="366"/>
      <c r="Y21" s="620"/>
      <c r="Z21" s="640">
        <v>30.9</v>
      </c>
      <c r="AA21" s="640"/>
      <c r="AB21" s="640"/>
      <c r="AC21" s="640"/>
      <c r="AD21" s="641">
        <v>5368638</v>
      </c>
      <c r="AE21" s="641"/>
      <c r="AF21" s="641"/>
      <c r="AG21" s="641"/>
      <c r="AH21" s="641"/>
      <c r="AI21" s="641"/>
      <c r="AJ21" s="641"/>
      <c r="AK21" s="641"/>
      <c r="AL21" s="610">
        <v>51.8</v>
      </c>
      <c r="AM21" s="354"/>
      <c r="AN21" s="354"/>
      <c r="AO21" s="642"/>
      <c r="AP21" s="605" t="s">
        <v>364</v>
      </c>
      <c r="AQ21" s="664"/>
      <c r="AR21" s="664"/>
      <c r="AS21" s="664"/>
      <c r="AT21" s="664"/>
      <c r="AU21" s="664"/>
      <c r="AV21" s="664"/>
      <c r="AW21" s="664"/>
      <c r="AX21" s="664"/>
      <c r="AY21" s="664"/>
      <c r="AZ21" s="664"/>
      <c r="BA21" s="664"/>
      <c r="BB21" s="664"/>
      <c r="BC21" s="664"/>
      <c r="BD21" s="664"/>
      <c r="BE21" s="664"/>
      <c r="BF21" s="665"/>
      <c r="BG21" s="607">
        <v>4839</v>
      </c>
      <c r="BH21" s="366"/>
      <c r="BI21" s="366"/>
      <c r="BJ21" s="366"/>
      <c r="BK21" s="366"/>
      <c r="BL21" s="366"/>
      <c r="BM21" s="366"/>
      <c r="BN21" s="620"/>
      <c r="BO21" s="640">
        <v>0.1</v>
      </c>
      <c r="BP21" s="640"/>
      <c r="BQ21" s="640"/>
      <c r="BR21" s="640"/>
      <c r="BS21" s="641" t="s">
        <v>201</v>
      </c>
      <c r="BT21" s="641"/>
      <c r="BU21" s="641"/>
      <c r="BV21" s="641"/>
      <c r="BW21" s="641"/>
      <c r="BX21" s="641"/>
      <c r="BY21" s="641"/>
      <c r="BZ21" s="641"/>
      <c r="CA21" s="641"/>
      <c r="CB21" s="661"/>
      <c r="CD21" s="585"/>
      <c r="CE21" s="586"/>
      <c r="CF21" s="586"/>
      <c r="CG21" s="586"/>
      <c r="CH21" s="586"/>
      <c r="CI21" s="586"/>
      <c r="CJ21" s="586"/>
      <c r="CK21" s="586"/>
      <c r="CL21" s="586"/>
      <c r="CM21" s="586"/>
      <c r="CN21" s="586"/>
      <c r="CO21" s="586"/>
      <c r="CP21" s="586"/>
      <c r="CQ21" s="587"/>
      <c r="CR21" s="674"/>
      <c r="CS21" s="675"/>
      <c r="CT21" s="675"/>
      <c r="CU21" s="675"/>
      <c r="CV21" s="675"/>
      <c r="CW21" s="675"/>
      <c r="CX21" s="675"/>
      <c r="CY21" s="676"/>
      <c r="CZ21" s="677"/>
      <c r="DA21" s="677"/>
      <c r="DB21" s="677"/>
      <c r="DC21" s="677"/>
      <c r="DD21" s="678"/>
      <c r="DE21" s="675"/>
      <c r="DF21" s="675"/>
      <c r="DG21" s="675"/>
      <c r="DH21" s="675"/>
      <c r="DI21" s="675"/>
      <c r="DJ21" s="675"/>
      <c r="DK21" s="675"/>
      <c r="DL21" s="675"/>
      <c r="DM21" s="675"/>
      <c r="DN21" s="675"/>
      <c r="DO21" s="675"/>
      <c r="DP21" s="676"/>
      <c r="DQ21" s="678"/>
      <c r="DR21" s="675"/>
      <c r="DS21" s="675"/>
      <c r="DT21" s="675"/>
      <c r="DU21" s="675"/>
      <c r="DV21" s="675"/>
      <c r="DW21" s="675"/>
      <c r="DX21" s="675"/>
      <c r="DY21" s="675"/>
      <c r="DZ21" s="675"/>
      <c r="EA21" s="675"/>
      <c r="EB21" s="675"/>
      <c r="EC21" s="679"/>
    </row>
    <row r="22" spans="2:133" ht="11.25" customHeight="1" x14ac:dyDescent="0.2">
      <c r="B22" s="605" t="s">
        <v>291</v>
      </c>
      <c r="C22" s="413"/>
      <c r="D22" s="413"/>
      <c r="E22" s="413"/>
      <c r="F22" s="413"/>
      <c r="G22" s="413"/>
      <c r="H22" s="413"/>
      <c r="I22" s="413"/>
      <c r="J22" s="413"/>
      <c r="K22" s="413"/>
      <c r="L22" s="413"/>
      <c r="M22" s="413"/>
      <c r="N22" s="413"/>
      <c r="O22" s="413"/>
      <c r="P22" s="413"/>
      <c r="Q22" s="606"/>
      <c r="R22" s="607">
        <v>5368638</v>
      </c>
      <c r="S22" s="366"/>
      <c r="T22" s="366"/>
      <c r="U22" s="366"/>
      <c r="V22" s="366"/>
      <c r="W22" s="366"/>
      <c r="X22" s="366"/>
      <c r="Y22" s="620"/>
      <c r="Z22" s="640">
        <v>24.1</v>
      </c>
      <c r="AA22" s="640"/>
      <c r="AB22" s="640"/>
      <c r="AC22" s="640"/>
      <c r="AD22" s="641">
        <v>5368638</v>
      </c>
      <c r="AE22" s="641"/>
      <c r="AF22" s="641"/>
      <c r="AG22" s="641"/>
      <c r="AH22" s="641"/>
      <c r="AI22" s="641"/>
      <c r="AJ22" s="641"/>
      <c r="AK22" s="641"/>
      <c r="AL22" s="610">
        <v>51.8</v>
      </c>
      <c r="AM22" s="354"/>
      <c r="AN22" s="354"/>
      <c r="AO22" s="642"/>
      <c r="AP22" s="605" t="s">
        <v>366</v>
      </c>
      <c r="AQ22" s="664"/>
      <c r="AR22" s="664"/>
      <c r="AS22" s="664"/>
      <c r="AT22" s="664"/>
      <c r="AU22" s="664"/>
      <c r="AV22" s="664"/>
      <c r="AW22" s="664"/>
      <c r="AX22" s="664"/>
      <c r="AY22" s="664"/>
      <c r="AZ22" s="664"/>
      <c r="BA22" s="664"/>
      <c r="BB22" s="664"/>
      <c r="BC22" s="664"/>
      <c r="BD22" s="664"/>
      <c r="BE22" s="664"/>
      <c r="BF22" s="665"/>
      <c r="BG22" s="607" t="s">
        <v>201</v>
      </c>
      <c r="BH22" s="366"/>
      <c r="BI22" s="366"/>
      <c r="BJ22" s="366"/>
      <c r="BK22" s="366"/>
      <c r="BL22" s="366"/>
      <c r="BM22" s="366"/>
      <c r="BN22" s="620"/>
      <c r="BO22" s="640" t="s">
        <v>201</v>
      </c>
      <c r="BP22" s="640"/>
      <c r="BQ22" s="640"/>
      <c r="BR22" s="640"/>
      <c r="BS22" s="641" t="s">
        <v>201</v>
      </c>
      <c r="BT22" s="641"/>
      <c r="BU22" s="641"/>
      <c r="BV22" s="641"/>
      <c r="BW22" s="641"/>
      <c r="BX22" s="641"/>
      <c r="BY22" s="641"/>
      <c r="BZ22" s="641"/>
      <c r="CA22" s="641"/>
      <c r="CB22" s="661"/>
      <c r="CD22" s="520" t="s">
        <v>367</v>
      </c>
      <c r="CE22" s="521"/>
      <c r="CF22" s="521"/>
      <c r="CG22" s="521"/>
      <c r="CH22" s="521"/>
      <c r="CI22" s="521"/>
      <c r="CJ22" s="521"/>
      <c r="CK22" s="521"/>
      <c r="CL22" s="521"/>
      <c r="CM22" s="521"/>
      <c r="CN22" s="521"/>
      <c r="CO22" s="521"/>
      <c r="CP22" s="521"/>
      <c r="CQ22" s="521"/>
      <c r="CR22" s="521"/>
      <c r="CS22" s="521"/>
      <c r="CT22" s="521"/>
      <c r="CU22" s="521"/>
      <c r="CV22" s="521"/>
      <c r="CW22" s="521"/>
      <c r="CX22" s="521"/>
      <c r="CY22" s="521"/>
      <c r="CZ22" s="521"/>
      <c r="DA22" s="521"/>
      <c r="DB22" s="521"/>
      <c r="DC22" s="521"/>
      <c r="DD22" s="521"/>
      <c r="DE22" s="521"/>
      <c r="DF22" s="521"/>
      <c r="DG22" s="521"/>
      <c r="DH22" s="521"/>
      <c r="DI22" s="521"/>
      <c r="DJ22" s="521"/>
      <c r="DK22" s="521"/>
      <c r="DL22" s="521"/>
      <c r="DM22" s="521"/>
      <c r="DN22" s="521"/>
      <c r="DO22" s="521"/>
      <c r="DP22" s="521"/>
      <c r="DQ22" s="521"/>
      <c r="DR22" s="521"/>
      <c r="DS22" s="521"/>
      <c r="DT22" s="521"/>
      <c r="DU22" s="521"/>
      <c r="DV22" s="521"/>
      <c r="DW22" s="521"/>
      <c r="DX22" s="521"/>
      <c r="DY22" s="521"/>
      <c r="DZ22" s="521"/>
      <c r="EA22" s="521"/>
      <c r="EB22" s="521"/>
      <c r="EC22" s="563"/>
    </row>
    <row r="23" spans="2:133" ht="11.25" customHeight="1" x14ac:dyDescent="0.2">
      <c r="B23" s="605" t="s">
        <v>288</v>
      </c>
      <c r="C23" s="413"/>
      <c r="D23" s="413"/>
      <c r="E23" s="413"/>
      <c r="F23" s="413"/>
      <c r="G23" s="413"/>
      <c r="H23" s="413"/>
      <c r="I23" s="413"/>
      <c r="J23" s="413"/>
      <c r="K23" s="413"/>
      <c r="L23" s="413"/>
      <c r="M23" s="413"/>
      <c r="N23" s="413"/>
      <c r="O23" s="413"/>
      <c r="P23" s="413"/>
      <c r="Q23" s="606"/>
      <c r="R23" s="607">
        <v>1516663</v>
      </c>
      <c r="S23" s="366"/>
      <c r="T23" s="366"/>
      <c r="U23" s="366"/>
      <c r="V23" s="366"/>
      <c r="W23" s="366"/>
      <c r="X23" s="366"/>
      <c r="Y23" s="620"/>
      <c r="Z23" s="640">
        <v>6.8</v>
      </c>
      <c r="AA23" s="640"/>
      <c r="AB23" s="640"/>
      <c r="AC23" s="640"/>
      <c r="AD23" s="641" t="s">
        <v>201</v>
      </c>
      <c r="AE23" s="641"/>
      <c r="AF23" s="641"/>
      <c r="AG23" s="641"/>
      <c r="AH23" s="641"/>
      <c r="AI23" s="641"/>
      <c r="AJ23" s="641"/>
      <c r="AK23" s="641"/>
      <c r="AL23" s="610" t="s">
        <v>201</v>
      </c>
      <c r="AM23" s="354"/>
      <c r="AN23" s="354"/>
      <c r="AO23" s="642"/>
      <c r="AP23" s="605" t="s">
        <v>62</v>
      </c>
      <c r="AQ23" s="664"/>
      <c r="AR23" s="664"/>
      <c r="AS23" s="664"/>
      <c r="AT23" s="664"/>
      <c r="AU23" s="664"/>
      <c r="AV23" s="664"/>
      <c r="AW23" s="664"/>
      <c r="AX23" s="664"/>
      <c r="AY23" s="664"/>
      <c r="AZ23" s="664"/>
      <c r="BA23" s="664"/>
      <c r="BB23" s="664"/>
      <c r="BC23" s="664"/>
      <c r="BD23" s="664"/>
      <c r="BE23" s="664"/>
      <c r="BF23" s="665"/>
      <c r="BG23" s="607">
        <v>99118</v>
      </c>
      <c r="BH23" s="366"/>
      <c r="BI23" s="366"/>
      <c r="BJ23" s="366"/>
      <c r="BK23" s="366"/>
      <c r="BL23" s="366"/>
      <c r="BM23" s="366"/>
      <c r="BN23" s="620"/>
      <c r="BO23" s="640">
        <v>2.6</v>
      </c>
      <c r="BP23" s="640"/>
      <c r="BQ23" s="640"/>
      <c r="BR23" s="640"/>
      <c r="BS23" s="641" t="s">
        <v>201</v>
      </c>
      <c r="BT23" s="641"/>
      <c r="BU23" s="641"/>
      <c r="BV23" s="641"/>
      <c r="BW23" s="641"/>
      <c r="BX23" s="641"/>
      <c r="BY23" s="641"/>
      <c r="BZ23" s="641"/>
      <c r="CA23" s="641"/>
      <c r="CB23" s="661"/>
      <c r="CD23" s="520" t="s">
        <v>309</v>
      </c>
      <c r="CE23" s="521"/>
      <c r="CF23" s="521"/>
      <c r="CG23" s="521"/>
      <c r="CH23" s="521"/>
      <c r="CI23" s="521"/>
      <c r="CJ23" s="521"/>
      <c r="CK23" s="521"/>
      <c r="CL23" s="521"/>
      <c r="CM23" s="521"/>
      <c r="CN23" s="521"/>
      <c r="CO23" s="521"/>
      <c r="CP23" s="521"/>
      <c r="CQ23" s="563"/>
      <c r="CR23" s="520" t="s">
        <v>369</v>
      </c>
      <c r="CS23" s="521"/>
      <c r="CT23" s="521"/>
      <c r="CU23" s="521"/>
      <c r="CV23" s="521"/>
      <c r="CW23" s="521"/>
      <c r="CX23" s="521"/>
      <c r="CY23" s="563"/>
      <c r="CZ23" s="520" t="s">
        <v>373</v>
      </c>
      <c r="DA23" s="521"/>
      <c r="DB23" s="521"/>
      <c r="DC23" s="563"/>
      <c r="DD23" s="520" t="s">
        <v>294</v>
      </c>
      <c r="DE23" s="521"/>
      <c r="DF23" s="521"/>
      <c r="DG23" s="521"/>
      <c r="DH23" s="521"/>
      <c r="DI23" s="521"/>
      <c r="DJ23" s="521"/>
      <c r="DK23" s="563"/>
      <c r="DL23" s="666" t="s">
        <v>375</v>
      </c>
      <c r="DM23" s="667"/>
      <c r="DN23" s="667"/>
      <c r="DO23" s="667"/>
      <c r="DP23" s="667"/>
      <c r="DQ23" s="667"/>
      <c r="DR23" s="667"/>
      <c r="DS23" s="667"/>
      <c r="DT23" s="667"/>
      <c r="DU23" s="667"/>
      <c r="DV23" s="668"/>
      <c r="DW23" s="520" t="s">
        <v>376</v>
      </c>
      <c r="DX23" s="521"/>
      <c r="DY23" s="521"/>
      <c r="DZ23" s="521"/>
      <c r="EA23" s="521"/>
      <c r="EB23" s="521"/>
      <c r="EC23" s="563"/>
    </row>
    <row r="24" spans="2:133" ht="11.25" customHeight="1" x14ac:dyDescent="0.2">
      <c r="B24" s="605" t="s">
        <v>377</v>
      </c>
      <c r="C24" s="413"/>
      <c r="D24" s="413"/>
      <c r="E24" s="413"/>
      <c r="F24" s="413"/>
      <c r="G24" s="413"/>
      <c r="H24" s="413"/>
      <c r="I24" s="413"/>
      <c r="J24" s="413"/>
      <c r="K24" s="413"/>
      <c r="L24" s="413"/>
      <c r="M24" s="413"/>
      <c r="N24" s="413"/>
      <c r="O24" s="413"/>
      <c r="P24" s="413"/>
      <c r="Q24" s="606"/>
      <c r="R24" s="607" t="s">
        <v>201</v>
      </c>
      <c r="S24" s="366"/>
      <c r="T24" s="366"/>
      <c r="U24" s="366"/>
      <c r="V24" s="366"/>
      <c r="W24" s="366"/>
      <c r="X24" s="366"/>
      <c r="Y24" s="620"/>
      <c r="Z24" s="640" t="s">
        <v>201</v>
      </c>
      <c r="AA24" s="640"/>
      <c r="AB24" s="640"/>
      <c r="AC24" s="640"/>
      <c r="AD24" s="641" t="s">
        <v>201</v>
      </c>
      <c r="AE24" s="641"/>
      <c r="AF24" s="641"/>
      <c r="AG24" s="641"/>
      <c r="AH24" s="641"/>
      <c r="AI24" s="641"/>
      <c r="AJ24" s="641"/>
      <c r="AK24" s="641"/>
      <c r="AL24" s="610" t="s">
        <v>201</v>
      </c>
      <c r="AM24" s="354"/>
      <c r="AN24" s="354"/>
      <c r="AO24" s="642"/>
      <c r="AP24" s="605" t="s">
        <v>378</v>
      </c>
      <c r="AQ24" s="664"/>
      <c r="AR24" s="664"/>
      <c r="AS24" s="664"/>
      <c r="AT24" s="664"/>
      <c r="AU24" s="664"/>
      <c r="AV24" s="664"/>
      <c r="AW24" s="664"/>
      <c r="AX24" s="664"/>
      <c r="AY24" s="664"/>
      <c r="AZ24" s="664"/>
      <c r="BA24" s="664"/>
      <c r="BB24" s="664"/>
      <c r="BC24" s="664"/>
      <c r="BD24" s="664"/>
      <c r="BE24" s="664"/>
      <c r="BF24" s="665"/>
      <c r="BG24" s="607" t="s">
        <v>201</v>
      </c>
      <c r="BH24" s="366"/>
      <c r="BI24" s="366"/>
      <c r="BJ24" s="366"/>
      <c r="BK24" s="366"/>
      <c r="BL24" s="366"/>
      <c r="BM24" s="366"/>
      <c r="BN24" s="620"/>
      <c r="BO24" s="640" t="s">
        <v>201</v>
      </c>
      <c r="BP24" s="640"/>
      <c r="BQ24" s="640"/>
      <c r="BR24" s="640"/>
      <c r="BS24" s="641" t="s">
        <v>201</v>
      </c>
      <c r="BT24" s="641"/>
      <c r="BU24" s="641"/>
      <c r="BV24" s="641"/>
      <c r="BW24" s="641"/>
      <c r="BX24" s="641"/>
      <c r="BY24" s="641"/>
      <c r="BZ24" s="641"/>
      <c r="CA24" s="641"/>
      <c r="CB24" s="661"/>
      <c r="CD24" s="649" t="s">
        <v>379</v>
      </c>
      <c r="CE24" s="650"/>
      <c r="CF24" s="650"/>
      <c r="CG24" s="650"/>
      <c r="CH24" s="650"/>
      <c r="CI24" s="650"/>
      <c r="CJ24" s="650"/>
      <c r="CK24" s="650"/>
      <c r="CL24" s="650"/>
      <c r="CM24" s="650"/>
      <c r="CN24" s="650"/>
      <c r="CO24" s="650"/>
      <c r="CP24" s="650"/>
      <c r="CQ24" s="651"/>
      <c r="CR24" s="646">
        <v>8123908</v>
      </c>
      <c r="CS24" s="647"/>
      <c r="CT24" s="647"/>
      <c r="CU24" s="647"/>
      <c r="CV24" s="647"/>
      <c r="CW24" s="647"/>
      <c r="CX24" s="647"/>
      <c r="CY24" s="669"/>
      <c r="CZ24" s="670">
        <v>38</v>
      </c>
      <c r="DA24" s="659"/>
      <c r="DB24" s="659"/>
      <c r="DC24" s="671"/>
      <c r="DD24" s="672">
        <v>5626762</v>
      </c>
      <c r="DE24" s="647"/>
      <c r="DF24" s="647"/>
      <c r="DG24" s="647"/>
      <c r="DH24" s="647"/>
      <c r="DI24" s="647"/>
      <c r="DJ24" s="647"/>
      <c r="DK24" s="669"/>
      <c r="DL24" s="672">
        <v>5304451</v>
      </c>
      <c r="DM24" s="647"/>
      <c r="DN24" s="647"/>
      <c r="DO24" s="647"/>
      <c r="DP24" s="647"/>
      <c r="DQ24" s="647"/>
      <c r="DR24" s="647"/>
      <c r="DS24" s="647"/>
      <c r="DT24" s="647"/>
      <c r="DU24" s="647"/>
      <c r="DV24" s="669"/>
      <c r="DW24" s="670">
        <v>50.9</v>
      </c>
      <c r="DX24" s="659"/>
      <c r="DY24" s="659"/>
      <c r="DZ24" s="659"/>
      <c r="EA24" s="659"/>
      <c r="EB24" s="659"/>
      <c r="EC24" s="673"/>
    </row>
    <row r="25" spans="2:133" ht="11.25" customHeight="1" x14ac:dyDescent="0.2">
      <c r="B25" s="605" t="s">
        <v>87</v>
      </c>
      <c r="C25" s="413"/>
      <c r="D25" s="413"/>
      <c r="E25" s="413"/>
      <c r="F25" s="413"/>
      <c r="G25" s="413"/>
      <c r="H25" s="413"/>
      <c r="I25" s="413"/>
      <c r="J25" s="413"/>
      <c r="K25" s="413"/>
      <c r="L25" s="413"/>
      <c r="M25" s="413"/>
      <c r="N25" s="413"/>
      <c r="O25" s="413"/>
      <c r="P25" s="413"/>
      <c r="Q25" s="606"/>
      <c r="R25" s="607">
        <v>11965487</v>
      </c>
      <c r="S25" s="366"/>
      <c r="T25" s="366"/>
      <c r="U25" s="366"/>
      <c r="V25" s="366"/>
      <c r="W25" s="366"/>
      <c r="X25" s="366"/>
      <c r="Y25" s="620"/>
      <c r="Z25" s="640">
        <v>53.7</v>
      </c>
      <c r="AA25" s="640"/>
      <c r="AB25" s="640"/>
      <c r="AC25" s="640"/>
      <c r="AD25" s="641">
        <v>10349706</v>
      </c>
      <c r="AE25" s="641"/>
      <c r="AF25" s="641"/>
      <c r="AG25" s="641"/>
      <c r="AH25" s="641"/>
      <c r="AI25" s="641"/>
      <c r="AJ25" s="641"/>
      <c r="AK25" s="641"/>
      <c r="AL25" s="610">
        <v>99.8</v>
      </c>
      <c r="AM25" s="354"/>
      <c r="AN25" s="354"/>
      <c r="AO25" s="642"/>
      <c r="AP25" s="605" t="s">
        <v>268</v>
      </c>
      <c r="AQ25" s="664"/>
      <c r="AR25" s="664"/>
      <c r="AS25" s="664"/>
      <c r="AT25" s="664"/>
      <c r="AU25" s="664"/>
      <c r="AV25" s="664"/>
      <c r="AW25" s="664"/>
      <c r="AX25" s="664"/>
      <c r="AY25" s="664"/>
      <c r="AZ25" s="664"/>
      <c r="BA25" s="664"/>
      <c r="BB25" s="664"/>
      <c r="BC25" s="664"/>
      <c r="BD25" s="664"/>
      <c r="BE25" s="664"/>
      <c r="BF25" s="665"/>
      <c r="BG25" s="607" t="s">
        <v>201</v>
      </c>
      <c r="BH25" s="366"/>
      <c r="BI25" s="366"/>
      <c r="BJ25" s="366"/>
      <c r="BK25" s="366"/>
      <c r="BL25" s="366"/>
      <c r="BM25" s="366"/>
      <c r="BN25" s="620"/>
      <c r="BO25" s="640" t="s">
        <v>201</v>
      </c>
      <c r="BP25" s="640"/>
      <c r="BQ25" s="640"/>
      <c r="BR25" s="640"/>
      <c r="BS25" s="641" t="s">
        <v>201</v>
      </c>
      <c r="BT25" s="641"/>
      <c r="BU25" s="641"/>
      <c r="BV25" s="641"/>
      <c r="BW25" s="641"/>
      <c r="BX25" s="641"/>
      <c r="BY25" s="641"/>
      <c r="BZ25" s="641"/>
      <c r="CA25" s="641"/>
      <c r="CB25" s="661"/>
      <c r="CD25" s="605" t="s">
        <v>199</v>
      </c>
      <c r="CE25" s="413"/>
      <c r="CF25" s="413"/>
      <c r="CG25" s="413"/>
      <c r="CH25" s="413"/>
      <c r="CI25" s="413"/>
      <c r="CJ25" s="413"/>
      <c r="CK25" s="413"/>
      <c r="CL25" s="413"/>
      <c r="CM25" s="413"/>
      <c r="CN25" s="413"/>
      <c r="CO25" s="413"/>
      <c r="CP25" s="413"/>
      <c r="CQ25" s="606"/>
      <c r="CR25" s="607">
        <v>3345581</v>
      </c>
      <c r="CS25" s="608"/>
      <c r="CT25" s="608"/>
      <c r="CU25" s="608"/>
      <c r="CV25" s="608"/>
      <c r="CW25" s="608"/>
      <c r="CX25" s="608"/>
      <c r="CY25" s="609"/>
      <c r="CZ25" s="610">
        <v>15.7</v>
      </c>
      <c r="DA25" s="611"/>
      <c r="DB25" s="611"/>
      <c r="DC25" s="612"/>
      <c r="DD25" s="613">
        <v>3123984</v>
      </c>
      <c r="DE25" s="608"/>
      <c r="DF25" s="608"/>
      <c r="DG25" s="608"/>
      <c r="DH25" s="608"/>
      <c r="DI25" s="608"/>
      <c r="DJ25" s="608"/>
      <c r="DK25" s="609"/>
      <c r="DL25" s="613">
        <v>3085738</v>
      </c>
      <c r="DM25" s="608"/>
      <c r="DN25" s="608"/>
      <c r="DO25" s="608"/>
      <c r="DP25" s="608"/>
      <c r="DQ25" s="608"/>
      <c r="DR25" s="608"/>
      <c r="DS25" s="608"/>
      <c r="DT25" s="608"/>
      <c r="DU25" s="608"/>
      <c r="DV25" s="609"/>
      <c r="DW25" s="610">
        <v>29.6</v>
      </c>
      <c r="DX25" s="611"/>
      <c r="DY25" s="611"/>
      <c r="DZ25" s="611"/>
      <c r="EA25" s="611"/>
      <c r="EB25" s="611"/>
      <c r="EC25" s="639"/>
    </row>
    <row r="26" spans="2:133" ht="11.25" customHeight="1" x14ac:dyDescent="0.2">
      <c r="B26" s="605" t="s">
        <v>382</v>
      </c>
      <c r="C26" s="413"/>
      <c r="D26" s="413"/>
      <c r="E26" s="413"/>
      <c r="F26" s="413"/>
      <c r="G26" s="413"/>
      <c r="H26" s="413"/>
      <c r="I26" s="413"/>
      <c r="J26" s="413"/>
      <c r="K26" s="413"/>
      <c r="L26" s="413"/>
      <c r="M26" s="413"/>
      <c r="N26" s="413"/>
      <c r="O26" s="413"/>
      <c r="P26" s="413"/>
      <c r="Q26" s="606"/>
      <c r="R26" s="607">
        <v>2709</v>
      </c>
      <c r="S26" s="366"/>
      <c r="T26" s="366"/>
      <c r="U26" s="366"/>
      <c r="V26" s="366"/>
      <c r="W26" s="366"/>
      <c r="X26" s="366"/>
      <c r="Y26" s="620"/>
      <c r="Z26" s="640">
        <v>0</v>
      </c>
      <c r="AA26" s="640"/>
      <c r="AB26" s="640"/>
      <c r="AC26" s="640"/>
      <c r="AD26" s="641">
        <v>2709</v>
      </c>
      <c r="AE26" s="641"/>
      <c r="AF26" s="641"/>
      <c r="AG26" s="641"/>
      <c r="AH26" s="641"/>
      <c r="AI26" s="641"/>
      <c r="AJ26" s="641"/>
      <c r="AK26" s="641"/>
      <c r="AL26" s="610">
        <v>0</v>
      </c>
      <c r="AM26" s="354"/>
      <c r="AN26" s="354"/>
      <c r="AO26" s="642"/>
      <c r="AP26" s="605" t="s">
        <v>385</v>
      </c>
      <c r="AQ26" s="664"/>
      <c r="AR26" s="664"/>
      <c r="AS26" s="664"/>
      <c r="AT26" s="664"/>
      <c r="AU26" s="664"/>
      <c r="AV26" s="664"/>
      <c r="AW26" s="664"/>
      <c r="AX26" s="664"/>
      <c r="AY26" s="664"/>
      <c r="AZ26" s="664"/>
      <c r="BA26" s="664"/>
      <c r="BB26" s="664"/>
      <c r="BC26" s="664"/>
      <c r="BD26" s="664"/>
      <c r="BE26" s="664"/>
      <c r="BF26" s="665"/>
      <c r="BG26" s="607" t="s">
        <v>201</v>
      </c>
      <c r="BH26" s="366"/>
      <c r="BI26" s="366"/>
      <c r="BJ26" s="366"/>
      <c r="BK26" s="366"/>
      <c r="BL26" s="366"/>
      <c r="BM26" s="366"/>
      <c r="BN26" s="620"/>
      <c r="BO26" s="640" t="s">
        <v>201</v>
      </c>
      <c r="BP26" s="640"/>
      <c r="BQ26" s="640"/>
      <c r="BR26" s="640"/>
      <c r="BS26" s="641" t="s">
        <v>201</v>
      </c>
      <c r="BT26" s="641"/>
      <c r="BU26" s="641"/>
      <c r="BV26" s="641"/>
      <c r="BW26" s="641"/>
      <c r="BX26" s="641"/>
      <c r="BY26" s="641"/>
      <c r="BZ26" s="641"/>
      <c r="CA26" s="641"/>
      <c r="CB26" s="661"/>
      <c r="CD26" s="605" t="s">
        <v>125</v>
      </c>
      <c r="CE26" s="413"/>
      <c r="CF26" s="413"/>
      <c r="CG26" s="413"/>
      <c r="CH26" s="413"/>
      <c r="CI26" s="413"/>
      <c r="CJ26" s="413"/>
      <c r="CK26" s="413"/>
      <c r="CL26" s="413"/>
      <c r="CM26" s="413"/>
      <c r="CN26" s="413"/>
      <c r="CO26" s="413"/>
      <c r="CP26" s="413"/>
      <c r="CQ26" s="606"/>
      <c r="CR26" s="607">
        <v>2020976</v>
      </c>
      <c r="CS26" s="366"/>
      <c r="CT26" s="366"/>
      <c r="CU26" s="366"/>
      <c r="CV26" s="366"/>
      <c r="CW26" s="366"/>
      <c r="CX26" s="366"/>
      <c r="CY26" s="620"/>
      <c r="CZ26" s="610">
        <v>9.5</v>
      </c>
      <c r="DA26" s="611"/>
      <c r="DB26" s="611"/>
      <c r="DC26" s="612"/>
      <c r="DD26" s="613">
        <v>1901940</v>
      </c>
      <c r="DE26" s="366"/>
      <c r="DF26" s="366"/>
      <c r="DG26" s="366"/>
      <c r="DH26" s="366"/>
      <c r="DI26" s="366"/>
      <c r="DJ26" s="366"/>
      <c r="DK26" s="620"/>
      <c r="DL26" s="613" t="s">
        <v>201</v>
      </c>
      <c r="DM26" s="366"/>
      <c r="DN26" s="366"/>
      <c r="DO26" s="366"/>
      <c r="DP26" s="366"/>
      <c r="DQ26" s="366"/>
      <c r="DR26" s="366"/>
      <c r="DS26" s="366"/>
      <c r="DT26" s="366"/>
      <c r="DU26" s="366"/>
      <c r="DV26" s="620"/>
      <c r="DW26" s="610" t="s">
        <v>201</v>
      </c>
      <c r="DX26" s="611"/>
      <c r="DY26" s="611"/>
      <c r="DZ26" s="611"/>
      <c r="EA26" s="611"/>
      <c r="EB26" s="611"/>
      <c r="EC26" s="639"/>
    </row>
    <row r="27" spans="2:133" ht="11.25" customHeight="1" x14ac:dyDescent="0.2">
      <c r="B27" s="605" t="s">
        <v>159</v>
      </c>
      <c r="C27" s="413"/>
      <c r="D27" s="413"/>
      <c r="E27" s="413"/>
      <c r="F27" s="413"/>
      <c r="G27" s="413"/>
      <c r="H27" s="413"/>
      <c r="I27" s="413"/>
      <c r="J27" s="413"/>
      <c r="K27" s="413"/>
      <c r="L27" s="413"/>
      <c r="M27" s="413"/>
      <c r="N27" s="413"/>
      <c r="O27" s="413"/>
      <c r="P27" s="413"/>
      <c r="Q27" s="606"/>
      <c r="R27" s="607">
        <v>19083</v>
      </c>
      <c r="S27" s="366"/>
      <c r="T27" s="366"/>
      <c r="U27" s="366"/>
      <c r="V27" s="366"/>
      <c r="W27" s="366"/>
      <c r="X27" s="366"/>
      <c r="Y27" s="620"/>
      <c r="Z27" s="640">
        <v>0.1</v>
      </c>
      <c r="AA27" s="640"/>
      <c r="AB27" s="640"/>
      <c r="AC27" s="640"/>
      <c r="AD27" s="641" t="s">
        <v>201</v>
      </c>
      <c r="AE27" s="641"/>
      <c r="AF27" s="641"/>
      <c r="AG27" s="641"/>
      <c r="AH27" s="641"/>
      <c r="AI27" s="641"/>
      <c r="AJ27" s="641"/>
      <c r="AK27" s="641"/>
      <c r="AL27" s="610" t="s">
        <v>201</v>
      </c>
      <c r="AM27" s="354"/>
      <c r="AN27" s="354"/>
      <c r="AO27" s="642"/>
      <c r="AP27" s="605" t="s">
        <v>386</v>
      </c>
      <c r="AQ27" s="413"/>
      <c r="AR27" s="413"/>
      <c r="AS27" s="413"/>
      <c r="AT27" s="413"/>
      <c r="AU27" s="413"/>
      <c r="AV27" s="413"/>
      <c r="AW27" s="413"/>
      <c r="AX27" s="413"/>
      <c r="AY27" s="413"/>
      <c r="AZ27" s="413"/>
      <c r="BA27" s="413"/>
      <c r="BB27" s="413"/>
      <c r="BC27" s="413"/>
      <c r="BD27" s="413"/>
      <c r="BE27" s="413"/>
      <c r="BF27" s="606"/>
      <c r="BG27" s="607">
        <v>3886389</v>
      </c>
      <c r="BH27" s="366"/>
      <c r="BI27" s="366"/>
      <c r="BJ27" s="366"/>
      <c r="BK27" s="366"/>
      <c r="BL27" s="366"/>
      <c r="BM27" s="366"/>
      <c r="BN27" s="620"/>
      <c r="BO27" s="640">
        <v>100</v>
      </c>
      <c r="BP27" s="640"/>
      <c r="BQ27" s="640"/>
      <c r="BR27" s="640"/>
      <c r="BS27" s="641">
        <v>43184</v>
      </c>
      <c r="BT27" s="641"/>
      <c r="BU27" s="641"/>
      <c r="BV27" s="641"/>
      <c r="BW27" s="641"/>
      <c r="BX27" s="641"/>
      <c r="BY27" s="641"/>
      <c r="BZ27" s="641"/>
      <c r="CA27" s="641"/>
      <c r="CB27" s="661"/>
      <c r="CD27" s="605" t="s">
        <v>222</v>
      </c>
      <c r="CE27" s="413"/>
      <c r="CF27" s="413"/>
      <c r="CG27" s="413"/>
      <c r="CH27" s="413"/>
      <c r="CI27" s="413"/>
      <c r="CJ27" s="413"/>
      <c r="CK27" s="413"/>
      <c r="CL27" s="413"/>
      <c r="CM27" s="413"/>
      <c r="CN27" s="413"/>
      <c r="CO27" s="413"/>
      <c r="CP27" s="413"/>
      <c r="CQ27" s="606"/>
      <c r="CR27" s="607">
        <v>3441942</v>
      </c>
      <c r="CS27" s="608"/>
      <c r="CT27" s="608"/>
      <c r="CU27" s="608"/>
      <c r="CV27" s="608"/>
      <c r="CW27" s="608"/>
      <c r="CX27" s="608"/>
      <c r="CY27" s="609"/>
      <c r="CZ27" s="610">
        <v>16.100000000000001</v>
      </c>
      <c r="DA27" s="611"/>
      <c r="DB27" s="611"/>
      <c r="DC27" s="612"/>
      <c r="DD27" s="613">
        <v>1168393</v>
      </c>
      <c r="DE27" s="608"/>
      <c r="DF27" s="608"/>
      <c r="DG27" s="608"/>
      <c r="DH27" s="608"/>
      <c r="DI27" s="608"/>
      <c r="DJ27" s="608"/>
      <c r="DK27" s="609"/>
      <c r="DL27" s="613">
        <v>884328</v>
      </c>
      <c r="DM27" s="608"/>
      <c r="DN27" s="608"/>
      <c r="DO27" s="608"/>
      <c r="DP27" s="608"/>
      <c r="DQ27" s="608"/>
      <c r="DR27" s="608"/>
      <c r="DS27" s="608"/>
      <c r="DT27" s="608"/>
      <c r="DU27" s="608"/>
      <c r="DV27" s="609"/>
      <c r="DW27" s="610">
        <v>8.5</v>
      </c>
      <c r="DX27" s="611"/>
      <c r="DY27" s="611"/>
      <c r="DZ27" s="611"/>
      <c r="EA27" s="611"/>
      <c r="EB27" s="611"/>
      <c r="EC27" s="639"/>
    </row>
    <row r="28" spans="2:133" ht="11.25" customHeight="1" x14ac:dyDescent="0.2">
      <c r="B28" s="605" t="s">
        <v>307</v>
      </c>
      <c r="C28" s="413"/>
      <c r="D28" s="413"/>
      <c r="E28" s="413"/>
      <c r="F28" s="413"/>
      <c r="G28" s="413"/>
      <c r="H28" s="413"/>
      <c r="I28" s="413"/>
      <c r="J28" s="413"/>
      <c r="K28" s="413"/>
      <c r="L28" s="413"/>
      <c r="M28" s="413"/>
      <c r="N28" s="413"/>
      <c r="O28" s="413"/>
      <c r="P28" s="413"/>
      <c r="Q28" s="606"/>
      <c r="R28" s="607">
        <v>171813</v>
      </c>
      <c r="S28" s="366"/>
      <c r="T28" s="366"/>
      <c r="U28" s="366"/>
      <c r="V28" s="366"/>
      <c r="W28" s="366"/>
      <c r="X28" s="366"/>
      <c r="Y28" s="620"/>
      <c r="Z28" s="640">
        <v>0.8</v>
      </c>
      <c r="AA28" s="640"/>
      <c r="AB28" s="640"/>
      <c r="AC28" s="640"/>
      <c r="AD28" s="641">
        <v>15557</v>
      </c>
      <c r="AE28" s="641"/>
      <c r="AF28" s="641"/>
      <c r="AG28" s="641"/>
      <c r="AH28" s="641"/>
      <c r="AI28" s="641"/>
      <c r="AJ28" s="641"/>
      <c r="AK28" s="641"/>
      <c r="AL28" s="610">
        <v>0.2</v>
      </c>
      <c r="AM28" s="354"/>
      <c r="AN28" s="354"/>
      <c r="AO28" s="642"/>
      <c r="AP28" s="605"/>
      <c r="AQ28" s="413"/>
      <c r="AR28" s="413"/>
      <c r="AS28" s="413"/>
      <c r="AT28" s="413"/>
      <c r="AU28" s="413"/>
      <c r="AV28" s="413"/>
      <c r="AW28" s="413"/>
      <c r="AX28" s="413"/>
      <c r="AY28" s="413"/>
      <c r="AZ28" s="413"/>
      <c r="BA28" s="413"/>
      <c r="BB28" s="413"/>
      <c r="BC28" s="413"/>
      <c r="BD28" s="413"/>
      <c r="BE28" s="413"/>
      <c r="BF28" s="606"/>
      <c r="BG28" s="607"/>
      <c r="BH28" s="366"/>
      <c r="BI28" s="366"/>
      <c r="BJ28" s="366"/>
      <c r="BK28" s="366"/>
      <c r="BL28" s="366"/>
      <c r="BM28" s="366"/>
      <c r="BN28" s="620"/>
      <c r="BO28" s="640"/>
      <c r="BP28" s="640"/>
      <c r="BQ28" s="640"/>
      <c r="BR28" s="640"/>
      <c r="BS28" s="613"/>
      <c r="BT28" s="366"/>
      <c r="BU28" s="366"/>
      <c r="BV28" s="366"/>
      <c r="BW28" s="366"/>
      <c r="BX28" s="366"/>
      <c r="BY28" s="366"/>
      <c r="BZ28" s="366"/>
      <c r="CA28" s="366"/>
      <c r="CB28" s="638"/>
      <c r="CD28" s="605" t="s">
        <v>380</v>
      </c>
      <c r="CE28" s="413"/>
      <c r="CF28" s="413"/>
      <c r="CG28" s="413"/>
      <c r="CH28" s="413"/>
      <c r="CI28" s="413"/>
      <c r="CJ28" s="413"/>
      <c r="CK28" s="413"/>
      <c r="CL28" s="413"/>
      <c r="CM28" s="413"/>
      <c r="CN28" s="413"/>
      <c r="CO28" s="413"/>
      <c r="CP28" s="413"/>
      <c r="CQ28" s="606"/>
      <c r="CR28" s="607">
        <v>1336385</v>
      </c>
      <c r="CS28" s="366"/>
      <c r="CT28" s="366"/>
      <c r="CU28" s="366"/>
      <c r="CV28" s="366"/>
      <c r="CW28" s="366"/>
      <c r="CX28" s="366"/>
      <c r="CY28" s="620"/>
      <c r="CZ28" s="610">
        <v>6.3</v>
      </c>
      <c r="DA28" s="611"/>
      <c r="DB28" s="611"/>
      <c r="DC28" s="612"/>
      <c r="DD28" s="613">
        <v>1334385</v>
      </c>
      <c r="DE28" s="366"/>
      <c r="DF28" s="366"/>
      <c r="DG28" s="366"/>
      <c r="DH28" s="366"/>
      <c r="DI28" s="366"/>
      <c r="DJ28" s="366"/>
      <c r="DK28" s="620"/>
      <c r="DL28" s="613">
        <v>1334385</v>
      </c>
      <c r="DM28" s="366"/>
      <c r="DN28" s="366"/>
      <c r="DO28" s="366"/>
      <c r="DP28" s="366"/>
      <c r="DQ28" s="366"/>
      <c r="DR28" s="366"/>
      <c r="DS28" s="366"/>
      <c r="DT28" s="366"/>
      <c r="DU28" s="366"/>
      <c r="DV28" s="620"/>
      <c r="DW28" s="610">
        <v>12.8</v>
      </c>
      <c r="DX28" s="611"/>
      <c r="DY28" s="611"/>
      <c r="DZ28" s="611"/>
      <c r="EA28" s="611"/>
      <c r="EB28" s="611"/>
      <c r="EC28" s="639"/>
    </row>
    <row r="29" spans="2:133" ht="11.25" customHeight="1" x14ac:dyDescent="0.2">
      <c r="B29" s="605" t="s">
        <v>21</v>
      </c>
      <c r="C29" s="413"/>
      <c r="D29" s="413"/>
      <c r="E29" s="413"/>
      <c r="F29" s="413"/>
      <c r="G29" s="413"/>
      <c r="H29" s="413"/>
      <c r="I29" s="413"/>
      <c r="J29" s="413"/>
      <c r="K29" s="413"/>
      <c r="L29" s="413"/>
      <c r="M29" s="413"/>
      <c r="N29" s="413"/>
      <c r="O29" s="413"/>
      <c r="P29" s="413"/>
      <c r="Q29" s="606"/>
      <c r="R29" s="607">
        <v>23789</v>
      </c>
      <c r="S29" s="366"/>
      <c r="T29" s="366"/>
      <c r="U29" s="366"/>
      <c r="V29" s="366"/>
      <c r="W29" s="366"/>
      <c r="X29" s="366"/>
      <c r="Y29" s="620"/>
      <c r="Z29" s="640">
        <v>0.1</v>
      </c>
      <c r="AA29" s="640"/>
      <c r="AB29" s="640"/>
      <c r="AC29" s="640"/>
      <c r="AD29" s="641" t="s">
        <v>201</v>
      </c>
      <c r="AE29" s="641"/>
      <c r="AF29" s="641"/>
      <c r="AG29" s="641"/>
      <c r="AH29" s="641"/>
      <c r="AI29" s="641"/>
      <c r="AJ29" s="641"/>
      <c r="AK29" s="641"/>
      <c r="AL29" s="610" t="s">
        <v>201</v>
      </c>
      <c r="AM29" s="354"/>
      <c r="AN29" s="354"/>
      <c r="AO29" s="642"/>
      <c r="AP29" s="585"/>
      <c r="AQ29" s="586"/>
      <c r="AR29" s="586"/>
      <c r="AS29" s="586"/>
      <c r="AT29" s="586"/>
      <c r="AU29" s="586"/>
      <c r="AV29" s="586"/>
      <c r="AW29" s="586"/>
      <c r="AX29" s="586"/>
      <c r="AY29" s="586"/>
      <c r="AZ29" s="586"/>
      <c r="BA29" s="586"/>
      <c r="BB29" s="586"/>
      <c r="BC29" s="586"/>
      <c r="BD29" s="586"/>
      <c r="BE29" s="586"/>
      <c r="BF29" s="587"/>
      <c r="BG29" s="607"/>
      <c r="BH29" s="366"/>
      <c r="BI29" s="366"/>
      <c r="BJ29" s="366"/>
      <c r="BK29" s="366"/>
      <c r="BL29" s="366"/>
      <c r="BM29" s="366"/>
      <c r="BN29" s="620"/>
      <c r="BO29" s="640"/>
      <c r="BP29" s="640"/>
      <c r="BQ29" s="640"/>
      <c r="BR29" s="640"/>
      <c r="BS29" s="641"/>
      <c r="BT29" s="641"/>
      <c r="BU29" s="641"/>
      <c r="BV29" s="641"/>
      <c r="BW29" s="641"/>
      <c r="BX29" s="641"/>
      <c r="BY29" s="641"/>
      <c r="BZ29" s="641"/>
      <c r="CA29" s="641"/>
      <c r="CB29" s="661"/>
      <c r="CD29" s="394" t="s">
        <v>175</v>
      </c>
      <c r="CE29" s="396"/>
      <c r="CF29" s="605" t="s">
        <v>25</v>
      </c>
      <c r="CG29" s="413"/>
      <c r="CH29" s="413"/>
      <c r="CI29" s="413"/>
      <c r="CJ29" s="413"/>
      <c r="CK29" s="413"/>
      <c r="CL29" s="413"/>
      <c r="CM29" s="413"/>
      <c r="CN29" s="413"/>
      <c r="CO29" s="413"/>
      <c r="CP29" s="413"/>
      <c r="CQ29" s="606"/>
      <c r="CR29" s="607">
        <v>1336382</v>
      </c>
      <c r="CS29" s="608"/>
      <c r="CT29" s="608"/>
      <c r="CU29" s="608"/>
      <c r="CV29" s="608"/>
      <c r="CW29" s="608"/>
      <c r="CX29" s="608"/>
      <c r="CY29" s="609"/>
      <c r="CZ29" s="610">
        <v>6.3</v>
      </c>
      <c r="DA29" s="611"/>
      <c r="DB29" s="611"/>
      <c r="DC29" s="612"/>
      <c r="DD29" s="613">
        <v>1334382</v>
      </c>
      <c r="DE29" s="608"/>
      <c r="DF29" s="608"/>
      <c r="DG29" s="608"/>
      <c r="DH29" s="608"/>
      <c r="DI29" s="608"/>
      <c r="DJ29" s="608"/>
      <c r="DK29" s="609"/>
      <c r="DL29" s="613">
        <v>1334382</v>
      </c>
      <c r="DM29" s="608"/>
      <c r="DN29" s="608"/>
      <c r="DO29" s="608"/>
      <c r="DP29" s="608"/>
      <c r="DQ29" s="608"/>
      <c r="DR29" s="608"/>
      <c r="DS29" s="608"/>
      <c r="DT29" s="608"/>
      <c r="DU29" s="608"/>
      <c r="DV29" s="609"/>
      <c r="DW29" s="610">
        <v>12.8</v>
      </c>
      <c r="DX29" s="611"/>
      <c r="DY29" s="611"/>
      <c r="DZ29" s="611"/>
      <c r="EA29" s="611"/>
      <c r="EB29" s="611"/>
      <c r="EC29" s="639"/>
    </row>
    <row r="30" spans="2:133" ht="11.25" customHeight="1" x14ac:dyDescent="0.2">
      <c r="B30" s="605" t="s">
        <v>336</v>
      </c>
      <c r="C30" s="413"/>
      <c r="D30" s="413"/>
      <c r="E30" s="413"/>
      <c r="F30" s="413"/>
      <c r="G30" s="413"/>
      <c r="H30" s="413"/>
      <c r="I30" s="413"/>
      <c r="J30" s="413"/>
      <c r="K30" s="413"/>
      <c r="L30" s="413"/>
      <c r="M30" s="413"/>
      <c r="N30" s="413"/>
      <c r="O30" s="413"/>
      <c r="P30" s="413"/>
      <c r="Q30" s="606"/>
      <c r="R30" s="607">
        <v>3680884</v>
      </c>
      <c r="S30" s="366"/>
      <c r="T30" s="366"/>
      <c r="U30" s="366"/>
      <c r="V30" s="366"/>
      <c r="W30" s="366"/>
      <c r="X30" s="366"/>
      <c r="Y30" s="620"/>
      <c r="Z30" s="640">
        <v>16.5</v>
      </c>
      <c r="AA30" s="640"/>
      <c r="AB30" s="640"/>
      <c r="AC30" s="640"/>
      <c r="AD30" s="641" t="s">
        <v>201</v>
      </c>
      <c r="AE30" s="641"/>
      <c r="AF30" s="641"/>
      <c r="AG30" s="641"/>
      <c r="AH30" s="641"/>
      <c r="AI30" s="641"/>
      <c r="AJ30" s="641"/>
      <c r="AK30" s="641"/>
      <c r="AL30" s="610" t="s">
        <v>201</v>
      </c>
      <c r="AM30" s="354"/>
      <c r="AN30" s="354"/>
      <c r="AO30" s="642"/>
      <c r="AP30" s="520" t="s">
        <v>309</v>
      </c>
      <c r="AQ30" s="521"/>
      <c r="AR30" s="521"/>
      <c r="AS30" s="521"/>
      <c r="AT30" s="521"/>
      <c r="AU30" s="521"/>
      <c r="AV30" s="521"/>
      <c r="AW30" s="521"/>
      <c r="AX30" s="521"/>
      <c r="AY30" s="521"/>
      <c r="AZ30" s="521"/>
      <c r="BA30" s="521"/>
      <c r="BB30" s="521"/>
      <c r="BC30" s="521"/>
      <c r="BD30" s="521"/>
      <c r="BE30" s="521"/>
      <c r="BF30" s="563"/>
      <c r="BG30" s="520" t="s">
        <v>389</v>
      </c>
      <c r="BH30" s="662"/>
      <c r="BI30" s="662"/>
      <c r="BJ30" s="662"/>
      <c r="BK30" s="662"/>
      <c r="BL30" s="662"/>
      <c r="BM30" s="662"/>
      <c r="BN30" s="662"/>
      <c r="BO30" s="662"/>
      <c r="BP30" s="662"/>
      <c r="BQ30" s="663"/>
      <c r="BR30" s="520" t="s">
        <v>390</v>
      </c>
      <c r="BS30" s="662"/>
      <c r="BT30" s="662"/>
      <c r="BU30" s="662"/>
      <c r="BV30" s="662"/>
      <c r="BW30" s="662"/>
      <c r="BX30" s="662"/>
      <c r="BY30" s="662"/>
      <c r="BZ30" s="662"/>
      <c r="CA30" s="662"/>
      <c r="CB30" s="663"/>
      <c r="CD30" s="397"/>
      <c r="CE30" s="399"/>
      <c r="CF30" s="605" t="s">
        <v>391</v>
      </c>
      <c r="CG30" s="413"/>
      <c r="CH30" s="413"/>
      <c r="CI30" s="413"/>
      <c r="CJ30" s="413"/>
      <c r="CK30" s="413"/>
      <c r="CL30" s="413"/>
      <c r="CM30" s="413"/>
      <c r="CN30" s="413"/>
      <c r="CO30" s="413"/>
      <c r="CP30" s="413"/>
      <c r="CQ30" s="606"/>
      <c r="CR30" s="607">
        <v>1306506</v>
      </c>
      <c r="CS30" s="366"/>
      <c r="CT30" s="366"/>
      <c r="CU30" s="366"/>
      <c r="CV30" s="366"/>
      <c r="CW30" s="366"/>
      <c r="CX30" s="366"/>
      <c r="CY30" s="620"/>
      <c r="CZ30" s="610">
        <v>6.1</v>
      </c>
      <c r="DA30" s="611"/>
      <c r="DB30" s="611"/>
      <c r="DC30" s="612"/>
      <c r="DD30" s="613">
        <v>1304506</v>
      </c>
      <c r="DE30" s="366"/>
      <c r="DF30" s="366"/>
      <c r="DG30" s="366"/>
      <c r="DH30" s="366"/>
      <c r="DI30" s="366"/>
      <c r="DJ30" s="366"/>
      <c r="DK30" s="620"/>
      <c r="DL30" s="613">
        <v>1304506</v>
      </c>
      <c r="DM30" s="366"/>
      <c r="DN30" s="366"/>
      <c r="DO30" s="366"/>
      <c r="DP30" s="366"/>
      <c r="DQ30" s="366"/>
      <c r="DR30" s="366"/>
      <c r="DS30" s="366"/>
      <c r="DT30" s="366"/>
      <c r="DU30" s="366"/>
      <c r="DV30" s="620"/>
      <c r="DW30" s="610">
        <v>12.5</v>
      </c>
      <c r="DX30" s="611"/>
      <c r="DY30" s="611"/>
      <c r="DZ30" s="611"/>
      <c r="EA30" s="611"/>
      <c r="EB30" s="611"/>
      <c r="EC30" s="639"/>
    </row>
    <row r="31" spans="2:133" ht="11.25" customHeight="1" x14ac:dyDescent="0.2">
      <c r="B31" s="654" t="s">
        <v>54</v>
      </c>
      <c r="C31" s="655"/>
      <c r="D31" s="655"/>
      <c r="E31" s="655"/>
      <c r="F31" s="655"/>
      <c r="G31" s="655"/>
      <c r="H31" s="655"/>
      <c r="I31" s="655"/>
      <c r="J31" s="655"/>
      <c r="K31" s="655"/>
      <c r="L31" s="655"/>
      <c r="M31" s="655"/>
      <c r="N31" s="655"/>
      <c r="O31" s="655"/>
      <c r="P31" s="655"/>
      <c r="Q31" s="656"/>
      <c r="R31" s="607" t="s">
        <v>201</v>
      </c>
      <c r="S31" s="366"/>
      <c r="T31" s="366"/>
      <c r="U31" s="366"/>
      <c r="V31" s="366"/>
      <c r="W31" s="366"/>
      <c r="X31" s="366"/>
      <c r="Y31" s="620"/>
      <c r="Z31" s="640" t="s">
        <v>201</v>
      </c>
      <c r="AA31" s="640"/>
      <c r="AB31" s="640"/>
      <c r="AC31" s="640"/>
      <c r="AD31" s="641" t="s">
        <v>201</v>
      </c>
      <c r="AE31" s="641"/>
      <c r="AF31" s="641"/>
      <c r="AG31" s="641"/>
      <c r="AH31" s="641"/>
      <c r="AI31" s="641"/>
      <c r="AJ31" s="641"/>
      <c r="AK31" s="641"/>
      <c r="AL31" s="610" t="s">
        <v>201</v>
      </c>
      <c r="AM31" s="354"/>
      <c r="AN31" s="354"/>
      <c r="AO31" s="642"/>
      <c r="AP31" s="386" t="s">
        <v>9</v>
      </c>
      <c r="AQ31" s="387"/>
      <c r="AR31" s="387"/>
      <c r="AS31" s="387"/>
      <c r="AT31" s="602" t="s">
        <v>392</v>
      </c>
      <c r="AU31" s="42"/>
      <c r="AV31" s="42"/>
      <c r="AW31" s="42"/>
      <c r="AX31" s="649" t="s">
        <v>269</v>
      </c>
      <c r="AY31" s="650"/>
      <c r="AZ31" s="650"/>
      <c r="BA31" s="650"/>
      <c r="BB31" s="650"/>
      <c r="BC31" s="650"/>
      <c r="BD31" s="650"/>
      <c r="BE31" s="650"/>
      <c r="BF31" s="651"/>
      <c r="BG31" s="657">
        <v>99.3</v>
      </c>
      <c r="BH31" s="658"/>
      <c r="BI31" s="658"/>
      <c r="BJ31" s="658"/>
      <c r="BK31" s="658"/>
      <c r="BL31" s="658"/>
      <c r="BM31" s="659">
        <v>97.1</v>
      </c>
      <c r="BN31" s="658"/>
      <c r="BO31" s="658"/>
      <c r="BP31" s="658"/>
      <c r="BQ31" s="660"/>
      <c r="BR31" s="657">
        <v>99.2</v>
      </c>
      <c r="BS31" s="658"/>
      <c r="BT31" s="658"/>
      <c r="BU31" s="658"/>
      <c r="BV31" s="658"/>
      <c r="BW31" s="658"/>
      <c r="BX31" s="659">
        <v>97</v>
      </c>
      <c r="BY31" s="658"/>
      <c r="BZ31" s="658"/>
      <c r="CA31" s="658"/>
      <c r="CB31" s="660"/>
      <c r="CD31" s="397"/>
      <c r="CE31" s="399"/>
      <c r="CF31" s="605" t="s">
        <v>308</v>
      </c>
      <c r="CG31" s="413"/>
      <c r="CH31" s="413"/>
      <c r="CI31" s="413"/>
      <c r="CJ31" s="413"/>
      <c r="CK31" s="413"/>
      <c r="CL31" s="413"/>
      <c r="CM31" s="413"/>
      <c r="CN31" s="413"/>
      <c r="CO31" s="413"/>
      <c r="CP31" s="413"/>
      <c r="CQ31" s="606"/>
      <c r="CR31" s="607">
        <v>29876</v>
      </c>
      <c r="CS31" s="608"/>
      <c r="CT31" s="608"/>
      <c r="CU31" s="608"/>
      <c r="CV31" s="608"/>
      <c r="CW31" s="608"/>
      <c r="CX31" s="608"/>
      <c r="CY31" s="609"/>
      <c r="CZ31" s="610">
        <v>0.1</v>
      </c>
      <c r="DA31" s="611"/>
      <c r="DB31" s="611"/>
      <c r="DC31" s="612"/>
      <c r="DD31" s="613">
        <v>29876</v>
      </c>
      <c r="DE31" s="608"/>
      <c r="DF31" s="608"/>
      <c r="DG31" s="608"/>
      <c r="DH31" s="608"/>
      <c r="DI31" s="608"/>
      <c r="DJ31" s="608"/>
      <c r="DK31" s="609"/>
      <c r="DL31" s="613">
        <v>29876</v>
      </c>
      <c r="DM31" s="608"/>
      <c r="DN31" s="608"/>
      <c r="DO31" s="608"/>
      <c r="DP31" s="608"/>
      <c r="DQ31" s="608"/>
      <c r="DR31" s="608"/>
      <c r="DS31" s="608"/>
      <c r="DT31" s="608"/>
      <c r="DU31" s="608"/>
      <c r="DV31" s="609"/>
      <c r="DW31" s="610">
        <v>0.3</v>
      </c>
      <c r="DX31" s="611"/>
      <c r="DY31" s="611"/>
      <c r="DZ31" s="611"/>
      <c r="EA31" s="611"/>
      <c r="EB31" s="611"/>
      <c r="EC31" s="639"/>
    </row>
    <row r="32" spans="2:133" ht="11.25" customHeight="1" x14ac:dyDescent="0.2">
      <c r="B32" s="605" t="s">
        <v>393</v>
      </c>
      <c r="C32" s="413"/>
      <c r="D32" s="413"/>
      <c r="E32" s="413"/>
      <c r="F32" s="413"/>
      <c r="G32" s="413"/>
      <c r="H32" s="413"/>
      <c r="I32" s="413"/>
      <c r="J32" s="413"/>
      <c r="K32" s="413"/>
      <c r="L32" s="413"/>
      <c r="M32" s="413"/>
      <c r="N32" s="413"/>
      <c r="O32" s="413"/>
      <c r="P32" s="413"/>
      <c r="Q32" s="606"/>
      <c r="R32" s="607">
        <v>1842607</v>
      </c>
      <c r="S32" s="366"/>
      <c r="T32" s="366"/>
      <c r="U32" s="366"/>
      <c r="V32" s="366"/>
      <c r="W32" s="366"/>
      <c r="X32" s="366"/>
      <c r="Y32" s="620"/>
      <c r="Z32" s="640">
        <v>8.3000000000000007</v>
      </c>
      <c r="AA32" s="640"/>
      <c r="AB32" s="640"/>
      <c r="AC32" s="640"/>
      <c r="AD32" s="641" t="s">
        <v>201</v>
      </c>
      <c r="AE32" s="641"/>
      <c r="AF32" s="641"/>
      <c r="AG32" s="641"/>
      <c r="AH32" s="641"/>
      <c r="AI32" s="641"/>
      <c r="AJ32" s="641"/>
      <c r="AK32" s="641"/>
      <c r="AL32" s="610" t="s">
        <v>201</v>
      </c>
      <c r="AM32" s="354"/>
      <c r="AN32" s="354"/>
      <c r="AO32" s="642"/>
      <c r="AP32" s="601"/>
      <c r="AQ32" s="462"/>
      <c r="AR32" s="462"/>
      <c r="AS32" s="462"/>
      <c r="AT32" s="603"/>
      <c r="AU32" s="1" t="s">
        <v>244</v>
      </c>
      <c r="AX32" s="605" t="s">
        <v>370</v>
      </c>
      <c r="AY32" s="413"/>
      <c r="AZ32" s="413"/>
      <c r="BA32" s="413"/>
      <c r="BB32" s="413"/>
      <c r="BC32" s="413"/>
      <c r="BD32" s="413"/>
      <c r="BE32" s="413"/>
      <c r="BF32" s="606"/>
      <c r="BG32" s="653">
        <v>99.4</v>
      </c>
      <c r="BH32" s="608"/>
      <c r="BI32" s="608"/>
      <c r="BJ32" s="608"/>
      <c r="BK32" s="608"/>
      <c r="BL32" s="608"/>
      <c r="BM32" s="354">
        <v>98.4</v>
      </c>
      <c r="BN32" s="608"/>
      <c r="BO32" s="608"/>
      <c r="BP32" s="608"/>
      <c r="BQ32" s="637"/>
      <c r="BR32" s="653">
        <v>99.3</v>
      </c>
      <c r="BS32" s="608"/>
      <c r="BT32" s="608"/>
      <c r="BU32" s="608"/>
      <c r="BV32" s="608"/>
      <c r="BW32" s="608"/>
      <c r="BX32" s="354">
        <v>98.1</v>
      </c>
      <c r="BY32" s="608"/>
      <c r="BZ32" s="608"/>
      <c r="CA32" s="608"/>
      <c r="CB32" s="637"/>
      <c r="CD32" s="400"/>
      <c r="CE32" s="402"/>
      <c r="CF32" s="605" t="s">
        <v>395</v>
      </c>
      <c r="CG32" s="413"/>
      <c r="CH32" s="413"/>
      <c r="CI32" s="413"/>
      <c r="CJ32" s="413"/>
      <c r="CK32" s="413"/>
      <c r="CL32" s="413"/>
      <c r="CM32" s="413"/>
      <c r="CN32" s="413"/>
      <c r="CO32" s="413"/>
      <c r="CP32" s="413"/>
      <c r="CQ32" s="606"/>
      <c r="CR32" s="607">
        <v>3</v>
      </c>
      <c r="CS32" s="366"/>
      <c r="CT32" s="366"/>
      <c r="CU32" s="366"/>
      <c r="CV32" s="366"/>
      <c r="CW32" s="366"/>
      <c r="CX32" s="366"/>
      <c r="CY32" s="620"/>
      <c r="CZ32" s="610">
        <v>0</v>
      </c>
      <c r="DA32" s="611"/>
      <c r="DB32" s="611"/>
      <c r="DC32" s="612"/>
      <c r="DD32" s="613">
        <v>3</v>
      </c>
      <c r="DE32" s="366"/>
      <c r="DF32" s="366"/>
      <c r="DG32" s="366"/>
      <c r="DH32" s="366"/>
      <c r="DI32" s="366"/>
      <c r="DJ32" s="366"/>
      <c r="DK32" s="620"/>
      <c r="DL32" s="613">
        <v>3</v>
      </c>
      <c r="DM32" s="366"/>
      <c r="DN32" s="366"/>
      <c r="DO32" s="366"/>
      <c r="DP32" s="366"/>
      <c r="DQ32" s="366"/>
      <c r="DR32" s="366"/>
      <c r="DS32" s="366"/>
      <c r="DT32" s="366"/>
      <c r="DU32" s="366"/>
      <c r="DV32" s="620"/>
      <c r="DW32" s="610">
        <v>0</v>
      </c>
      <c r="DX32" s="611"/>
      <c r="DY32" s="611"/>
      <c r="DZ32" s="611"/>
      <c r="EA32" s="611"/>
      <c r="EB32" s="611"/>
      <c r="EC32" s="639"/>
    </row>
    <row r="33" spans="2:133" ht="11.25" customHeight="1" x14ac:dyDescent="0.2">
      <c r="B33" s="605" t="s">
        <v>133</v>
      </c>
      <c r="C33" s="413"/>
      <c r="D33" s="413"/>
      <c r="E33" s="413"/>
      <c r="F33" s="413"/>
      <c r="G33" s="413"/>
      <c r="H33" s="413"/>
      <c r="I33" s="413"/>
      <c r="J33" s="413"/>
      <c r="K33" s="413"/>
      <c r="L33" s="413"/>
      <c r="M33" s="413"/>
      <c r="N33" s="413"/>
      <c r="O33" s="413"/>
      <c r="P33" s="413"/>
      <c r="Q33" s="606"/>
      <c r="R33" s="607">
        <v>92155</v>
      </c>
      <c r="S33" s="366"/>
      <c r="T33" s="366"/>
      <c r="U33" s="366"/>
      <c r="V33" s="366"/>
      <c r="W33" s="366"/>
      <c r="X33" s="366"/>
      <c r="Y33" s="620"/>
      <c r="Z33" s="640">
        <v>0.4</v>
      </c>
      <c r="AA33" s="640"/>
      <c r="AB33" s="640"/>
      <c r="AC33" s="640"/>
      <c r="AD33" s="641" t="s">
        <v>201</v>
      </c>
      <c r="AE33" s="641"/>
      <c r="AF33" s="641"/>
      <c r="AG33" s="641"/>
      <c r="AH33" s="641"/>
      <c r="AI33" s="641"/>
      <c r="AJ33" s="641"/>
      <c r="AK33" s="641"/>
      <c r="AL33" s="610" t="s">
        <v>201</v>
      </c>
      <c r="AM33" s="354"/>
      <c r="AN33" s="354"/>
      <c r="AO33" s="642"/>
      <c r="AP33" s="389"/>
      <c r="AQ33" s="390"/>
      <c r="AR33" s="390"/>
      <c r="AS33" s="390"/>
      <c r="AT33" s="604"/>
      <c r="AU33" s="43"/>
      <c r="AV33" s="43"/>
      <c r="AW33" s="43"/>
      <c r="AX33" s="585" t="s">
        <v>163</v>
      </c>
      <c r="AY33" s="586"/>
      <c r="AZ33" s="586"/>
      <c r="BA33" s="586"/>
      <c r="BB33" s="586"/>
      <c r="BC33" s="586"/>
      <c r="BD33" s="586"/>
      <c r="BE33" s="586"/>
      <c r="BF33" s="587"/>
      <c r="BG33" s="652">
        <v>99.1</v>
      </c>
      <c r="BH33" s="589"/>
      <c r="BI33" s="589"/>
      <c r="BJ33" s="589"/>
      <c r="BK33" s="589"/>
      <c r="BL33" s="589"/>
      <c r="BM33" s="633">
        <v>95.6</v>
      </c>
      <c r="BN33" s="589"/>
      <c r="BO33" s="589"/>
      <c r="BP33" s="589"/>
      <c r="BQ33" s="628"/>
      <c r="BR33" s="652">
        <v>99.1</v>
      </c>
      <c r="BS33" s="589"/>
      <c r="BT33" s="589"/>
      <c r="BU33" s="589"/>
      <c r="BV33" s="589"/>
      <c r="BW33" s="589"/>
      <c r="BX33" s="633">
        <v>95.7</v>
      </c>
      <c r="BY33" s="589"/>
      <c r="BZ33" s="589"/>
      <c r="CA33" s="589"/>
      <c r="CB33" s="628"/>
      <c r="CD33" s="605" t="s">
        <v>396</v>
      </c>
      <c r="CE33" s="413"/>
      <c r="CF33" s="413"/>
      <c r="CG33" s="413"/>
      <c r="CH33" s="413"/>
      <c r="CI33" s="413"/>
      <c r="CJ33" s="413"/>
      <c r="CK33" s="413"/>
      <c r="CL33" s="413"/>
      <c r="CM33" s="413"/>
      <c r="CN33" s="413"/>
      <c r="CO33" s="413"/>
      <c r="CP33" s="413"/>
      <c r="CQ33" s="606"/>
      <c r="CR33" s="607">
        <v>9420430</v>
      </c>
      <c r="CS33" s="608"/>
      <c r="CT33" s="608"/>
      <c r="CU33" s="608"/>
      <c r="CV33" s="608"/>
      <c r="CW33" s="608"/>
      <c r="CX33" s="608"/>
      <c r="CY33" s="609"/>
      <c r="CZ33" s="610">
        <v>44.1</v>
      </c>
      <c r="DA33" s="611"/>
      <c r="DB33" s="611"/>
      <c r="DC33" s="612"/>
      <c r="DD33" s="613">
        <v>6624351</v>
      </c>
      <c r="DE33" s="608"/>
      <c r="DF33" s="608"/>
      <c r="DG33" s="608"/>
      <c r="DH33" s="608"/>
      <c r="DI33" s="608"/>
      <c r="DJ33" s="608"/>
      <c r="DK33" s="609"/>
      <c r="DL33" s="613">
        <v>4614510</v>
      </c>
      <c r="DM33" s="608"/>
      <c r="DN33" s="608"/>
      <c r="DO33" s="608"/>
      <c r="DP33" s="608"/>
      <c r="DQ33" s="608"/>
      <c r="DR33" s="608"/>
      <c r="DS33" s="608"/>
      <c r="DT33" s="608"/>
      <c r="DU33" s="608"/>
      <c r="DV33" s="609"/>
      <c r="DW33" s="610">
        <v>44.2</v>
      </c>
      <c r="DX33" s="611"/>
      <c r="DY33" s="611"/>
      <c r="DZ33" s="611"/>
      <c r="EA33" s="611"/>
      <c r="EB33" s="611"/>
      <c r="EC33" s="639"/>
    </row>
    <row r="34" spans="2:133" ht="11.25" customHeight="1" x14ac:dyDescent="0.2">
      <c r="B34" s="605" t="s">
        <v>150</v>
      </c>
      <c r="C34" s="413"/>
      <c r="D34" s="413"/>
      <c r="E34" s="413"/>
      <c r="F34" s="413"/>
      <c r="G34" s="413"/>
      <c r="H34" s="413"/>
      <c r="I34" s="413"/>
      <c r="J34" s="413"/>
      <c r="K34" s="413"/>
      <c r="L34" s="413"/>
      <c r="M34" s="413"/>
      <c r="N34" s="413"/>
      <c r="O34" s="413"/>
      <c r="P34" s="413"/>
      <c r="Q34" s="606"/>
      <c r="R34" s="607">
        <v>192067</v>
      </c>
      <c r="S34" s="366"/>
      <c r="T34" s="366"/>
      <c r="U34" s="366"/>
      <c r="V34" s="366"/>
      <c r="W34" s="366"/>
      <c r="X34" s="366"/>
      <c r="Y34" s="620"/>
      <c r="Z34" s="640">
        <v>0.9</v>
      </c>
      <c r="AA34" s="640"/>
      <c r="AB34" s="640"/>
      <c r="AC34" s="640"/>
      <c r="AD34" s="641" t="s">
        <v>201</v>
      </c>
      <c r="AE34" s="641"/>
      <c r="AF34" s="641"/>
      <c r="AG34" s="641"/>
      <c r="AH34" s="641"/>
      <c r="AI34" s="641"/>
      <c r="AJ34" s="641"/>
      <c r="AK34" s="641"/>
      <c r="AL34" s="610" t="s">
        <v>201</v>
      </c>
      <c r="AM34" s="354"/>
      <c r="AN34" s="354"/>
      <c r="AO34" s="64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5" t="s">
        <v>399</v>
      </c>
      <c r="CE34" s="413"/>
      <c r="CF34" s="413"/>
      <c r="CG34" s="413"/>
      <c r="CH34" s="413"/>
      <c r="CI34" s="413"/>
      <c r="CJ34" s="413"/>
      <c r="CK34" s="413"/>
      <c r="CL34" s="413"/>
      <c r="CM34" s="413"/>
      <c r="CN34" s="413"/>
      <c r="CO34" s="413"/>
      <c r="CP34" s="413"/>
      <c r="CQ34" s="606"/>
      <c r="CR34" s="607">
        <v>3042130</v>
      </c>
      <c r="CS34" s="366"/>
      <c r="CT34" s="366"/>
      <c r="CU34" s="366"/>
      <c r="CV34" s="366"/>
      <c r="CW34" s="366"/>
      <c r="CX34" s="366"/>
      <c r="CY34" s="620"/>
      <c r="CZ34" s="610">
        <v>14.2</v>
      </c>
      <c r="DA34" s="611"/>
      <c r="DB34" s="611"/>
      <c r="DC34" s="612"/>
      <c r="DD34" s="613">
        <v>2306384</v>
      </c>
      <c r="DE34" s="366"/>
      <c r="DF34" s="366"/>
      <c r="DG34" s="366"/>
      <c r="DH34" s="366"/>
      <c r="DI34" s="366"/>
      <c r="DJ34" s="366"/>
      <c r="DK34" s="620"/>
      <c r="DL34" s="613">
        <v>1878352</v>
      </c>
      <c r="DM34" s="366"/>
      <c r="DN34" s="366"/>
      <c r="DO34" s="366"/>
      <c r="DP34" s="366"/>
      <c r="DQ34" s="366"/>
      <c r="DR34" s="366"/>
      <c r="DS34" s="366"/>
      <c r="DT34" s="366"/>
      <c r="DU34" s="366"/>
      <c r="DV34" s="620"/>
      <c r="DW34" s="610">
        <v>18</v>
      </c>
      <c r="DX34" s="611"/>
      <c r="DY34" s="611"/>
      <c r="DZ34" s="611"/>
      <c r="EA34" s="611"/>
      <c r="EB34" s="611"/>
      <c r="EC34" s="639"/>
    </row>
    <row r="35" spans="2:133" ht="11.25" customHeight="1" x14ac:dyDescent="0.2">
      <c r="B35" s="605" t="s">
        <v>401</v>
      </c>
      <c r="C35" s="413"/>
      <c r="D35" s="413"/>
      <c r="E35" s="413"/>
      <c r="F35" s="413"/>
      <c r="G35" s="413"/>
      <c r="H35" s="413"/>
      <c r="I35" s="413"/>
      <c r="J35" s="413"/>
      <c r="K35" s="413"/>
      <c r="L35" s="413"/>
      <c r="M35" s="413"/>
      <c r="N35" s="413"/>
      <c r="O35" s="413"/>
      <c r="P35" s="413"/>
      <c r="Q35" s="606"/>
      <c r="R35" s="607">
        <v>1776156</v>
      </c>
      <c r="S35" s="366"/>
      <c r="T35" s="366"/>
      <c r="U35" s="366"/>
      <c r="V35" s="366"/>
      <c r="W35" s="366"/>
      <c r="X35" s="366"/>
      <c r="Y35" s="620"/>
      <c r="Z35" s="640">
        <v>8</v>
      </c>
      <c r="AA35" s="640"/>
      <c r="AB35" s="640"/>
      <c r="AC35" s="640"/>
      <c r="AD35" s="641" t="s">
        <v>201</v>
      </c>
      <c r="AE35" s="641"/>
      <c r="AF35" s="641"/>
      <c r="AG35" s="641"/>
      <c r="AH35" s="641"/>
      <c r="AI35" s="641"/>
      <c r="AJ35" s="641"/>
      <c r="AK35" s="641"/>
      <c r="AL35" s="610" t="s">
        <v>201</v>
      </c>
      <c r="AM35" s="354"/>
      <c r="AN35" s="354"/>
      <c r="AO35" s="642"/>
      <c r="AP35" s="16"/>
      <c r="AQ35" s="520" t="s">
        <v>402</v>
      </c>
      <c r="AR35" s="521"/>
      <c r="AS35" s="521"/>
      <c r="AT35" s="521"/>
      <c r="AU35" s="521"/>
      <c r="AV35" s="521"/>
      <c r="AW35" s="521"/>
      <c r="AX35" s="521"/>
      <c r="AY35" s="521"/>
      <c r="AZ35" s="521"/>
      <c r="BA35" s="521"/>
      <c r="BB35" s="521"/>
      <c r="BC35" s="521"/>
      <c r="BD35" s="521"/>
      <c r="BE35" s="521"/>
      <c r="BF35" s="563"/>
      <c r="BG35" s="520" t="s">
        <v>209</v>
      </c>
      <c r="BH35" s="521"/>
      <c r="BI35" s="521"/>
      <c r="BJ35" s="521"/>
      <c r="BK35" s="521"/>
      <c r="BL35" s="521"/>
      <c r="BM35" s="521"/>
      <c r="BN35" s="521"/>
      <c r="BO35" s="521"/>
      <c r="BP35" s="521"/>
      <c r="BQ35" s="521"/>
      <c r="BR35" s="521"/>
      <c r="BS35" s="521"/>
      <c r="BT35" s="521"/>
      <c r="BU35" s="521"/>
      <c r="BV35" s="521"/>
      <c r="BW35" s="521"/>
      <c r="BX35" s="521"/>
      <c r="BY35" s="521"/>
      <c r="BZ35" s="521"/>
      <c r="CA35" s="521"/>
      <c r="CB35" s="563"/>
      <c r="CD35" s="605" t="s">
        <v>403</v>
      </c>
      <c r="CE35" s="413"/>
      <c r="CF35" s="413"/>
      <c r="CG35" s="413"/>
      <c r="CH35" s="413"/>
      <c r="CI35" s="413"/>
      <c r="CJ35" s="413"/>
      <c r="CK35" s="413"/>
      <c r="CL35" s="413"/>
      <c r="CM35" s="413"/>
      <c r="CN35" s="413"/>
      <c r="CO35" s="413"/>
      <c r="CP35" s="413"/>
      <c r="CQ35" s="606"/>
      <c r="CR35" s="607">
        <v>545191</v>
      </c>
      <c r="CS35" s="608"/>
      <c r="CT35" s="608"/>
      <c r="CU35" s="608"/>
      <c r="CV35" s="608"/>
      <c r="CW35" s="608"/>
      <c r="CX35" s="608"/>
      <c r="CY35" s="609"/>
      <c r="CZ35" s="610">
        <v>2.6</v>
      </c>
      <c r="DA35" s="611"/>
      <c r="DB35" s="611"/>
      <c r="DC35" s="612"/>
      <c r="DD35" s="613">
        <v>353024</v>
      </c>
      <c r="DE35" s="608"/>
      <c r="DF35" s="608"/>
      <c r="DG35" s="608"/>
      <c r="DH35" s="608"/>
      <c r="DI35" s="608"/>
      <c r="DJ35" s="608"/>
      <c r="DK35" s="609"/>
      <c r="DL35" s="613">
        <v>244212</v>
      </c>
      <c r="DM35" s="608"/>
      <c r="DN35" s="608"/>
      <c r="DO35" s="608"/>
      <c r="DP35" s="608"/>
      <c r="DQ35" s="608"/>
      <c r="DR35" s="608"/>
      <c r="DS35" s="608"/>
      <c r="DT35" s="608"/>
      <c r="DU35" s="608"/>
      <c r="DV35" s="609"/>
      <c r="DW35" s="610">
        <v>2.2999999999999998</v>
      </c>
      <c r="DX35" s="611"/>
      <c r="DY35" s="611"/>
      <c r="DZ35" s="611"/>
      <c r="EA35" s="611"/>
      <c r="EB35" s="611"/>
      <c r="EC35" s="639"/>
    </row>
    <row r="36" spans="2:133" ht="11.25" customHeight="1" x14ac:dyDescent="0.2">
      <c r="B36" s="605" t="s">
        <v>371</v>
      </c>
      <c r="C36" s="413"/>
      <c r="D36" s="413"/>
      <c r="E36" s="413"/>
      <c r="F36" s="413"/>
      <c r="G36" s="413"/>
      <c r="H36" s="413"/>
      <c r="I36" s="413"/>
      <c r="J36" s="413"/>
      <c r="K36" s="413"/>
      <c r="L36" s="413"/>
      <c r="M36" s="413"/>
      <c r="N36" s="413"/>
      <c r="O36" s="413"/>
      <c r="P36" s="413"/>
      <c r="Q36" s="606"/>
      <c r="R36" s="607">
        <v>811381</v>
      </c>
      <c r="S36" s="366"/>
      <c r="T36" s="366"/>
      <c r="U36" s="366"/>
      <c r="V36" s="366"/>
      <c r="W36" s="366"/>
      <c r="X36" s="366"/>
      <c r="Y36" s="620"/>
      <c r="Z36" s="640">
        <v>3.6</v>
      </c>
      <c r="AA36" s="640"/>
      <c r="AB36" s="640"/>
      <c r="AC36" s="640"/>
      <c r="AD36" s="641" t="s">
        <v>201</v>
      </c>
      <c r="AE36" s="641"/>
      <c r="AF36" s="641"/>
      <c r="AG36" s="641"/>
      <c r="AH36" s="641"/>
      <c r="AI36" s="641"/>
      <c r="AJ36" s="641"/>
      <c r="AK36" s="641"/>
      <c r="AL36" s="610" t="s">
        <v>201</v>
      </c>
      <c r="AM36" s="354"/>
      <c r="AN36" s="354"/>
      <c r="AO36" s="642"/>
      <c r="AP36" s="16"/>
      <c r="AQ36" s="643" t="s">
        <v>386</v>
      </c>
      <c r="AR36" s="644"/>
      <c r="AS36" s="644"/>
      <c r="AT36" s="644"/>
      <c r="AU36" s="644"/>
      <c r="AV36" s="644"/>
      <c r="AW36" s="644"/>
      <c r="AX36" s="644"/>
      <c r="AY36" s="645"/>
      <c r="AZ36" s="646">
        <v>1992184</v>
      </c>
      <c r="BA36" s="647"/>
      <c r="BB36" s="647"/>
      <c r="BC36" s="647"/>
      <c r="BD36" s="647"/>
      <c r="BE36" s="647"/>
      <c r="BF36" s="648"/>
      <c r="BG36" s="649" t="s">
        <v>406</v>
      </c>
      <c r="BH36" s="650"/>
      <c r="BI36" s="650"/>
      <c r="BJ36" s="650"/>
      <c r="BK36" s="650"/>
      <c r="BL36" s="650"/>
      <c r="BM36" s="650"/>
      <c r="BN36" s="650"/>
      <c r="BO36" s="650"/>
      <c r="BP36" s="650"/>
      <c r="BQ36" s="650"/>
      <c r="BR36" s="650"/>
      <c r="BS36" s="650"/>
      <c r="BT36" s="650"/>
      <c r="BU36" s="651"/>
      <c r="BV36" s="646">
        <v>62659</v>
      </c>
      <c r="BW36" s="647"/>
      <c r="BX36" s="647"/>
      <c r="BY36" s="647"/>
      <c r="BZ36" s="647"/>
      <c r="CA36" s="647"/>
      <c r="CB36" s="648"/>
      <c r="CD36" s="605" t="s">
        <v>32</v>
      </c>
      <c r="CE36" s="413"/>
      <c r="CF36" s="413"/>
      <c r="CG36" s="413"/>
      <c r="CH36" s="413"/>
      <c r="CI36" s="413"/>
      <c r="CJ36" s="413"/>
      <c r="CK36" s="413"/>
      <c r="CL36" s="413"/>
      <c r="CM36" s="413"/>
      <c r="CN36" s="413"/>
      <c r="CO36" s="413"/>
      <c r="CP36" s="413"/>
      <c r="CQ36" s="606"/>
      <c r="CR36" s="607">
        <v>2105575</v>
      </c>
      <c r="CS36" s="366"/>
      <c r="CT36" s="366"/>
      <c r="CU36" s="366"/>
      <c r="CV36" s="366"/>
      <c r="CW36" s="366"/>
      <c r="CX36" s="366"/>
      <c r="CY36" s="620"/>
      <c r="CZ36" s="610">
        <v>9.9</v>
      </c>
      <c r="DA36" s="611"/>
      <c r="DB36" s="611"/>
      <c r="DC36" s="612"/>
      <c r="DD36" s="613">
        <v>1567560</v>
      </c>
      <c r="DE36" s="366"/>
      <c r="DF36" s="366"/>
      <c r="DG36" s="366"/>
      <c r="DH36" s="366"/>
      <c r="DI36" s="366"/>
      <c r="DJ36" s="366"/>
      <c r="DK36" s="620"/>
      <c r="DL36" s="613">
        <v>1202150</v>
      </c>
      <c r="DM36" s="366"/>
      <c r="DN36" s="366"/>
      <c r="DO36" s="366"/>
      <c r="DP36" s="366"/>
      <c r="DQ36" s="366"/>
      <c r="DR36" s="366"/>
      <c r="DS36" s="366"/>
      <c r="DT36" s="366"/>
      <c r="DU36" s="366"/>
      <c r="DV36" s="620"/>
      <c r="DW36" s="610">
        <v>11.5</v>
      </c>
      <c r="DX36" s="611"/>
      <c r="DY36" s="611"/>
      <c r="DZ36" s="611"/>
      <c r="EA36" s="611"/>
      <c r="EB36" s="611"/>
      <c r="EC36" s="639"/>
    </row>
    <row r="37" spans="2:133" ht="11.25" customHeight="1" x14ac:dyDescent="0.2">
      <c r="B37" s="605" t="s">
        <v>397</v>
      </c>
      <c r="C37" s="413"/>
      <c r="D37" s="413"/>
      <c r="E37" s="413"/>
      <c r="F37" s="413"/>
      <c r="G37" s="413"/>
      <c r="H37" s="413"/>
      <c r="I37" s="413"/>
      <c r="J37" s="413"/>
      <c r="K37" s="413"/>
      <c r="L37" s="413"/>
      <c r="M37" s="413"/>
      <c r="N37" s="413"/>
      <c r="O37" s="413"/>
      <c r="P37" s="413"/>
      <c r="Q37" s="606"/>
      <c r="R37" s="607">
        <v>306738</v>
      </c>
      <c r="S37" s="366"/>
      <c r="T37" s="366"/>
      <c r="U37" s="366"/>
      <c r="V37" s="366"/>
      <c r="W37" s="366"/>
      <c r="X37" s="366"/>
      <c r="Y37" s="620"/>
      <c r="Z37" s="640">
        <v>1.4</v>
      </c>
      <c r="AA37" s="640"/>
      <c r="AB37" s="640"/>
      <c r="AC37" s="640"/>
      <c r="AD37" s="641">
        <v>3143</v>
      </c>
      <c r="AE37" s="641"/>
      <c r="AF37" s="641"/>
      <c r="AG37" s="641"/>
      <c r="AH37" s="641"/>
      <c r="AI37" s="641"/>
      <c r="AJ37" s="641"/>
      <c r="AK37" s="641"/>
      <c r="AL37" s="610">
        <v>0</v>
      </c>
      <c r="AM37" s="354"/>
      <c r="AN37" s="354"/>
      <c r="AO37" s="642"/>
      <c r="AQ37" s="635" t="s">
        <v>407</v>
      </c>
      <c r="AR37" s="471"/>
      <c r="AS37" s="471"/>
      <c r="AT37" s="471"/>
      <c r="AU37" s="471"/>
      <c r="AV37" s="471"/>
      <c r="AW37" s="471"/>
      <c r="AX37" s="471"/>
      <c r="AY37" s="636"/>
      <c r="AZ37" s="607">
        <v>493584</v>
      </c>
      <c r="BA37" s="366"/>
      <c r="BB37" s="366"/>
      <c r="BC37" s="366"/>
      <c r="BD37" s="608"/>
      <c r="BE37" s="608"/>
      <c r="BF37" s="637"/>
      <c r="BG37" s="605" t="s">
        <v>409</v>
      </c>
      <c r="BH37" s="413"/>
      <c r="BI37" s="413"/>
      <c r="BJ37" s="413"/>
      <c r="BK37" s="413"/>
      <c r="BL37" s="413"/>
      <c r="BM37" s="413"/>
      <c r="BN37" s="413"/>
      <c r="BO37" s="413"/>
      <c r="BP37" s="413"/>
      <c r="BQ37" s="413"/>
      <c r="BR37" s="413"/>
      <c r="BS37" s="413"/>
      <c r="BT37" s="413"/>
      <c r="BU37" s="606"/>
      <c r="BV37" s="607">
        <v>20835</v>
      </c>
      <c r="BW37" s="366"/>
      <c r="BX37" s="366"/>
      <c r="BY37" s="366"/>
      <c r="BZ37" s="366"/>
      <c r="CA37" s="366"/>
      <c r="CB37" s="638"/>
      <c r="CD37" s="605" t="s">
        <v>162</v>
      </c>
      <c r="CE37" s="413"/>
      <c r="CF37" s="413"/>
      <c r="CG37" s="413"/>
      <c r="CH37" s="413"/>
      <c r="CI37" s="413"/>
      <c r="CJ37" s="413"/>
      <c r="CK37" s="413"/>
      <c r="CL37" s="413"/>
      <c r="CM37" s="413"/>
      <c r="CN37" s="413"/>
      <c r="CO37" s="413"/>
      <c r="CP37" s="413"/>
      <c r="CQ37" s="606"/>
      <c r="CR37" s="607">
        <v>509389</v>
      </c>
      <c r="CS37" s="608"/>
      <c r="CT37" s="608"/>
      <c r="CU37" s="608"/>
      <c r="CV37" s="608"/>
      <c r="CW37" s="608"/>
      <c r="CX37" s="608"/>
      <c r="CY37" s="609"/>
      <c r="CZ37" s="610">
        <v>2.4</v>
      </c>
      <c r="DA37" s="611"/>
      <c r="DB37" s="611"/>
      <c r="DC37" s="612"/>
      <c r="DD37" s="613">
        <v>506244</v>
      </c>
      <c r="DE37" s="608"/>
      <c r="DF37" s="608"/>
      <c r="DG37" s="608"/>
      <c r="DH37" s="608"/>
      <c r="DI37" s="608"/>
      <c r="DJ37" s="608"/>
      <c r="DK37" s="609"/>
      <c r="DL37" s="613">
        <v>506244</v>
      </c>
      <c r="DM37" s="608"/>
      <c r="DN37" s="608"/>
      <c r="DO37" s="608"/>
      <c r="DP37" s="608"/>
      <c r="DQ37" s="608"/>
      <c r="DR37" s="608"/>
      <c r="DS37" s="608"/>
      <c r="DT37" s="608"/>
      <c r="DU37" s="608"/>
      <c r="DV37" s="609"/>
      <c r="DW37" s="610">
        <v>4.9000000000000004</v>
      </c>
      <c r="DX37" s="611"/>
      <c r="DY37" s="611"/>
      <c r="DZ37" s="611"/>
      <c r="EA37" s="611"/>
      <c r="EB37" s="611"/>
      <c r="EC37" s="639"/>
    </row>
    <row r="38" spans="2:133" ht="11.25" customHeight="1" x14ac:dyDescent="0.2">
      <c r="B38" s="605" t="s">
        <v>410</v>
      </c>
      <c r="C38" s="413"/>
      <c r="D38" s="413"/>
      <c r="E38" s="413"/>
      <c r="F38" s="413"/>
      <c r="G38" s="413"/>
      <c r="H38" s="413"/>
      <c r="I38" s="413"/>
      <c r="J38" s="413"/>
      <c r="K38" s="413"/>
      <c r="L38" s="413"/>
      <c r="M38" s="413"/>
      <c r="N38" s="413"/>
      <c r="O38" s="413"/>
      <c r="P38" s="413"/>
      <c r="Q38" s="606"/>
      <c r="R38" s="607">
        <v>1412700</v>
      </c>
      <c r="S38" s="366"/>
      <c r="T38" s="366"/>
      <c r="U38" s="366"/>
      <c r="V38" s="366"/>
      <c r="W38" s="366"/>
      <c r="X38" s="366"/>
      <c r="Y38" s="620"/>
      <c r="Z38" s="640">
        <v>6.3</v>
      </c>
      <c r="AA38" s="640"/>
      <c r="AB38" s="640"/>
      <c r="AC38" s="640"/>
      <c r="AD38" s="641" t="s">
        <v>201</v>
      </c>
      <c r="AE38" s="641"/>
      <c r="AF38" s="641"/>
      <c r="AG38" s="641"/>
      <c r="AH38" s="641"/>
      <c r="AI38" s="641"/>
      <c r="AJ38" s="641"/>
      <c r="AK38" s="641"/>
      <c r="AL38" s="610" t="s">
        <v>201</v>
      </c>
      <c r="AM38" s="354"/>
      <c r="AN38" s="354"/>
      <c r="AO38" s="642"/>
      <c r="AQ38" s="635" t="s">
        <v>412</v>
      </c>
      <c r="AR38" s="471"/>
      <c r="AS38" s="471"/>
      <c r="AT38" s="471"/>
      <c r="AU38" s="471"/>
      <c r="AV38" s="471"/>
      <c r="AW38" s="471"/>
      <c r="AX38" s="471"/>
      <c r="AY38" s="636"/>
      <c r="AZ38" s="607">
        <v>50528</v>
      </c>
      <c r="BA38" s="366"/>
      <c r="BB38" s="366"/>
      <c r="BC38" s="366"/>
      <c r="BD38" s="608"/>
      <c r="BE38" s="608"/>
      <c r="BF38" s="637"/>
      <c r="BG38" s="605" t="s">
        <v>413</v>
      </c>
      <c r="BH38" s="413"/>
      <c r="BI38" s="413"/>
      <c r="BJ38" s="413"/>
      <c r="BK38" s="413"/>
      <c r="BL38" s="413"/>
      <c r="BM38" s="413"/>
      <c r="BN38" s="413"/>
      <c r="BO38" s="413"/>
      <c r="BP38" s="413"/>
      <c r="BQ38" s="413"/>
      <c r="BR38" s="413"/>
      <c r="BS38" s="413"/>
      <c r="BT38" s="413"/>
      <c r="BU38" s="606"/>
      <c r="BV38" s="607">
        <v>3784</v>
      </c>
      <c r="BW38" s="366"/>
      <c r="BX38" s="366"/>
      <c r="BY38" s="366"/>
      <c r="BZ38" s="366"/>
      <c r="CA38" s="366"/>
      <c r="CB38" s="638"/>
      <c r="CD38" s="605" t="s">
        <v>414</v>
      </c>
      <c r="CE38" s="413"/>
      <c r="CF38" s="413"/>
      <c r="CG38" s="413"/>
      <c r="CH38" s="413"/>
      <c r="CI38" s="413"/>
      <c r="CJ38" s="413"/>
      <c r="CK38" s="413"/>
      <c r="CL38" s="413"/>
      <c r="CM38" s="413"/>
      <c r="CN38" s="413"/>
      <c r="CO38" s="413"/>
      <c r="CP38" s="413"/>
      <c r="CQ38" s="606"/>
      <c r="CR38" s="607">
        <v>1599019</v>
      </c>
      <c r="CS38" s="366"/>
      <c r="CT38" s="366"/>
      <c r="CU38" s="366"/>
      <c r="CV38" s="366"/>
      <c r="CW38" s="366"/>
      <c r="CX38" s="366"/>
      <c r="CY38" s="620"/>
      <c r="CZ38" s="610">
        <v>7.5</v>
      </c>
      <c r="DA38" s="611"/>
      <c r="DB38" s="611"/>
      <c r="DC38" s="612"/>
      <c r="DD38" s="613">
        <v>1381035</v>
      </c>
      <c r="DE38" s="366"/>
      <c r="DF38" s="366"/>
      <c r="DG38" s="366"/>
      <c r="DH38" s="366"/>
      <c r="DI38" s="366"/>
      <c r="DJ38" s="366"/>
      <c r="DK38" s="620"/>
      <c r="DL38" s="613">
        <v>1289796</v>
      </c>
      <c r="DM38" s="366"/>
      <c r="DN38" s="366"/>
      <c r="DO38" s="366"/>
      <c r="DP38" s="366"/>
      <c r="DQ38" s="366"/>
      <c r="DR38" s="366"/>
      <c r="DS38" s="366"/>
      <c r="DT38" s="366"/>
      <c r="DU38" s="366"/>
      <c r="DV38" s="620"/>
      <c r="DW38" s="610">
        <v>12.4</v>
      </c>
      <c r="DX38" s="611"/>
      <c r="DY38" s="611"/>
      <c r="DZ38" s="611"/>
      <c r="EA38" s="611"/>
      <c r="EB38" s="611"/>
      <c r="EC38" s="639"/>
    </row>
    <row r="39" spans="2:133" ht="11.25" customHeight="1" x14ac:dyDescent="0.2">
      <c r="B39" s="605" t="s">
        <v>415</v>
      </c>
      <c r="C39" s="413"/>
      <c r="D39" s="413"/>
      <c r="E39" s="413"/>
      <c r="F39" s="413"/>
      <c r="G39" s="413"/>
      <c r="H39" s="413"/>
      <c r="I39" s="413"/>
      <c r="J39" s="413"/>
      <c r="K39" s="413"/>
      <c r="L39" s="413"/>
      <c r="M39" s="413"/>
      <c r="N39" s="413"/>
      <c r="O39" s="413"/>
      <c r="P39" s="413"/>
      <c r="Q39" s="606"/>
      <c r="R39" s="607" t="s">
        <v>201</v>
      </c>
      <c r="S39" s="366"/>
      <c r="T39" s="366"/>
      <c r="U39" s="366"/>
      <c r="V39" s="366"/>
      <c r="W39" s="366"/>
      <c r="X39" s="366"/>
      <c r="Y39" s="620"/>
      <c r="Z39" s="640" t="s">
        <v>201</v>
      </c>
      <c r="AA39" s="640"/>
      <c r="AB39" s="640"/>
      <c r="AC39" s="640"/>
      <c r="AD39" s="641" t="s">
        <v>201</v>
      </c>
      <c r="AE39" s="641"/>
      <c r="AF39" s="641"/>
      <c r="AG39" s="641"/>
      <c r="AH39" s="641"/>
      <c r="AI39" s="641"/>
      <c r="AJ39" s="641"/>
      <c r="AK39" s="641"/>
      <c r="AL39" s="610" t="s">
        <v>201</v>
      </c>
      <c r="AM39" s="354"/>
      <c r="AN39" s="354"/>
      <c r="AO39" s="642"/>
      <c r="AQ39" s="635" t="s">
        <v>195</v>
      </c>
      <c r="AR39" s="471"/>
      <c r="AS39" s="471"/>
      <c r="AT39" s="471"/>
      <c r="AU39" s="471"/>
      <c r="AV39" s="471"/>
      <c r="AW39" s="471"/>
      <c r="AX39" s="471"/>
      <c r="AY39" s="636"/>
      <c r="AZ39" s="607">
        <v>15671</v>
      </c>
      <c r="BA39" s="366"/>
      <c r="BB39" s="366"/>
      <c r="BC39" s="366"/>
      <c r="BD39" s="608"/>
      <c r="BE39" s="608"/>
      <c r="BF39" s="637"/>
      <c r="BG39" s="605" t="s">
        <v>331</v>
      </c>
      <c r="BH39" s="413"/>
      <c r="BI39" s="413"/>
      <c r="BJ39" s="413"/>
      <c r="BK39" s="413"/>
      <c r="BL39" s="413"/>
      <c r="BM39" s="413"/>
      <c r="BN39" s="413"/>
      <c r="BO39" s="413"/>
      <c r="BP39" s="413"/>
      <c r="BQ39" s="413"/>
      <c r="BR39" s="413"/>
      <c r="BS39" s="413"/>
      <c r="BT39" s="413"/>
      <c r="BU39" s="606"/>
      <c r="BV39" s="607">
        <v>5725</v>
      </c>
      <c r="BW39" s="366"/>
      <c r="BX39" s="366"/>
      <c r="BY39" s="366"/>
      <c r="BZ39" s="366"/>
      <c r="CA39" s="366"/>
      <c r="CB39" s="638"/>
      <c r="CD39" s="605" t="s">
        <v>419</v>
      </c>
      <c r="CE39" s="413"/>
      <c r="CF39" s="413"/>
      <c r="CG39" s="413"/>
      <c r="CH39" s="413"/>
      <c r="CI39" s="413"/>
      <c r="CJ39" s="413"/>
      <c r="CK39" s="413"/>
      <c r="CL39" s="413"/>
      <c r="CM39" s="413"/>
      <c r="CN39" s="413"/>
      <c r="CO39" s="413"/>
      <c r="CP39" s="413"/>
      <c r="CQ39" s="606"/>
      <c r="CR39" s="607">
        <v>1941424</v>
      </c>
      <c r="CS39" s="608"/>
      <c r="CT39" s="608"/>
      <c r="CU39" s="608"/>
      <c r="CV39" s="608"/>
      <c r="CW39" s="608"/>
      <c r="CX39" s="608"/>
      <c r="CY39" s="609"/>
      <c r="CZ39" s="610">
        <v>9.1</v>
      </c>
      <c r="DA39" s="611"/>
      <c r="DB39" s="611"/>
      <c r="DC39" s="612"/>
      <c r="DD39" s="613">
        <v>977607</v>
      </c>
      <c r="DE39" s="608"/>
      <c r="DF39" s="608"/>
      <c r="DG39" s="608"/>
      <c r="DH39" s="608"/>
      <c r="DI39" s="608"/>
      <c r="DJ39" s="608"/>
      <c r="DK39" s="609"/>
      <c r="DL39" s="613" t="s">
        <v>201</v>
      </c>
      <c r="DM39" s="608"/>
      <c r="DN39" s="608"/>
      <c r="DO39" s="608"/>
      <c r="DP39" s="608"/>
      <c r="DQ39" s="608"/>
      <c r="DR39" s="608"/>
      <c r="DS39" s="608"/>
      <c r="DT39" s="608"/>
      <c r="DU39" s="608"/>
      <c r="DV39" s="609"/>
      <c r="DW39" s="610" t="s">
        <v>201</v>
      </c>
      <c r="DX39" s="611"/>
      <c r="DY39" s="611"/>
      <c r="DZ39" s="611"/>
      <c r="EA39" s="611"/>
      <c r="EB39" s="611"/>
      <c r="EC39" s="639"/>
    </row>
    <row r="40" spans="2:133" ht="11.25" customHeight="1" x14ac:dyDescent="0.2">
      <c r="B40" s="605" t="s">
        <v>420</v>
      </c>
      <c r="C40" s="413"/>
      <c r="D40" s="413"/>
      <c r="E40" s="413"/>
      <c r="F40" s="413"/>
      <c r="G40" s="413"/>
      <c r="H40" s="413"/>
      <c r="I40" s="413"/>
      <c r="J40" s="413"/>
      <c r="K40" s="413"/>
      <c r="L40" s="413"/>
      <c r="M40" s="413"/>
      <c r="N40" s="413"/>
      <c r="O40" s="413"/>
      <c r="P40" s="413"/>
      <c r="Q40" s="606"/>
      <c r="R40" s="607">
        <v>59800</v>
      </c>
      <c r="S40" s="366"/>
      <c r="T40" s="366"/>
      <c r="U40" s="366"/>
      <c r="V40" s="366"/>
      <c r="W40" s="366"/>
      <c r="X40" s="366"/>
      <c r="Y40" s="620"/>
      <c r="Z40" s="640">
        <v>0.3</v>
      </c>
      <c r="AA40" s="640"/>
      <c r="AB40" s="640"/>
      <c r="AC40" s="640"/>
      <c r="AD40" s="641" t="s">
        <v>201</v>
      </c>
      <c r="AE40" s="641"/>
      <c r="AF40" s="641"/>
      <c r="AG40" s="641"/>
      <c r="AH40" s="641"/>
      <c r="AI40" s="641"/>
      <c r="AJ40" s="641"/>
      <c r="AK40" s="641"/>
      <c r="AL40" s="610" t="s">
        <v>201</v>
      </c>
      <c r="AM40" s="354"/>
      <c r="AN40" s="354"/>
      <c r="AO40" s="642"/>
      <c r="AQ40" s="635" t="s">
        <v>422</v>
      </c>
      <c r="AR40" s="471"/>
      <c r="AS40" s="471"/>
      <c r="AT40" s="471"/>
      <c r="AU40" s="471"/>
      <c r="AV40" s="471"/>
      <c r="AW40" s="471"/>
      <c r="AX40" s="471"/>
      <c r="AY40" s="636"/>
      <c r="AZ40" s="607" t="s">
        <v>201</v>
      </c>
      <c r="BA40" s="366"/>
      <c r="BB40" s="366"/>
      <c r="BC40" s="366"/>
      <c r="BD40" s="608"/>
      <c r="BE40" s="608"/>
      <c r="BF40" s="637"/>
      <c r="BG40" s="601" t="s">
        <v>423</v>
      </c>
      <c r="BH40" s="462"/>
      <c r="BI40" s="462"/>
      <c r="BJ40" s="462"/>
      <c r="BK40" s="462"/>
      <c r="BL40" s="7"/>
      <c r="BM40" s="413" t="s">
        <v>424</v>
      </c>
      <c r="BN40" s="413"/>
      <c r="BO40" s="413"/>
      <c r="BP40" s="413"/>
      <c r="BQ40" s="413"/>
      <c r="BR40" s="413"/>
      <c r="BS40" s="413"/>
      <c r="BT40" s="413"/>
      <c r="BU40" s="606"/>
      <c r="BV40" s="607">
        <v>101</v>
      </c>
      <c r="BW40" s="366"/>
      <c r="BX40" s="366"/>
      <c r="BY40" s="366"/>
      <c r="BZ40" s="366"/>
      <c r="CA40" s="366"/>
      <c r="CB40" s="638"/>
      <c r="CD40" s="605" t="s">
        <v>365</v>
      </c>
      <c r="CE40" s="413"/>
      <c r="CF40" s="413"/>
      <c r="CG40" s="413"/>
      <c r="CH40" s="413"/>
      <c r="CI40" s="413"/>
      <c r="CJ40" s="413"/>
      <c r="CK40" s="413"/>
      <c r="CL40" s="413"/>
      <c r="CM40" s="413"/>
      <c r="CN40" s="413"/>
      <c r="CO40" s="413"/>
      <c r="CP40" s="413"/>
      <c r="CQ40" s="606"/>
      <c r="CR40" s="607">
        <v>187091</v>
      </c>
      <c r="CS40" s="366"/>
      <c r="CT40" s="366"/>
      <c r="CU40" s="366"/>
      <c r="CV40" s="366"/>
      <c r="CW40" s="366"/>
      <c r="CX40" s="366"/>
      <c r="CY40" s="620"/>
      <c r="CZ40" s="610">
        <v>0.9</v>
      </c>
      <c r="DA40" s="611"/>
      <c r="DB40" s="611"/>
      <c r="DC40" s="612"/>
      <c r="DD40" s="613">
        <v>38741</v>
      </c>
      <c r="DE40" s="366"/>
      <c r="DF40" s="366"/>
      <c r="DG40" s="366"/>
      <c r="DH40" s="366"/>
      <c r="DI40" s="366"/>
      <c r="DJ40" s="366"/>
      <c r="DK40" s="620"/>
      <c r="DL40" s="613" t="s">
        <v>201</v>
      </c>
      <c r="DM40" s="366"/>
      <c r="DN40" s="366"/>
      <c r="DO40" s="366"/>
      <c r="DP40" s="366"/>
      <c r="DQ40" s="366"/>
      <c r="DR40" s="366"/>
      <c r="DS40" s="366"/>
      <c r="DT40" s="366"/>
      <c r="DU40" s="366"/>
      <c r="DV40" s="620"/>
      <c r="DW40" s="610" t="s">
        <v>201</v>
      </c>
      <c r="DX40" s="611"/>
      <c r="DY40" s="611"/>
      <c r="DZ40" s="611"/>
      <c r="EA40" s="611"/>
      <c r="EB40" s="611"/>
      <c r="EC40" s="639"/>
    </row>
    <row r="41" spans="2:133" ht="11.25" customHeight="1" x14ac:dyDescent="0.2">
      <c r="B41" s="585" t="s">
        <v>421</v>
      </c>
      <c r="C41" s="586"/>
      <c r="D41" s="586"/>
      <c r="E41" s="586"/>
      <c r="F41" s="586"/>
      <c r="G41" s="586"/>
      <c r="H41" s="586"/>
      <c r="I41" s="586"/>
      <c r="J41" s="586"/>
      <c r="K41" s="586"/>
      <c r="L41" s="586"/>
      <c r="M41" s="586"/>
      <c r="N41" s="586"/>
      <c r="O41" s="586"/>
      <c r="P41" s="586"/>
      <c r="Q41" s="587"/>
      <c r="R41" s="588">
        <v>22297569</v>
      </c>
      <c r="S41" s="627"/>
      <c r="T41" s="627"/>
      <c r="U41" s="627"/>
      <c r="V41" s="627"/>
      <c r="W41" s="627"/>
      <c r="X41" s="627"/>
      <c r="Y41" s="630"/>
      <c r="Z41" s="631">
        <v>100</v>
      </c>
      <c r="AA41" s="631"/>
      <c r="AB41" s="631"/>
      <c r="AC41" s="631"/>
      <c r="AD41" s="632">
        <v>10371115</v>
      </c>
      <c r="AE41" s="632"/>
      <c r="AF41" s="632"/>
      <c r="AG41" s="632"/>
      <c r="AH41" s="632"/>
      <c r="AI41" s="632"/>
      <c r="AJ41" s="632"/>
      <c r="AK41" s="632"/>
      <c r="AL41" s="591">
        <v>100</v>
      </c>
      <c r="AM41" s="633"/>
      <c r="AN41" s="633"/>
      <c r="AO41" s="634"/>
      <c r="AQ41" s="635" t="s">
        <v>425</v>
      </c>
      <c r="AR41" s="471"/>
      <c r="AS41" s="471"/>
      <c r="AT41" s="471"/>
      <c r="AU41" s="471"/>
      <c r="AV41" s="471"/>
      <c r="AW41" s="471"/>
      <c r="AX41" s="471"/>
      <c r="AY41" s="636"/>
      <c r="AZ41" s="607">
        <v>313009</v>
      </c>
      <c r="BA41" s="366"/>
      <c r="BB41" s="366"/>
      <c r="BC41" s="366"/>
      <c r="BD41" s="608"/>
      <c r="BE41" s="608"/>
      <c r="BF41" s="637"/>
      <c r="BG41" s="601"/>
      <c r="BH41" s="462"/>
      <c r="BI41" s="462"/>
      <c r="BJ41" s="462"/>
      <c r="BK41" s="462"/>
      <c r="BL41" s="7"/>
      <c r="BM41" s="413" t="s">
        <v>336</v>
      </c>
      <c r="BN41" s="413"/>
      <c r="BO41" s="413"/>
      <c r="BP41" s="413"/>
      <c r="BQ41" s="413"/>
      <c r="BR41" s="413"/>
      <c r="BS41" s="413"/>
      <c r="BT41" s="413"/>
      <c r="BU41" s="606"/>
      <c r="BV41" s="607" t="s">
        <v>201</v>
      </c>
      <c r="BW41" s="366"/>
      <c r="BX41" s="366"/>
      <c r="BY41" s="366"/>
      <c r="BZ41" s="366"/>
      <c r="CA41" s="366"/>
      <c r="CB41" s="638"/>
      <c r="CD41" s="605" t="s">
        <v>282</v>
      </c>
      <c r="CE41" s="413"/>
      <c r="CF41" s="413"/>
      <c r="CG41" s="413"/>
      <c r="CH41" s="413"/>
      <c r="CI41" s="413"/>
      <c r="CJ41" s="413"/>
      <c r="CK41" s="413"/>
      <c r="CL41" s="413"/>
      <c r="CM41" s="413"/>
      <c r="CN41" s="413"/>
      <c r="CO41" s="413"/>
      <c r="CP41" s="413"/>
      <c r="CQ41" s="606"/>
      <c r="CR41" s="607" t="s">
        <v>201</v>
      </c>
      <c r="CS41" s="608"/>
      <c r="CT41" s="608"/>
      <c r="CU41" s="608"/>
      <c r="CV41" s="608"/>
      <c r="CW41" s="608"/>
      <c r="CX41" s="608"/>
      <c r="CY41" s="609"/>
      <c r="CZ41" s="610" t="s">
        <v>201</v>
      </c>
      <c r="DA41" s="611"/>
      <c r="DB41" s="611"/>
      <c r="DC41" s="612"/>
      <c r="DD41" s="613" t="s">
        <v>201</v>
      </c>
      <c r="DE41" s="608"/>
      <c r="DF41" s="608"/>
      <c r="DG41" s="608"/>
      <c r="DH41" s="608"/>
      <c r="DI41" s="608"/>
      <c r="DJ41" s="608"/>
      <c r="DK41" s="609"/>
      <c r="DL41" s="614"/>
      <c r="DM41" s="615"/>
      <c r="DN41" s="615"/>
      <c r="DO41" s="615"/>
      <c r="DP41" s="615"/>
      <c r="DQ41" s="615"/>
      <c r="DR41" s="615"/>
      <c r="DS41" s="615"/>
      <c r="DT41" s="615"/>
      <c r="DU41" s="615"/>
      <c r="DV41" s="616"/>
      <c r="DW41" s="617"/>
      <c r="DX41" s="618"/>
      <c r="DY41" s="618"/>
      <c r="DZ41" s="618"/>
      <c r="EA41" s="618"/>
      <c r="EB41" s="618"/>
      <c r="EC41" s="619"/>
    </row>
    <row r="42" spans="2:133" ht="11.25" customHeight="1" x14ac:dyDescent="0.2">
      <c r="AQ42" s="624" t="s">
        <v>426</v>
      </c>
      <c r="AR42" s="625"/>
      <c r="AS42" s="625"/>
      <c r="AT42" s="625"/>
      <c r="AU42" s="625"/>
      <c r="AV42" s="625"/>
      <c r="AW42" s="625"/>
      <c r="AX42" s="625"/>
      <c r="AY42" s="626"/>
      <c r="AZ42" s="588">
        <v>1119392</v>
      </c>
      <c r="BA42" s="627"/>
      <c r="BB42" s="627"/>
      <c r="BC42" s="627"/>
      <c r="BD42" s="589"/>
      <c r="BE42" s="589"/>
      <c r="BF42" s="628"/>
      <c r="BG42" s="389"/>
      <c r="BH42" s="390"/>
      <c r="BI42" s="390"/>
      <c r="BJ42" s="390"/>
      <c r="BK42" s="390"/>
      <c r="BL42" s="20"/>
      <c r="BM42" s="586" t="s">
        <v>428</v>
      </c>
      <c r="BN42" s="586"/>
      <c r="BO42" s="586"/>
      <c r="BP42" s="586"/>
      <c r="BQ42" s="586"/>
      <c r="BR42" s="586"/>
      <c r="BS42" s="586"/>
      <c r="BT42" s="586"/>
      <c r="BU42" s="587"/>
      <c r="BV42" s="588">
        <v>425</v>
      </c>
      <c r="BW42" s="627"/>
      <c r="BX42" s="627"/>
      <c r="BY42" s="627"/>
      <c r="BZ42" s="627"/>
      <c r="CA42" s="627"/>
      <c r="CB42" s="629"/>
      <c r="CD42" s="605" t="s">
        <v>273</v>
      </c>
      <c r="CE42" s="413"/>
      <c r="CF42" s="413"/>
      <c r="CG42" s="413"/>
      <c r="CH42" s="413"/>
      <c r="CI42" s="413"/>
      <c r="CJ42" s="413"/>
      <c r="CK42" s="413"/>
      <c r="CL42" s="413"/>
      <c r="CM42" s="413"/>
      <c r="CN42" s="413"/>
      <c r="CO42" s="413"/>
      <c r="CP42" s="413"/>
      <c r="CQ42" s="606"/>
      <c r="CR42" s="607">
        <v>3807373</v>
      </c>
      <c r="CS42" s="608"/>
      <c r="CT42" s="608"/>
      <c r="CU42" s="608"/>
      <c r="CV42" s="608"/>
      <c r="CW42" s="608"/>
      <c r="CX42" s="608"/>
      <c r="CY42" s="609"/>
      <c r="CZ42" s="610">
        <v>17.8</v>
      </c>
      <c r="DA42" s="611"/>
      <c r="DB42" s="611"/>
      <c r="DC42" s="612"/>
      <c r="DD42" s="613">
        <v>1013186</v>
      </c>
      <c r="DE42" s="608"/>
      <c r="DF42" s="608"/>
      <c r="DG42" s="608"/>
      <c r="DH42" s="608"/>
      <c r="DI42" s="608"/>
      <c r="DJ42" s="608"/>
      <c r="DK42" s="609"/>
      <c r="DL42" s="614"/>
      <c r="DM42" s="615"/>
      <c r="DN42" s="615"/>
      <c r="DO42" s="615"/>
      <c r="DP42" s="615"/>
      <c r="DQ42" s="615"/>
      <c r="DR42" s="615"/>
      <c r="DS42" s="615"/>
      <c r="DT42" s="615"/>
      <c r="DU42" s="615"/>
      <c r="DV42" s="616"/>
      <c r="DW42" s="617"/>
      <c r="DX42" s="618"/>
      <c r="DY42" s="618"/>
      <c r="DZ42" s="618"/>
      <c r="EA42" s="618"/>
      <c r="EB42" s="618"/>
      <c r="EC42" s="619"/>
    </row>
    <row r="43" spans="2:133" ht="11.25" customHeight="1" x14ac:dyDescent="0.2">
      <c r="B43" s="1" t="s">
        <v>51</v>
      </c>
      <c r="CD43" s="605" t="s">
        <v>90</v>
      </c>
      <c r="CE43" s="413"/>
      <c r="CF43" s="413"/>
      <c r="CG43" s="413"/>
      <c r="CH43" s="413"/>
      <c r="CI43" s="413"/>
      <c r="CJ43" s="413"/>
      <c r="CK43" s="413"/>
      <c r="CL43" s="413"/>
      <c r="CM43" s="413"/>
      <c r="CN43" s="413"/>
      <c r="CO43" s="413"/>
      <c r="CP43" s="413"/>
      <c r="CQ43" s="606"/>
      <c r="CR43" s="607">
        <v>16007</v>
      </c>
      <c r="CS43" s="608"/>
      <c r="CT43" s="608"/>
      <c r="CU43" s="608"/>
      <c r="CV43" s="608"/>
      <c r="CW43" s="608"/>
      <c r="CX43" s="608"/>
      <c r="CY43" s="609"/>
      <c r="CZ43" s="610">
        <v>0.1</v>
      </c>
      <c r="DA43" s="611"/>
      <c r="DB43" s="611"/>
      <c r="DC43" s="612"/>
      <c r="DD43" s="613">
        <v>16007</v>
      </c>
      <c r="DE43" s="608"/>
      <c r="DF43" s="608"/>
      <c r="DG43" s="608"/>
      <c r="DH43" s="608"/>
      <c r="DI43" s="608"/>
      <c r="DJ43" s="608"/>
      <c r="DK43" s="609"/>
      <c r="DL43" s="614"/>
      <c r="DM43" s="615"/>
      <c r="DN43" s="615"/>
      <c r="DO43" s="615"/>
      <c r="DP43" s="615"/>
      <c r="DQ43" s="615"/>
      <c r="DR43" s="615"/>
      <c r="DS43" s="615"/>
      <c r="DT43" s="615"/>
      <c r="DU43" s="615"/>
      <c r="DV43" s="616"/>
      <c r="DW43" s="617"/>
      <c r="DX43" s="618"/>
      <c r="DY43" s="618"/>
      <c r="DZ43" s="618"/>
      <c r="EA43" s="618"/>
      <c r="EB43" s="618"/>
      <c r="EC43" s="619"/>
    </row>
    <row r="44" spans="2:133" ht="11.25" customHeight="1" x14ac:dyDescent="0.2">
      <c r="B44" s="622" t="s">
        <v>405</v>
      </c>
      <c r="C44" s="622"/>
      <c r="D44" s="622"/>
      <c r="E44" s="622"/>
      <c r="F44" s="622"/>
      <c r="G44" s="622"/>
      <c r="H44" s="622"/>
      <c r="I44" s="622"/>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22"/>
      <c r="AP44" s="622"/>
      <c r="AQ44" s="622"/>
      <c r="AR44" s="622"/>
      <c r="AS44" s="622"/>
      <c r="AT44" s="622"/>
      <c r="AU44" s="622"/>
      <c r="AV44" s="622"/>
      <c r="AW44" s="622"/>
      <c r="AX44" s="622"/>
      <c r="AY44" s="622"/>
      <c r="AZ44" s="622"/>
      <c r="BA44" s="622"/>
      <c r="BB44" s="622"/>
      <c r="BC44" s="622"/>
      <c r="BD44" s="622"/>
      <c r="BE44" s="622"/>
      <c r="BF44" s="622"/>
      <c r="BG44" s="622"/>
      <c r="BH44" s="622"/>
      <c r="BI44" s="622"/>
      <c r="BJ44" s="622"/>
      <c r="BK44" s="622"/>
      <c r="BL44" s="622"/>
      <c r="BM44" s="622"/>
      <c r="BN44" s="622"/>
      <c r="BO44" s="622"/>
      <c r="BP44" s="622"/>
      <c r="BQ44" s="622"/>
      <c r="BR44" s="622"/>
      <c r="BS44" s="622"/>
      <c r="BT44" s="622"/>
      <c r="BU44" s="622"/>
      <c r="BV44" s="622"/>
      <c r="BW44" s="622"/>
      <c r="BX44" s="622"/>
      <c r="BY44" s="622"/>
      <c r="BZ44" s="622"/>
      <c r="CA44" s="622"/>
      <c r="CB44" s="622"/>
      <c r="CC44" s="623"/>
      <c r="CD44" s="394" t="s">
        <v>175</v>
      </c>
      <c r="CE44" s="396"/>
      <c r="CF44" s="605" t="s">
        <v>429</v>
      </c>
      <c r="CG44" s="413"/>
      <c r="CH44" s="413"/>
      <c r="CI44" s="413"/>
      <c r="CJ44" s="413"/>
      <c r="CK44" s="413"/>
      <c r="CL44" s="413"/>
      <c r="CM44" s="413"/>
      <c r="CN44" s="413"/>
      <c r="CO44" s="413"/>
      <c r="CP44" s="413"/>
      <c r="CQ44" s="606"/>
      <c r="CR44" s="607">
        <v>3742056</v>
      </c>
      <c r="CS44" s="366"/>
      <c r="CT44" s="366"/>
      <c r="CU44" s="366"/>
      <c r="CV44" s="366"/>
      <c r="CW44" s="366"/>
      <c r="CX44" s="366"/>
      <c r="CY44" s="620"/>
      <c r="CZ44" s="610">
        <v>17.5</v>
      </c>
      <c r="DA44" s="354"/>
      <c r="DB44" s="354"/>
      <c r="DC44" s="621"/>
      <c r="DD44" s="613">
        <v>1002209</v>
      </c>
      <c r="DE44" s="366"/>
      <c r="DF44" s="366"/>
      <c r="DG44" s="366"/>
      <c r="DH44" s="366"/>
      <c r="DI44" s="366"/>
      <c r="DJ44" s="366"/>
      <c r="DK44" s="620"/>
      <c r="DL44" s="614"/>
      <c r="DM44" s="615"/>
      <c r="DN44" s="615"/>
      <c r="DO44" s="615"/>
      <c r="DP44" s="615"/>
      <c r="DQ44" s="615"/>
      <c r="DR44" s="615"/>
      <c r="DS44" s="615"/>
      <c r="DT44" s="615"/>
      <c r="DU44" s="615"/>
      <c r="DV44" s="616"/>
      <c r="DW44" s="617"/>
      <c r="DX44" s="618"/>
      <c r="DY44" s="618"/>
      <c r="DZ44" s="618"/>
      <c r="EA44" s="618"/>
      <c r="EB44" s="618"/>
      <c r="EC44" s="619"/>
    </row>
    <row r="45" spans="2:133" ht="11.25" customHeight="1" x14ac:dyDescent="0.2">
      <c r="B45" s="622" t="s">
        <v>261</v>
      </c>
      <c r="C45" s="622"/>
      <c r="D45" s="622"/>
      <c r="E45" s="622"/>
      <c r="F45" s="622"/>
      <c r="G45" s="622"/>
      <c r="H45" s="622"/>
      <c r="I45" s="622"/>
      <c r="J45" s="622"/>
      <c r="K45" s="622"/>
      <c r="L45" s="622"/>
      <c r="M45" s="622"/>
      <c r="N45" s="622"/>
      <c r="O45" s="622"/>
      <c r="P45" s="622"/>
      <c r="Q45" s="622"/>
      <c r="R45" s="622"/>
      <c r="S45" s="622"/>
      <c r="T45" s="622"/>
      <c r="U45" s="622"/>
      <c r="V45" s="622"/>
      <c r="W45" s="622"/>
      <c r="X45" s="622"/>
      <c r="Y45" s="622"/>
      <c r="Z45" s="622"/>
      <c r="AA45" s="622"/>
      <c r="AB45" s="622"/>
      <c r="AC45" s="622"/>
      <c r="AD45" s="622"/>
      <c r="AE45" s="622"/>
      <c r="AF45" s="622"/>
      <c r="AG45" s="622"/>
      <c r="AH45" s="622"/>
      <c r="AI45" s="622"/>
      <c r="AJ45" s="622"/>
      <c r="AK45" s="622"/>
      <c r="AL45" s="622"/>
      <c r="AM45" s="622"/>
      <c r="AN45" s="622"/>
      <c r="AO45" s="622"/>
      <c r="AP45" s="622"/>
      <c r="AQ45" s="622"/>
      <c r="AR45" s="622"/>
      <c r="AS45" s="622"/>
      <c r="AT45" s="622"/>
      <c r="AU45" s="622"/>
      <c r="AV45" s="622"/>
      <c r="AW45" s="622"/>
      <c r="AX45" s="622"/>
      <c r="AY45" s="622"/>
      <c r="AZ45" s="622"/>
      <c r="BA45" s="622"/>
      <c r="BB45" s="622"/>
      <c r="BC45" s="622"/>
      <c r="BD45" s="622"/>
      <c r="BE45" s="622"/>
      <c r="BF45" s="622"/>
      <c r="BG45" s="622"/>
      <c r="BH45" s="622"/>
      <c r="BI45" s="622"/>
      <c r="BJ45" s="622"/>
      <c r="BK45" s="622"/>
      <c r="BL45" s="622"/>
      <c r="BM45" s="622"/>
      <c r="BN45" s="622"/>
      <c r="BO45" s="622"/>
      <c r="BP45" s="622"/>
      <c r="BQ45" s="622"/>
      <c r="BR45" s="622"/>
      <c r="BS45" s="622"/>
      <c r="BT45" s="622"/>
      <c r="BU45" s="622"/>
      <c r="BV45" s="622"/>
      <c r="BW45" s="622"/>
      <c r="BX45" s="622"/>
      <c r="BY45" s="622"/>
      <c r="BZ45" s="622"/>
      <c r="CA45" s="622"/>
      <c r="CB45" s="622"/>
      <c r="CC45" s="623"/>
      <c r="CD45" s="397"/>
      <c r="CE45" s="399"/>
      <c r="CF45" s="605" t="s">
        <v>430</v>
      </c>
      <c r="CG45" s="413"/>
      <c r="CH45" s="413"/>
      <c r="CI45" s="413"/>
      <c r="CJ45" s="413"/>
      <c r="CK45" s="413"/>
      <c r="CL45" s="413"/>
      <c r="CM45" s="413"/>
      <c r="CN45" s="413"/>
      <c r="CO45" s="413"/>
      <c r="CP45" s="413"/>
      <c r="CQ45" s="606"/>
      <c r="CR45" s="607">
        <v>2167275</v>
      </c>
      <c r="CS45" s="608"/>
      <c r="CT45" s="608"/>
      <c r="CU45" s="608"/>
      <c r="CV45" s="608"/>
      <c r="CW45" s="608"/>
      <c r="CX45" s="608"/>
      <c r="CY45" s="609"/>
      <c r="CZ45" s="610">
        <v>10.199999999999999</v>
      </c>
      <c r="DA45" s="611"/>
      <c r="DB45" s="611"/>
      <c r="DC45" s="612"/>
      <c r="DD45" s="613">
        <v>270487</v>
      </c>
      <c r="DE45" s="608"/>
      <c r="DF45" s="608"/>
      <c r="DG45" s="608"/>
      <c r="DH45" s="608"/>
      <c r="DI45" s="608"/>
      <c r="DJ45" s="608"/>
      <c r="DK45" s="609"/>
      <c r="DL45" s="614"/>
      <c r="DM45" s="615"/>
      <c r="DN45" s="615"/>
      <c r="DO45" s="615"/>
      <c r="DP45" s="615"/>
      <c r="DQ45" s="615"/>
      <c r="DR45" s="615"/>
      <c r="DS45" s="615"/>
      <c r="DT45" s="615"/>
      <c r="DU45" s="615"/>
      <c r="DV45" s="616"/>
      <c r="DW45" s="617"/>
      <c r="DX45" s="618"/>
      <c r="DY45" s="618"/>
      <c r="DZ45" s="618"/>
      <c r="EA45" s="618"/>
      <c r="EB45" s="618"/>
      <c r="EC45" s="619"/>
    </row>
    <row r="46" spans="2:133" ht="11.25" customHeight="1" x14ac:dyDescent="0.2">
      <c r="B46" s="41"/>
      <c r="CD46" s="397"/>
      <c r="CE46" s="399"/>
      <c r="CF46" s="605" t="s">
        <v>431</v>
      </c>
      <c r="CG46" s="413"/>
      <c r="CH46" s="413"/>
      <c r="CI46" s="413"/>
      <c r="CJ46" s="413"/>
      <c r="CK46" s="413"/>
      <c r="CL46" s="413"/>
      <c r="CM46" s="413"/>
      <c r="CN46" s="413"/>
      <c r="CO46" s="413"/>
      <c r="CP46" s="413"/>
      <c r="CQ46" s="606"/>
      <c r="CR46" s="607">
        <v>1509440</v>
      </c>
      <c r="CS46" s="366"/>
      <c r="CT46" s="366"/>
      <c r="CU46" s="366"/>
      <c r="CV46" s="366"/>
      <c r="CW46" s="366"/>
      <c r="CX46" s="366"/>
      <c r="CY46" s="620"/>
      <c r="CZ46" s="610">
        <v>7.1</v>
      </c>
      <c r="DA46" s="354"/>
      <c r="DB46" s="354"/>
      <c r="DC46" s="621"/>
      <c r="DD46" s="613">
        <v>723088</v>
      </c>
      <c r="DE46" s="366"/>
      <c r="DF46" s="366"/>
      <c r="DG46" s="366"/>
      <c r="DH46" s="366"/>
      <c r="DI46" s="366"/>
      <c r="DJ46" s="366"/>
      <c r="DK46" s="620"/>
      <c r="DL46" s="614"/>
      <c r="DM46" s="615"/>
      <c r="DN46" s="615"/>
      <c r="DO46" s="615"/>
      <c r="DP46" s="615"/>
      <c r="DQ46" s="615"/>
      <c r="DR46" s="615"/>
      <c r="DS46" s="615"/>
      <c r="DT46" s="615"/>
      <c r="DU46" s="615"/>
      <c r="DV46" s="616"/>
      <c r="DW46" s="617"/>
      <c r="DX46" s="618"/>
      <c r="DY46" s="618"/>
      <c r="DZ46" s="618"/>
      <c r="EA46" s="618"/>
      <c r="EB46" s="618"/>
      <c r="EC46" s="619"/>
    </row>
    <row r="47" spans="2:133" ht="11.25" customHeight="1" x14ac:dyDescent="0.2">
      <c r="B47" s="41"/>
      <c r="CD47" s="397"/>
      <c r="CE47" s="399"/>
      <c r="CF47" s="605" t="s">
        <v>433</v>
      </c>
      <c r="CG47" s="413"/>
      <c r="CH47" s="413"/>
      <c r="CI47" s="413"/>
      <c r="CJ47" s="413"/>
      <c r="CK47" s="413"/>
      <c r="CL47" s="413"/>
      <c r="CM47" s="413"/>
      <c r="CN47" s="413"/>
      <c r="CO47" s="413"/>
      <c r="CP47" s="413"/>
      <c r="CQ47" s="606"/>
      <c r="CR47" s="607">
        <v>65317</v>
      </c>
      <c r="CS47" s="608"/>
      <c r="CT47" s="608"/>
      <c r="CU47" s="608"/>
      <c r="CV47" s="608"/>
      <c r="CW47" s="608"/>
      <c r="CX47" s="608"/>
      <c r="CY47" s="609"/>
      <c r="CZ47" s="610">
        <v>0.3</v>
      </c>
      <c r="DA47" s="611"/>
      <c r="DB47" s="611"/>
      <c r="DC47" s="612"/>
      <c r="DD47" s="613">
        <v>10977</v>
      </c>
      <c r="DE47" s="608"/>
      <c r="DF47" s="608"/>
      <c r="DG47" s="608"/>
      <c r="DH47" s="608"/>
      <c r="DI47" s="608"/>
      <c r="DJ47" s="608"/>
      <c r="DK47" s="609"/>
      <c r="DL47" s="614"/>
      <c r="DM47" s="615"/>
      <c r="DN47" s="615"/>
      <c r="DO47" s="615"/>
      <c r="DP47" s="615"/>
      <c r="DQ47" s="615"/>
      <c r="DR47" s="615"/>
      <c r="DS47" s="615"/>
      <c r="DT47" s="615"/>
      <c r="DU47" s="615"/>
      <c r="DV47" s="616"/>
      <c r="DW47" s="617"/>
      <c r="DX47" s="618"/>
      <c r="DY47" s="618"/>
      <c r="DZ47" s="618"/>
      <c r="EA47" s="618"/>
      <c r="EB47" s="618"/>
      <c r="EC47" s="619"/>
    </row>
    <row r="48" spans="2:133" ht="10.8" x14ac:dyDescent="0.2">
      <c r="B48" s="41"/>
      <c r="CD48" s="400"/>
      <c r="CE48" s="402"/>
      <c r="CF48" s="605" t="s">
        <v>434</v>
      </c>
      <c r="CG48" s="413"/>
      <c r="CH48" s="413"/>
      <c r="CI48" s="413"/>
      <c r="CJ48" s="413"/>
      <c r="CK48" s="413"/>
      <c r="CL48" s="413"/>
      <c r="CM48" s="413"/>
      <c r="CN48" s="413"/>
      <c r="CO48" s="413"/>
      <c r="CP48" s="413"/>
      <c r="CQ48" s="606"/>
      <c r="CR48" s="607" t="s">
        <v>201</v>
      </c>
      <c r="CS48" s="366"/>
      <c r="CT48" s="366"/>
      <c r="CU48" s="366"/>
      <c r="CV48" s="366"/>
      <c r="CW48" s="366"/>
      <c r="CX48" s="366"/>
      <c r="CY48" s="620"/>
      <c r="CZ48" s="610" t="s">
        <v>201</v>
      </c>
      <c r="DA48" s="354"/>
      <c r="DB48" s="354"/>
      <c r="DC48" s="621"/>
      <c r="DD48" s="613" t="s">
        <v>201</v>
      </c>
      <c r="DE48" s="366"/>
      <c r="DF48" s="366"/>
      <c r="DG48" s="366"/>
      <c r="DH48" s="366"/>
      <c r="DI48" s="366"/>
      <c r="DJ48" s="366"/>
      <c r="DK48" s="620"/>
      <c r="DL48" s="614"/>
      <c r="DM48" s="615"/>
      <c r="DN48" s="615"/>
      <c r="DO48" s="615"/>
      <c r="DP48" s="615"/>
      <c r="DQ48" s="615"/>
      <c r="DR48" s="615"/>
      <c r="DS48" s="615"/>
      <c r="DT48" s="615"/>
      <c r="DU48" s="615"/>
      <c r="DV48" s="616"/>
      <c r="DW48" s="617"/>
      <c r="DX48" s="618"/>
      <c r="DY48" s="618"/>
      <c r="DZ48" s="618"/>
      <c r="EA48" s="618"/>
      <c r="EB48" s="618"/>
      <c r="EC48" s="619"/>
    </row>
    <row r="49" spans="2:133" ht="11.25" customHeight="1" x14ac:dyDescent="0.2">
      <c r="B49" s="41"/>
      <c r="CD49" s="585" t="s">
        <v>191</v>
      </c>
      <c r="CE49" s="586"/>
      <c r="CF49" s="586"/>
      <c r="CG49" s="586"/>
      <c r="CH49" s="586"/>
      <c r="CI49" s="586"/>
      <c r="CJ49" s="586"/>
      <c r="CK49" s="586"/>
      <c r="CL49" s="586"/>
      <c r="CM49" s="586"/>
      <c r="CN49" s="586"/>
      <c r="CO49" s="586"/>
      <c r="CP49" s="586"/>
      <c r="CQ49" s="587"/>
      <c r="CR49" s="588">
        <v>21351711</v>
      </c>
      <c r="CS49" s="589"/>
      <c r="CT49" s="589"/>
      <c r="CU49" s="589"/>
      <c r="CV49" s="589"/>
      <c r="CW49" s="589"/>
      <c r="CX49" s="589"/>
      <c r="CY49" s="590"/>
      <c r="CZ49" s="591">
        <v>100</v>
      </c>
      <c r="DA49" s="592"/>
      <c r="DB49" s="592"/>
      <c r="DC49" s="593"/>
      <c r="DD49" s="594">
        <v>13264299</v>
      </c>
      <c r="DE49" s="589"/>
      <c r="DF49" s="589"/>
      <c r="DG49" s="589"/>
      <c r="DH49" s="589"/>
      <c r="DI49" s="589"/>
      <c r="DJ49" s="589"/>
      <c r="DK49" s="590"/>
      <c r="DL49" s="595"/>
      <c r="DM49" s="596"/>
      <c r="DN49" s="596"/>
      <c r="DO49" s="596"/>
      <c r="DP49" s="596"/>
      <c r="DQ49" s="596"/>
      <c r="DR49" s="596"/>
      <c r="DS49" s="596"/>
      <c r="DT49" s="596"/>
      <c r="DU49" s="596"/>
      <c r="DV49" s="597"/>
      <c r="DW49" s="598"/>
      <c r="DX49" s="599"/>
      <c r="DY49" s="599"/>
      <c r="DZ49" s="599"/>
      <c r="EA49" s="599"/>
      <c r="EB49" s="599"/>
      <c r="EC49" s="600"/>
    </row>
  </sheetData>
  <sheetProtection algorithmName="SHA-512" hashValue="64EhKVye2S7to7Jfsi/e3QlnBIb2QtnNaMNxvA5dQF8jGF1fxCLyk/UDvc/jxsJokejjz1+VhuBpVb3zaaHeoA==" saltValue="zPb74b9yne0oh/vn7n5H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1005" t="s">
        <v>292</v>
      </c>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5"/>
      <c r="BF2" s="1005"/>
      <c r="BG2" s="1005"/>
      <c r="BH2" s="1005"/>
      <c r="BI2" s="1005"/>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6" t="s">
        <v>297</v>
      </c>
      <c r="DK2" s="1007"/>
      <c r="DL2" s="1007"/>
      <c r="DM2" s="1007"/>
      <c r="DN2" s="1007"/>
      <c r="DO2" s="1008"/>
      <c r="DP2" s="50"/>
      <c r="DQ2" s="1006" t="s">
        <v>298</v>
      </c>
      <c r="DR2" s="1007"/>
      <c r="DS2" s="1007"/>
      <c r="DT2" s="1007"/>
      <c r="DU2" s="1007"/>
      <c r="DV2" s="1007"/>
      <c r="DW2" s="1007"/>
      <c r="DX2" s="1007"/>
      <c r="DY2" s="1007"/>
      <c r="DZ2" s="1008"/>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96" t="s">
        <v>435</v>
      </c>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56"/>
      <c r="BA4" s="56"/>
      <c r="BB4" s="56"/>
      <c r="BC4" s="56"/>
      <c r="BD4" s="56"/>
      <c r="BE4" s="67"/>
      <c r="BF4" s="67"/>
      <c r="BG4" s="67"/>
      <c r="BH4" s="67"/>
      <c r="BI4" s="67"/>
      <c r="BJ4" s="67"/>
      <c r="BK4" s="67"/>
      <c r="BL4" s="67"/>
      <c r="BM4" s="67"/>
      <c r="BN4" s="67"/>
      <c r="BO4" s="67"/>
      <c r="BP4" s="67"/>
      <c r="BQ4" s="790" t="s">
        <v>436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67"/>
    </row>
    <row r="5" spans="1:131" s="47" customFormat="1" ht="26.25" customHeight="1" x14ac:dyDescent="0.2">
      <c r="A5" s="694" t="s">
        <v>438</v>
      </c>
      <c r="B5" s="695"/>
      <c r="C5" s="695"/>
      <c r="D5" s="695"/>
      <c r="E5" s="695"/>
      <c r="F5" s="695"/>
      <c r="G5" s="695"/>
      <c r="H5" s="695"/>
      <c r="I5" s="695"/>
      <c r="J5" s="695"/>
      <c r="K5" s="695"/>
      <c r="L5" s="695"/>
      <c r="M5" s="695"/>
      <c r="N5" s="695"/>
      <c r="O5" s="695"/>
      <c r="P5" s="696"/>
      <c r="Q5" s="686" t="s">
        <v>178</v>
      </c>
      <c r="R5" s="687"/>
      <c r="S5" s="687"/>
      <c r="T5" s="687"/>
      <c r="U5" s="688"/>
      <c r="V5" s="686" t="s">
        <v>439</v>
      </c>
      <c r="W5" s="687"/>
      <c r="X5" s="687"/>
      <c r="Y5" s="687"/>
      <c r="Z5" s="688"/>
      <c r="AA5" s="686" t="s">
        <v>440</v>
      </c>
      <c r="AB5" s="687"/>
      <c r="AC5" s="687"/>
      <c r="AD5" s="687"/>
      <c r="AE5" s="687"/>
      <c r="AF5" s="735" t="s">
        <v>176</v>
      </c>
      <c r="AG5" s="687"/>
      <c r="AH5" s="687"/>
      <c r="AI5" s="687"/>
      <c r="AJ5" s="692"/>
      <c r="AK5" s="687" t="s">
        <v>441</v>
      </c>
      <c r="AL5" s="687"/>
      <c r="AM5" s="687"/>
      <c r="AN5" s="687"/>
      <c r="AO5" s="688"/>
      <c r="AP5" s="686" t="s">
        <v>442</v>
      </c>
      <c r="AQ5" s="687"/>
      <c r="AR5" s="687"/>
      <c r="AS5" s="687"/>
      <c r="AT5" s="688"/>
      <c r="AU5" s="686" t="s">
        <v>445</v>
      </c>
      <c r="AV5" s="687"/>
      <c r="AW5" s="687"/>
      <c r="AX5" s="687"/>
      <c r="AY5" s="692"/>
      <c r="AZ5" s="56"/>
      <c r="BA5" s="56"/>
      <c r="BB5" s="56"/>
      <c r="BC5" s="56"/>
      <c r="BD5" s="56"/>
      <c r="BE5" s="67"/>
      <c r="BF5" s="67"/>
      <c r="BG5" s="67"/>
      <c r="BH5" s="67"/>
      <c r="BI5" s="67"/>
      <c r="BJ5" s="67"/>
      <c r="BK5" s="67"/>
      <c r="BL5" s="67"/>
      <c r="BM5" s="67"/>
      <c r="BN5" s="67"/>
      <c r="BO5" s="67"/>
      <c r="BP5" s="67"/>
      <c r="BQ5" s="694" t="s">
        <v>446</v>
      </c>
      <c r="BR5" s="695"/>
      <c r="BS5" s="695"/>
      <c r="BT5" s="695"/>
      <c r="BU5" s="695"/>
      <c r="BV5" s="695"/>
      <c r="BW5" s="695"/>
      <c r="BX5" s="695"/>
      <c r="BY5" s="695"/>
      <c r="BZ5" s="695"/>
      <c r="CA5" s="695"/>
      <c r="CB5" s="695"/>
      <c r="CC5" s="695"/>
      <c r="CD5" s="695"/>
      <c r="CE5" s="695"/>
      <c r="CF5" s="695"/>
      <c r="CG5" s="696"/>
      <c r="CH5" s="686" t="s">
        <v>363</v>
      </c>
      <c r="CI5" s="687"/>
      <c r="CJ5" s="687"/>
      <c r="CK5" s="687"/>
      <c r="CL5" s="688"/>
      <c r="CM5" s="686" t="s">
        <v>314</v>
      </c>
      <c r="CN5" s="687"/>
      <c r="CO5" s="687"/>
      <c r="CP5" s="687"/>
      <c r="CQ5" s="688"/>
      <c r="CR5" s="686" t="s">
        <v>239</v>
      </c>
      <c r="CS5" s="687"/>
      <c r="CT5" s="687"/>
      <c r="CU5" s="687"/>
      <c r="CV5" s="688"/>
      <c r="CW5" s="686" t="s">
        <v>52</v>
      </c>
      <c r="CX5" s="687"/>
      <c r="CY5" s="687"/>
      <c r="CZ5" s="687"/>
      <c r="DA5" s="688"/>
      <c r="DB5" s="686" t="s">
        <v>448</v>
      </c>
      <c r="DC5" s="687"/>
      <c r="DD5" s="687"/>
      <c r="DE5" s="687"/>
      <c r="DF5" s="688"/>
      <c r="DG5" s="1018" t="s">
        <v>237</v>
      </c>
      <c r="DH5" s="1019"/>
      <c r="DI5" s="1019"/>
      <c r="DJ5" s="1019"/>
      <c r="DK5" s="1020"/>
      <c r="DL5" s="1018" t="s">
        <v>450</v>
      </c>
      <c r="DM5" s="1019"/>
      <c r="DN5" s="1019"/>
      <c r="DO5" s="1019"/>
      <c r="DP5" s="1020"/>
      <c r="DQ5" s="686" t="s">
        <v>452</v>
      </c>
      <c r="DR5" s="687"/>
      <c r="DS5" s="687"/>
      <c r="DT5" s="687"/>
      <c r="DU5" s="688"/>
      <c r="DV5" s="686" t="s">
        <v>445</v>
      </c>
      <c r="DW5" s="687"/>
      <c r="DX5" s="687"/>
      <c r="DY5" s="687"/>
      <c r="DZ5" s="692"/>
      <c r="EA5" s="67"/>
    </row>
    <row r="6" spans="1:131" s="47" customFormat="1" ht="26.25" customHeight="1" x14ac:dyDescent="0.2">
      <c r="A6" s="697"/>
      <c r="B6" s="698"/>
      <c r="C6" s="698"/>
      <c r="D6" s="698"/>
      <c r="E6" s="698"/>
      <c r="F6" s="698"/>
      <c r="G6" s="698"/>
      <c r="H6" s="698"/>
      <c r="I6" s="698"/>
      <c r="J6" s="698"/>
      <c r="K6" s="698"/>
      <c r="L6" s="698"/>
      <c r="M6" s="698"/>
      <c r="N6" s="698"/>
      <c r="O6" s="698"/>
      <c r="P6" s="699"/>
      <c r="Q6" s="689"/>
      <c r="R6" s="690"/>
      <c r="S6" s="690"/>
      <c r="T6" s="690"/>
      <c r="U6" s="691"/>
      <c r="V6" s="689"/>
      <c r="W6" s="690"/>
      <c r="X6" s="690"/>
      <c r="Y6" s="690"/>
      <c r="Z6" s="691"/>
      <c r="AA6" s="689"/>
      <c r="AB6" s="690"/>
      <c r="AC6" s="690"/>
      <c r="AD6" s="690"/>
      <c r="AE6" s="690"/>
      <c r="AF6" s="736"/>
      <c r="AG6" s="690"/>
      <c r="AH6" s="690"/>
      <c r="AI6" s="690"/>
      <c r="AJ6" s="693"/>
      <c r="AK6" s="690"/>
      <c r="AL6" s="690"/>
      <c r="AM6" s="690"/>
      <c r="AN6" s="690"/>
      <c r="AO6" s="691"/>
      <c r="AP6" s="689"/>
      <c r="AQ6" s="690"/>
      <c r="AR6" s="690"/>
      <c r="AS6" s="690"/>
      <c r="AT6" s="691"/>
      <c r="AU6" s="689"/>
      <c r="AV6" s="690"/>
      <c r="AW6" s="690"/>
      <c r="AX6" s="690"/>
      <c r="AY6" s="693"/>
      <c r="AZ6" s="56"/>
      <c r="BA6" s="56"/>
      <c r="BB6" s="56"/>
      <c r="BC6" s="56"/>
      <c r="BD6" s="56"/>
      <c r="BE6" s="67"/>
      <c r="BF6" s="67"/>
      <c r="BG6" s="67"/>
      <c r="BH6" s="67"/>
      <c r="BI6" s="67"/>
      <c r="BJ6" s="67"/>
      <c r="BK6" s="67"/>
      <c r="BL6" s="67"/>
      <c r="BM6" s="67"/>
      <c r="BN6" s="67"/>
      <c r="BO6" s="67"/>
      <c r="BP6" s="67"/>
      <c r="BQ6" s="697"/>
      <c r="BR6" s="698"/>
      <c r="BS6" s="698"/>
      <c r="BT6" s="698"/>
      <c r="BU6" s="698"/>
      <c r="BV6" s="698"/>
      <c r="BW6" s="698"/>
      <c r="BX6" s="698"/>
      <c r="BY6" s="698"/>
      <c r="BZ6" s="698"/>
      <c r="CA6" s="698"/>
      <c r="CB6" s="698"/>
      <c r="CC6" s="698"/>
      <c r="CD6" s="698"/>
      <c r="CE6" s="698"/>
      <c r="CF6" s="698"/>
      <c r="CG6" s="699"/>
      <c r="CH6" s="689"/>
      <c r="CI6" s="690"/>
      <c r="CJ6" s="690"/>
      <c r="CK6" s="690"/>
      <c r="CL6" s="691"/>
      <c r="CM6" s="689"/>
      <c r="CN6" s="690"/>
      <c r="CO6" s="690"/>
      <c r="CP6" s="690"/>
      <c r="CQ6" s="691"/>
      <c r="CR6" s="689"/>
      <c r="CS6" s="690"/>
      <c r="CT6" s="690"/>
      <c r="CU6" s="690"/>
      <c r="CV6" s="691"/>
      <c r="CW6" s="689"/>
      <c r="CX6" s="690"/>
      <c r="CY6" s="690"/>
      <c r="CZ6" s="690"/>
      <c r="DA6" s="691"/>
      <c r="DB6" s="689"/>
      <c r="DC6" s="690"/>
      <c r="DD6" s="690"/>
      <c r="DE6" s="690"/>
      <c r="DF6" s="691"/>
      <c r="DG6" s="1021"/>
      <c r="DH6" s="1022"/>
      <c r="DI6" s="1022"/>
      <c r="DJ6" s="1022"/>
      <c r="DK6" s="1023"/>
      <c r="DL6" s="1021"/>
      <c r="DM6" s="1022"/>
      <c r="DN6" s="1022"/>
      <c r="DO6" s="1022"/>
      <c r="DP6" s="1023"/>
      <c r="DQ6" s="689"/>
      <c r="DR6" s="690"/>
      <c r="DS6" s="690"/>
      <c r="DT6" s="690"/>
      <c r="DU6" s="691"/>
      <c r="DV6" s="689"/>
      <c r="DW6" s="690"/>
      <c r="DX6" s="690"/>
      <c r="DY6" s="690"/>
      <c r="DZ6" s="693"/>
      <c r="EA6" s="67"/>
    </row>
    <row r="7" spans="1:131" s="47" customFormat="1" ht="26.25" customHeight="1" x14ac:dyDescent="0.2">
      <c r="A7" s="51">
        <v>1</v>
      </c>
      <c r="B7" s="961" t="s">
        <v>453</v>
      </c>
      <c r="C7" s="962"/>
      <c r="D7" s="962"/>
      <c r="E7" s="962"/>
      <c r="F7" s="962"/>
      <c r="G7" s="962"/>
      <c r="H7" s="962"/>
      <c r="I7" s="962"/>
      <c r="J7" s="962"/>
      <c r="K7" s="962"/>
      <c r="L7" s="962"/>
      <c r="M7" s="962"/>
      <c r="N7" s="962"/>
      <c r="O7" s="962"/>
      <c r="P7" s="963"/>
      <c r="Q7" s="964">
        <v>22298</v>
      </c>
      <c r="R7" s="965"/>
      <c r="S7" s="965"/>
      <c r="T7" s="965"/>
      <c r="U7" s="965"/>
      <c r="V7" s="965">
        <v>21352</v>
      </c>
      <c r="W7" s="965"/>
      <c r="X7" s="965"/>
      <c r="Y7" s="965"/>
      <c r="Z7" s="965"/>
      <c r="AA7" s="965">
        <v>946</v>
      </c>
      <c r="AB7" s="965"/>
      <c r="AC7" s="965"/>
      <c r="AD7" s="965"/>
      <c r="AE7" s="1009"/>
      <c r="AF7" s="1010">
        <v>838</v>
      </c>
      <c r="AG7" s="1011"/>
      <c r="AH7" s="1011"/>
      <c r="AI7" s="1011"/>
      <c r="AJ7" s="1012"/>
      <c r="AK7" s="1013">
        <v>1776</v>
      </c>
      <c r="AL7" s="965"/>
      <c r="AM7" s="965"/>
      <c r="AN7" s="965"/>
      <c r="AO7" s="965"/>
      <c r="AP7" s="965">
        <v>12215</v>
      </c>
      <c r="AQ7" s="965"/>
      <c r="AR7" s="965"/>
      <c r="AS7" s="965"/>
      <c r="AT7" s="965"/>
      <c r="AU7" s="966"/>
      <c r="AV7" s="966"/>
      <c r="AW7" s="966"/>
      <c r="AX7" s="966"/>
      <c r="AY7" s="967"/>
      <c r="AZ7" s="56"/>
      <c r="BA7" s="56"/>
      <c r="BB7" s="56"/>
      <c r="BC7" s="56"/>
      <c r="BD7" s="56"/>
      <c r="BE7" s="67"/>
      <c r="BF7" s="67"/>
      <c r="BG7" s="67"/>
      <c r="BH7" s="67"/>
      <c r="BI7" s="67"/>
      <c r="BJ7" s="67"/>
      <c r="BK7" s="67"/>
      <c r="BL7" s="67"/>
      <c r="BM7" s="67"/>
      <c r="BN7" s="67"/>
      <c r="BO7" s="67"/>
      <c r="BP7" s="67"/>
      <c r="BQ7" s="51">
        <v>1</v>
      </c>
      <c r="BR7" s="71"/>
      <c r="BS7" s="961" t="s">
        <v>534</v>
      </c>
      <c r="BT7" s="962"/>
      <c r="BU7" s="962"/>
      <c r="BV7" s="962"/>
      <c r="BW7" s="962"/>
      <c r="BX7" s="962"/>
      <c r="BY7" s="962"/>
      <c r="BZ7" s="962"/>
      <c r="CA7" s="962"/>
      <c r="CB7" s="962"/>
      <c r="CC7" s="962"/>
      <c r="CD7" s="962"/>
      <c r="CE7" s="962"/>
      <c r="CF7" s="962"/>
      <c r="CG7" s="963"/>
      <c r="CH7" s="1014">
        <v>0</v>
      </c>
      <c r="CI7" s="1015"/>
      <c r="CJ7" s="1015"/>
      <c r="CK7" s="1015"/>
      <c r="CL7" s="1016"/>
      <c r="CM7" s="1014">
        <v>73</v>
      </c>
      <c r="CN7" s="1015"/>
      <c r="CO7" s="1015"/>
      <c r="CP7" s="1015"/>
      <c r="CQ7" s="1016"/>
      <c r="CR7" s="1014">
        <v>50</v>
      </c>
      <c r="CS7" s="1015"/>
      <c r="CT7" s="1015"/>
      <c r="CU7" s="1015"/>
      <c r="CV7" s="1016"/>
      <c r="CW7" s="1014" t="s">
        <v>201</v>
      </c>
      <c r="CX7" s="1015"/>
      <c r="CY7" s="1015"/>
      <c r="CZ7" s="1015"/>
      <c r="DA7" s="1016"/>
      <c r="DB7" s="1014" t="s">
        <v>201</v>
      </c>
      <c r="DC7" s="1015"/>
      <c r="DD7" s="1015"/>
      <c r="DE7" s="1015"/>
      <c r="DF7" s="1016"/>
      <c r="DG7" s="1014" t="s">
        <v>201</v>
      </c>
      <c r="DH7" s="1015"/>
      <c r="DI7" s="1015"/>
      <c r="DJ7" s="1015"/>
      <c r="DK7" s="1016"/>
      <c r="DL7" s="1014" t="s">
        <v>201</v>
      </c>
      <c r="DM7" s="1015"/>
      <c r="DN7" s="1015"/>
      <c r="DO7" s="1015"/>
      <c r="DP7" s="1016"/>
      <c r="DQ7" s="1014" t="s">
        <v>201</v>
      </c>
      <c r="DR7" s="1015"/>
      <c r="DS7" s="1015"/>
      <c r="DT7" s="1015"/>
      <c r="DU7" s="1016"/>
      <c r="DV7" s="961"/>
      <c r="DW7" s="962"/>
      <c r="DX7" s="962"/>
      <c r="DY7" s="962"/>
      <c r="DZ7" s="1017"/>
      <c r="EA7" s="67"/>
    </row>
    <row r="8" spans="1:131" s="47" customFormat="1" ht="26.25" customHeight="1" x14ac:dyDescent="0.2">
      <c r="A8" s="52">
        <v>2</v>
      </c>
      <c r="B8" s="711"/>
      <c r="C8" s="712"/>
      <c r="D8" s="712"/>
      <c r="E8" s="712"/>
      <c r="F8" s="712"/>
      <c r="G8" s="712"/>
      <c r="H8" s="712"/>
      <c r="I8" s="712"/>
      <c r="J8" s="712"/>
      <c r="K8" s="712"/>
      <c r="L8" s="712"/>
      <c r="M8" s="712"/>
      <c r="N8" s="712"/>
      <c r="O8" s="712"/>
      <c r="P8" s="713"/>
      <c r="Q8" s="955"/>
      <c r="R8" s="956"/>
      <c r="S8" s="956"/>
      <c r="T8" s="956"/>
      <c r="U8" s="956"/>
      <c r="V8" s="956"/>
      <c r="W8" s="956"/>
      <c r="X8" s="956"/>
      <c r="Y8" s="956"/>
      <c r="Z8" s="956"/>
      <c r="AA8" s="956"/>
      <c r="AB8" s="956"/>
      <c r="AC8" s="956"/>
      <c r="AD8" s="956"/>
      <c r="AE8" s="960"/>
      <c r="AF8" s="978"/>
      <c r="AG8" s="715"/>
      <c r="AH8" s="715"/>
      <c r="AI8" s="715"/>
      <c r="AJ8" s="979"/>
      <c r="AK8" s="959"/>
      <c r="AL8" s="956"/>
      <c r="AM8" s="956"/>
      <c r="AN8" s="956"/>
      <c r="AO8" s="956"/>
      <c r="AP8" s="956"/>
      <c r="AQ8" s="956"/>
      <c r="AR8" s="956"/>
      <c r="AS8" s="956"/>
      <c r="AT8" s="956"/>
      <c r="AU8" s="957"/>
      <c r="AV8" s="957"/>
      <c r="AW8" s="957"/>
      <c r="AX8" s="957"/>
      <c r="AY8" s="958"/>
      <c r="AZ8" s="56"/>
      <c r="BA8" s="56"/>
      <c r="BB8" s="56"/>
      <c r="BC8" s="56"/>
      <c r="BD8" s="56"/>
      <c r="BE8" s="67"/>
      <c r="BF8" s="67"/>
      <c r="BG8" s="67"/>
      <c r="BH8" s="67"/>
      <c r="BI8" s="67"/>
      <c r="BJ8" s="67"/>
      <c r="BK8" s="67"/>
      <c r="BL8" s="67"/>
      <c r="BM8" s="67"/>
      <c r="BN8" s="67"/>
      <c r="BO8" s="67"/>
      <c r="BP8" s="67"/>
      <c r="BQ8" s="52">
        <v>2</v>
      </c>
      <c r="BR8" s="72"/>
      <c r="BS8" s="711" t="s">
        <v>535</v>
      </c>
      <c r="BT8" s="712"/>
      <c r="BU8" s="712"/>
      <c r="BV8" s="712"/>
      <c r="BW8" s="712"/>
      <c r="BX8" s="712"/>
      <c r="BY8" s="712"/>
      <c r="BZ8" s="712"/>
      <c r="CA8" s="712"/>
      <c r="CB8" s="712"/>
      <c r="CC8" s="712"/>
      <c r="CD8" s="712"/>
      <c r="CE8" s="712"/>
      <c r="CF8" s="712"/>
      <c r="CG8" s="713"/>
      <c r="CH8" s="714">
        <v>-5</v>
      </c>
      <c r="CI8" s="715"/>
      <c r="CJ8" s="715"/>
      <c r="CK8" s="715"/>
      <c r="CL8" s="716"/>
      <c r="CM8" s="714">
        <v>25</v>
      </c>
      <c r="CN8" s="715"/>
      <c r="CO8" s="715"/>
      <c r="CP8" s="715"/>
      <c r="CQ8" s="716"/>
      <c r="CR8" s="714">
        <v>5</v>
      </c>
      <c r="CS8" s="715"/>
      <c r="CT8" s="715"/>
      <c r="CU8" s="715"/>
      <c r="CV8" s="716"/>
      <c r="CW8" s="714" t="s">
        <v>201</v>
      </c>
      <c r="CX8" s="715"/>
      <c r="CY8" s="715"/>
      <c r="CZ8" s="715"/>
      <c r="DA8" s="716"/>
      <c r="DB8" s="714" t="s">
        <v>201</v>
      </c>
      <c r="DC8" s="715"/>
      <c r="DD8" s="715"/>
      <c r="DE8" s="715"/>
      <c r="DF8" s="716"/>
      <c r="DG8" s="714">
        <v>407</v>
      </c>
      <c r="DH8" s="715"/>
      <c r="DI8" s="715"/>
      <c r="DJ8" s="715"/>
      <c r="DK8" s="716"/>
      <c r="DL8" s="714" t="s">
        <v>201</v>
      </c>
      <c r="DM8" s="715"/>
      <c r="DN8" s="715"/>
      <c r="DO8" s="715"/>
      <c r="DP8" s="716"/>
      <c r="DQ8" s="714">
        <v>383</v>
      </c>
      <c r="DR8" s="715"/>
      <c r="DS8" s="715"/>
      <c r="DT8" s="715"/>
      <c r="DU8" s="716"/>
      <c r="DV8" s="711"/>
      <c r="DW8" s="712"/>
      <c r="DX8" s="712"/>
      <c r="DY8" s="712"/>
      <c r="DZ8" s="717"/>
      <c r="EA8" s="67"/>
    </row>
    <row r="9" spans="1:131" s="47" customFormat="1" ht="26.25" customHeight="1" x14ac:dyDescent="0.2">
      <c r="A9" s="52">
        <v>3</v>
      </c>
      <c r="B9" s="711"/>
      <c r="C9" s="712"/>
      <c r="D9" s="712"/>
      <c r="E9" s="712"/>
      <c r="F9" s="712"/>
      <c r="G9" s="712"/>
      <c r="H9" s="712"/>
      <c r="I9" s="712"/>
      <c r="J9" s="712"/>
      <c r="K9" s="712"/>
      <c r="L9" s="712"/>
      <c r="M9" s="712"/>
      <c r="N9" s="712"/>
      <c r="O9" s="712"/>
      <c r="P9" s="713"/>
      <c r="Q9" s="955"/>
      <c r="R9" s="956"/>
      <c r="S9" s="956"/>
      <c r="T9" s="956"/>
      <c r="U9" s="956"/>
      <c r="V9" s="956"/>
      <c r="W9" s="956"/>
      <c r="X9" s="956"/>
      <c r="Y9" s="956"/>
      <c r="Z9" s="956"/>
      <c r="AA9" s="956"/>
      <c r="AB9" s="956"/>
      <c r="AC9" s="956"/>
      <c r="AD9" s="956"/>
      <c r="AE9" s="960"/>
      <c r="AF9" s="978"/>
      <c r="AG9" s="715"/>
      <c r="AH9" s="715"/>
      <c r="AI9" s="715"/>
      <c r="AJ9" s="979"/>
      <c r="AK9" s="959"/>
      <c r="AL9" s="956"/>
      <c r="AM9" s="956"/>
      <c r="AN9" s="956"/>
      <c r="AO9" s="956"/>
      <c r="AP9" s="956"/>
      <c r="AQ9" s="956"/>
      <c r="AR9" s="956"/>
      <c r="AS9" s="956"/>
      <c r="AT9" s="956"/>
      <c r="AU9" s="957"/>
      <c r="AV9" s="957"/>
      <c r="AW9" s="957"/>
      <c r="AX9" s="957"/>
      <c r="AY9" s="958"/>
      <c r="AZ9" s="56"/>
      <c r="BA9" s="56"/>
      <c r="BB9" s="56"/>
      <c r="BC9" s="56"/>
      <c r="BD9" s="56"/>
      <c r="BE9" s="67"/>
      <c r="BF9" s="67"/>
      <c r="BG9" s="67"/>
      <c r="BH9" s="67"/>
      <c r="BI9" s="67"/>
      <c r="BJ9" s="67"/>
      <c r="BK9" s="67"/>
      <c r="BL9" s="67"/>
      <c r="BM9" s="67"/>
      <c r="BN9" s="67"/>
      <c r="BO9" s="67"/>
      <c r="BP9" s="67"/>
      <c r="BQ9" s="52">
        <v>3</v>
      </c>
      <c r="BR9" s="72"/>
      <c r="BS9" s="711" t="s">
        <v>368</v>
      </c>
      <c r="BT9" s="712"/>
      <c r="BU9" s="712"/>
      <c r="BV9" s="712"/>
      <c r="BW9" s="712"/>
      <c r="BX9" s="712"/>
      <c r="BY9" s="712"/>
      <c r="BZ9" s="712"/>
      <c r="CA9" s="712"/>
      <c r="CB9" s="712"/>
      <c r="CC9" s="712"/>
      <c r="CD9" s="712"/>
      <c r="CE9" s="712"/>
      <c r="CF9" s="712"/>
      <c r="CG9" s="713"/>
      <c r="CH9" s="714">
        <v>0</v>
      </c>
      <c r="CI9" s="715"/>
      <c r="CJ9" s="715"/>
      <c r="CK9" s="715"/>
      <c r="CL9" s="716"/>
      <c r="CM9" s="714">
        <v>13</v>
      </c>
      <c r="CN9" s="715"/>
      <c r="CO9" s="715"/>
      <c r="CP9" s="715"/>
      <c r="CQ9" s="716"/>
      <c r="CR9" s="714">
        <v>16</v>
      </c>
      <c r="CS9" s="715"/>
      <c r="CT9" s="715"/>
      <c r="CU9" s="715"/>
      <c r="CV9" s="716"/>
      <c r="CW9" s="714" t="s">
        <v>201</v>
      </c>
      <c r="CX9" s="715"/>
      <c r="CY9" s="715"/>
      <c r="CZ9" s="715"/>
      <c r="DA9" s="716"/>
      <c r="DB9" s="714" t="s">
        <v>201</v>
      </c>
      <c r="DC9" s="715"/>
      <c r="DD9" s="715"/>
      <c r="DE9" s="715"/>
      <c r="DF9" s="716"/>
      <c r="DG9" s="714" t="s">
        <v>201</v>
      </c>
      <c r="DH9" s="715"/>
      <c r="DI9" s="715"/>
      <c r="DJ9" s="715"/>
      <c r="DK9" s="716"/>
      <c r="DL9" s="714" t="s">
        <v>201</v>
      </c>
      <c r="DM9" s="715"/>
      <c r="DN9" s="715"/>
      <c r="DO9" s="715"/>
      <c r="DP9" s="716"/>
      <c r="DQ9" s="714" t="s">
        <v>201</v>
      </c>
      <c r="DR9" s="715"/>
      <c r="DS9" s="715"/>
      <c r="DT9" s="715"/>
      <c r="DU9" s="716"/>
      <c r="DV9" s="711"/>
      <c r="DW9" s="712"/>
      <c r="DX9" s="712"/>
      <c r="DY9" s="712"/>
      <c r="DZ9" s="717"/>
      <c r="EA9" s="67"/>
    </row>
    <row r="10" spans="1:131" s="47" customFormat="1" ht="26.25" customHeight="1" x14ac:dyDescent="0.2">
      <c r="A10" s="52">
        <v>4</v>
      </c>
      <c r="B10" s="711"/>
      <c r="C10" s="712"/>
      <c r="D10" s="712"/>
      <c r="E10" s="712"/>
      <c r="F10" s="712"/>
      <c r="G10" s="712"/>
      <c r="H10" s="712"/>
      <c r="I10" s="712"/>
      <c r="J10" s="712"/>
      <c r="K10" s="712"/>
      <c r="L10" s="712"/>
      <c r="M10" s="712"/>
      <c r="N10" s="712"/>
      <c r="O10" s="712"/>
      <c r="P10" s="713"/>
      <c r="Q10" s="955"/>
      <c r="R10" s="956"/>
      <c r="S10" s="956"/>
      <c r="T10" s="956"/>
      <c r="U10" s="956"/>
      <c r="V10" s="956"/>
      <c r="W10" s="956"/>
      <c r="X10" s="956"/>
      <c r="Y10" s="956"/>
      <c r="Z10" s="956"/>
      <c r="AA10" s="956"/>
      <c r="AB10" s="956"/>
      <c r="AC10" s="956"/>
      <c r="AD10" s="956"/>
      <c r="AE10" s="960"/>
      <c r="AF10" s="978"/>
      <c r="AG10" s="715"/>
      <c r="AH10" s="715"/>
      <c r="AI10" s="715"/>
      <c r="AJ10" s="979"/>
      <c r="AK10" s="959"/>
      <c r="AL10" s="956"/>
      <c r="AM10" s="956"/>
      <c r="AN10" s="956"/>
      <c r="AO10" s="956"/>
      <c r="AP10" s="956"/>
      <c r="AQ10" s="956"/>
      <c r="AR10" s="956"/>
      <c r="AS10" s="956"/>
      <c r="AT10" s="956"/>
      <c r="AU10" s="957"/>
      <c r="AV10" s="957"/>
      <c r="AW10" s="957"/>
      <c r="AX10" s="957"/>
      <c r="AY10" s="958"/>
      <c r="AZ10" s="56"/>
      <c r="BA10" s="56"/>
      <c r="BB10" s="56"/>
      <c r="BC10" s="56"/>
      <c r="BD10" s="56"/>
      <c r="BE10" s="67"/>
      <c r="BF10" s="67"/>
      <c r="BG10" s="67"/>
      <c r="BH10" s="67"/>
      <c r="BI10" s="67"/>
      <c r="BJ10" s="67"/>
      <c r="BK10" s="67"/>
      <c r="BL10" s="67"/>
      <c r="BM10" s="67"/>
      <c r="BN10" s="67"/>
      <c r="BO10" s="67"/>
      <c r="BP10" s="67"/>
      <c r="BQ10" s="52">
        <v>4</v>
      </c>
      <c r="BR10" s="72"/>
      <c r="BS10" s="711" t="s">
        <v>536</v>
      </c>
      <c r="BT10" s="712"/>
      <c r="BU10" s="712"/>
      <c r="BV10" s="712"/>
      <c r="BW10" s="712"/>
      <c r="BX10" s="712"/>
      <c r="BY10" s="712"/>
      <c r="BZ10" s="712"/>
      <c r="CA10" s="712"/>
      <c r="CB10" s="712"/>
      <c r="CC10" s="712"/>
      <c r="CD10" s="712"/>
      <c r="CE10" s="712"/>
      <c r="CF10" s="712"/>
      <c r="CG10" s="713"/>
      <c r="CH10" s="714">
        <v>14</v>
      </c>
      <c r="CI10" s="715"/>
      <c r="CJ10" s="715"/>
      <c r="CK10" s="715"/>
      <c r="CL10" s="716"/>
      <c r="CM10" s="714">
        <v>48</v>
      </c>
      <c r="CN10" s="715"/>
      <c r="CO10" s="715"/>
      <c r="CP10" s="715"/>
      <c r="CQ10" s="716"/>
      <c r="CR10" s="714">
        <v>22</v>
      </c>
      <c r="CS10" s="715"/>
      <c r="CT10" s="715"/>
      <c r="CU10" s="715"/>
      <c r="CV10" s="716"/>
      <c r="CW10" s="714" t="s">
        <v>201</v>
      </c>
      <c r="CX10" s="715"/>
      <c r="CY10" s="715"/>
      <c r="CZ10" s="715"/>
      <c r="DA10" s="716"/>
      <c r="DB10" s="714" t="s">
        <v>201</v>
      </c>
      <c r="DC10" s="715"/>
      <c r="DD10" s="715"/>
      <c r="DE10" s="715"/>
      <c r="DF10" s="716"/>
      <c r="DG10" s="714" t="s">
        <v>201</v>
      </c>
      <c r="DH10" s="715"/>
      <c r="DI10" s="715"/>
      <c r="DJ10" s="715"/>
      <c r="DK10" s="716"/>
      <c r="DL10" s="714" t="s">
        <v>201</v>
      </c>
      <c r="DM10" s="715"/>
      <c r="DN10" s="715"/>
      <c r="DO10" s="715"/>
      <c r="DP10" s="716"/>
      <c r="DQ10" s="714" t="s">
        <v>201</v>
      </c>
      <c r="DR10" s="715"/>
      <c r="DS10" s="715"/>
      <c r="DT10" s="715"/>
      <c r="DU10" s="716"/>
      <c r="DV10" s="711"/>
      <c r="DW10" s="712"/>
      <c r="DX10" s="712"/>
      <c r="DY10" s="712"/>
      <c r="DZ10" s="717"/>
      <c r="EA10" s="67"/>
    </row>
    <row r="11" spans="1:131" s="47" customFormat="1" ht="26.25" customHeight="1" x14ac:dyDescent="0.2">
      <c r="A11" s="52">
        <v>5</v>
      </c>
      <c r="B11" s="711"/>
      <c r="C11" s="712"/>
      <c r="D11" s="712"/>
      <c r="E11" s="712"/>
      <c r="F11" s="712"/>
      <c r="G11" s="712"/>
      <c r="H11" s="712"/>
      <c r="I11" s="712"/>
      <c r="J11" s="712"/>
      <c r="K11" s="712"/>
      <c r="L11" s="712"/>
      <c r="M11" s="712"/>
      <c r="N11" s="712"/>
      <c r="O11" s="712"/>
      <c r="P11" s="713"/>
      <c r="Q11" s="955"/>
      <c r="R11" s="956"/>
      <c r="S11" s="956"/>
      <c r="T11" s="956"/>
      <c r="U11" s="956"/>
      <c r="V11" s="956"/>
      <c r="W11" s="956"/>
      <c r="X11" s="956"/>
      <c r="Y11" s="956"/>
      <c r="Z11" s="956"/>
      <c r="AA11" s="956"/>
      <c r="AB11" s="956"/>
      <c r="AC11" s="956"/>
      <c r="AD11" s="956"/>
      <c r="AE11" s="960"/>
      <c r="AF11" s="978"/>
      <c r="AG11" s="715"/>
      <c r="AH11" s="715"/>
      <c r="AI11" s="715"/>
      <c r="AJ11" s="979"/>
      <c r="AK11" s="959"/>
      <c r="AL11" s="956"/>
      <c r="AM11" s="956"/>
      <c r="AN11" s="956"/>
      <c r="AO11" s="956"/>
      <c r="AP11" s="956"/>
      <c r="AQ11" s="956"/>
      <c r="AR11" s="956"/>
      <c r="AS11" s="956"/>
      <c r="AT11" s="956"/>
      <c r="AU11" s="957"/>
      <c r="AV11" s="957"/>
      <c r="AW11" s="957"/>
      <c r="AX11" s="957"/>
      <c r="AY11" s="958"/>
      <c r="AZ11" s="56"/>
      <c r="BA11" s="56"/>
      <c r="BB11" s="56"/>
      <c r="BC11" s="56"/>
      <c r="BD11" s="56"/>
      <c r="BE11" s="67"/>
      <c r="BF11" s="67"/>
      <c r="BG11" s="67"/>
      <c r="BH11" s="67"/>
      <c r="BI11" s="67"/>
      <c r="BJ11" s="67"/>
      <c r="BK11" s="67"/>
      <c r="BL11" s="67"/>
      <c r="BM11" s="67"/>
      <c r="BN11" s="67"/>
      <c r="BO11" s="67"/>
      <c r="BP11" s="67"/>
      <c r="BQ11" s="52">
        <v>5</v>
      </c>
      <c r="BR11" s="72"/>
      <c r="BS11" s="711" t="s">
        <v>537</v>
      </c>
      <c r="BT11" s="712"/>
      <c r="BU11" s="712"/>
      <c r="BV11" s="712"/>
      <c r="BW11" s="712"/>
      <c r="BX11" s="712"/>
      <c r="BY11" s="712"/>
      <c r="BZ11" s="712"/>
      <c r="CA11" s="712"/>
      <c r="CB11" s="712"/>
      <c r="CC11" s="712"/>
      <c r="CD11" s="712"/>
      <c r="CE11" s="712"/>
      <c r="CF11" s="712"/>
      <c r="CG11" s="713"/>
      <c r="CH11" s="714">
        <v>1</v>
      </c>
      <c r="CI11" s="715"/>
      <c r="CJ11" s="715"/>
      <c r="CK11" s="715"/>
      <c r="CL11" s="716"/>
      <c r="CM11" s="714">
        <v>18</v>
      </c>
      <c r="CN11" s="715"/>
      <c r="CO11" s="715"/>
      <c r="CP11" s="715"/>
      <c r="CQ11" s="716"/>
      <c r="CR11" s="714">
        <v>3</v>
      </c>
      <c r="CS11" s="715"/>
      <c r="CT11" s="715"/>
      <c r="CU11" s="715"/>
      <c r="CV11" s="716"/>
      <c r="CW11" s="714" t="s">
        <v>201</v>
      </c>
      <c r="CX11" s="715"/>
      <c r="CY11" s="715"/>
      <c r="CZ11" s="715"/>
      <c r="DA11" s="716"/>
      <c r="DB11" s="714" t="s">
        <v>201</v>
      </c>
      <c r="DC11" s="715"/>
      <c r="DD11" s="715"/>
      <c r="DE11" s="715"/>
      <c r="DF11" s="716"/>
      <c r="DG11" s="714" t="s">
        <v>201</v>
      </c>
      <c r="DH11" s="715"/>
      <c r="DI11" s="715"/>
      <c r="DJ11" s="715"/>
      <c r="DK11" s="716"/>
      <c r="DL11" s="714" t="s">
        <v>201</v>
      </c>
      <c r="DM11" s="715"/>
      <c r="DN11" s="715"/>
      <c r="DO11" s="715"/>
      <c r="DP11" s="716"/>
      <c r="DQ11" s="714" t="s">
        <v>201</v>
      </c>
      <c r="DR11" s="715"/>
      <c r="DS11" s="715"/>
      <c r="DT11" s="715"/>
      <c r="DU11" s="716"/>
      <c r="DV11" s="711"/>
      <c r="DW11" s="712"/>
      <c r="DX11" s="712"/>
      <c r="DY11" s="712"/>
      <c r="DZ11" s="717"/>
      <c r="EA11" s="67"/>
    </row>
    <row r="12" spans="1:131" s="47" customFormat="1" ht="26.25" customHeight="1" x14ac:dyDescent="0.2">
      <c r="A12" s="52">
        <v>6</v>
      </c>
      <c r="B12" s="711"/>
      <c r="C12" s="712"/>
      <c r="D12" s="712"/>
      <c r="E12" s="712"/>
      <c r="F12" s="712"/>
      <c r="G12" s="712"/>
      <c r="H12" s="712"/>
      <c r="I12" s="712"/>
      <c r="J12" s="712"/>
      <c r="K12" s="712"/>
      <c r="L12" s="712"/>
      <c r="M12" s="712"/>
      <c r="N12" s="712"/>
      <c r="O12" s="712"/>
      <c r="P12" s="713"/>
      <c r="Q12" s="955"/>
      <c r="R12" s="956"/>
      <c r="S12" s="956"/>
      <c r="T12" s="956"/>
      <c r="U12" s="956"/>
      <c r="V12" s="956"/>
      <c r="W12" s="956"/>
      <c r="X12" s="956"/>
      <c r="Y12" s="956"/>
      <c r="Z12" s="956"/>
      <c r="AA12" s="956"/>
      <c r="AB12" s="956"/>
      <c r="AC12" s="956"/>
      <c r="AD12" s="956"/>
      <c r="AE12" s="960"/>
      <c r="AF12" s="978"/>
      <c r="AG12" s="715"/>
      <c r="AH12" s="715"/>
      <c r="AI12" s="715"/>
      <c r="AJ12" s="979"/>
      <c r="AK12" s="959"/>
      <c r="AL12" s="956"/>
      <c r="AM12" s="956"/>
      <c r="AN12" s="956"/>
      <c r="AO12" s="956"/>
      <c r="AP12" s="956"/>
      <c r="AQ12" s="956"/>
      <c r="AR12" s="956"/>
      <c r="AS12" s="956"/>
      <c r="AT12" s="956"/>
      <c r="AU12" s="957"/>
      <c r="AV12" s="957"/>
      <c r="AW12" s="957"/>
      <c r="AX12" s="957"/>
      <c r="AY12" s="958"/>
      <c r="AZ12" s="56"/>
      <c r="BA12" s="56"/>
      <c r="BB12" s="56"/>
      <c r="BC12" s="56"/>
      <c r="BD12" s="56"/>
      <c r="BE12" s="67"/>
      <c r="BF12" s="67"/>
      <c r="BG12" s="67"/>
      <c r="BH12" s="67"/>
      <c r="BI12" s="67"/>
      <c r="BJ12" s="67"/>
      <c r="BK12" s="67"/>
      <c r="BL12" s="67"/>
      <c r="BM12" s="67"/>
      <c r="BN12" s="67"/>
      <c r="BO12" s="67"/>
      <c r="BP12" s="67"/>
      <c r="BQ12" s="52">
        <v>6</v>
      </c>
      <c r="BR12" s="72"/>
      <c r="BS12" s="711"/>
      <c r="BT12" s="712"/>
      <c r="BU12" s="712"/>
      <c r="BV12" s="712"/>
      <c r="BW12" s="712"/>
      <c r="BX12" s="712"/>
      <c r="BY12" s="712"/>
      <c r="BZ12" s="712"/>
      <c r="CA12" s="712"/>
      <c r="CB12" s="712"/>
      <c r="CC12" s="712"/>
      <c r="CD12" s="712"/>
      <c r="CE12" s="712"/>
      <c r="CF12" s="712"/>
      <c r="CG12" s="713"/>
      <c r="CH12" s="714"/>
      <c r="CI12" s="715"/>
      <c r="CJ12" s="715"/>
      <c r="CK12" s="715"/>
      <c r="CL12" s="716"/>
      <c r="CM12" s="714"/>
      <c r="CN12" s="715"/>
      <c r="CO12" s="715"/>
      <c r="CP12" s="715"/>
      <c r="CQ12" s="716"/>
      <c r="CR12" s="714"/>
      <c r="CS12" s="715"/>
      <c r="CT12" s="715"/>
      <c r="CU12" s="715"/>
      <c r="CV12" s="716"/>
      <c r="CW12" s="714"/>
      <c r="CX12" s="715"/>
      <c r="CY12" s="715"/>
      <c r="CZ12" s="715"/>
      <c r="DA12" s="716"/>
      <c r="DB12" s="714"/>
      <c r="DC12" s="715"/>
      <c r="DD12" s="715"/>
      <c r="DE12" s="715"/>
      <c r="DF12" s="716"/>
      <c r="DG12" s="714"/>
      <c r="DH12" s="715"/>
      <c r="DI12" s="715"/>
      <c r="DJ12" s="715"/>
      <c r="DK12" s="716"/>
      <c r="DL12" s="714"/>
      <c r="DM12" s="715"/>
      <c r="DN12" s="715"/>
      <c r="DO12" s="715"/>
      <c r="DP12" s="716"/>
      <c r="DQ12" s="714"/>
      <c r="DR12" s="715"/>
      <c r="DS12" s="715"/>
      <c r="DT12" s="715"/>
      <c r="DU12" s="716"/>
      <c r="DV12" s="711"/>
      <c r="DW12" s="712"/>
      <c r="DX12" s="712"/>
      <c r="DY12" s="712"/>
      <c r="DZ12" s="717"/>
      <c r="EA12" s="67"/>
    </row>
    <row r="13" spans="1:131" s="47" customFormat="1" ht="26.25" customHeight="1" x14ac:dyDescent="0.2">
      <c r="A13" s="52">
        <v>7</v>
      </c>
      <c r="B13" s="711"/>
      <c r="C13" s="712"/>
      <c r="D13" s="712"/>
      <c r="E13" s="712"/>
      <c r="F13" s="712"/>
      <c r="G13" s="712"/>
      <c r="H13" s="712"/>
      <c r="I13" s="712"/>
      <c r="J13" s="712"/>
      <c r="K13" s="712"/>
      <c r="L13" s="712"/>
      <c r="M13" s="712"/>
      <c r="N13" s="712"/>
      <c r="O13" s="712"/>
      <c r="P13" s="713"/>
      <c r="Q13" s="955"/>
      <c r="R13" s="956"/>
      <c r="S13" s="956"/>
      <c r="T13" s="956"/>
      <c r="U13" s="956"/>
      <c r="V13" s="956"/>
      <c r="W13" s="956"/>
      <c r="X13" s="956"/>
      <c r="Y13" s="956"/>
      <c r="Z13" s="956"/>
      <c r="AA13" s="956"/>
      <c r="AB13" s="956"/>
      <c r="AC13" s="956"/>
      <c r="AD13" s="956"/>
      <c r="AE13" s="960"/>
      <c r="AF13" s="978"/>
      <c r="AG13" s="715"/>
      <c r="AH13" s="715"/>
      <c r="AI13" s="715"/>
      <c r="AJ13" s="979"/>
      <c r="AK13" s="959"/>
      <c r="AL13" s="956"/>
      <c r="AM13" s="956"/>
      <c r="AN13" s="956"/>
      <c r="AO13" s="956"/>
      <c r="AP13" s="956"/>
      <c r="AQ13" s="956"/>
      <c r="AR13" s="956"/>
      <c r="AS13" s="956"/>
      <c r="AT13" s="956"/>
      <c r="AU13" s="957"/>
      <c r="AV13" s="957"/>
      <c r="AW13" s="957"/>
      <c r="AX13" s="957"/>
      <c r="AY13" s="958"/>
      <c r="AZ13" s="56"/>
      <c r="BA13" s="56"/>
      <c r="BB13" s="56"/>
      <c r="BC13" s="56"/>
      <c r="BD13" s="56"/>
      <c r="BE13" s="67"/>
      <c r="BF13" s="67"/>
      <c r="BG13" s="67"/>
      <c r="BH13" s="67"/>
      <c r="BI13" s="67"/>
      <c r="BJ13" s="67"/>
      <c r="BK13" s="67"/>
      <c r="BL13" s="67"/>
      <c r="BM13" s="67"/>
      <c r="BN13" s="67"/>
      <c r="BO13" s="67"/>
      <c r="BP13" s="67"/>
      <c r="BQ13" s="52">
        <v>7</v>
      </c>
      <c r="BR13" s="72"/>
      <c r="BS13" s="711"/>
      <c r="BT13" s="712"/>
      <c r="BU13" s="712"/>
      <c r="BV13" s="712"/>
      <c r="BW13" s="712"/>
      <c r="BX13" s="712"/>
      <c r="BY13" s="712"/>
      <c r="BZ13" s="712"/>
      <c r="CA13" s="712"/>
      <c r="CB13" s="712"/>
      <c r="CC13" s="712"/>
      <c r="CD13" s="712"/>
      <c r="CE13" s="712"/>
      <c r="CF13" s="712"/>
      <c r="CG13" s="713"/>
      <c r="CH13" s="714"/>
      <c r="CI13" s="715"/>
      <c r="CJ13" s="715"/>
      <c r="CK13" s="715"/>
      <c r="CL13" s="716"/>
      <c r="CM13" s="714"/>
      <c r="CN13" s="715"/>
      <c r="CO13" s="715"/>
      <c r="CP13" s="715"/>
      <c r="CQ13" s="716"/>
      <c r="CR13" s="714"/>
      <c r="CS13" s="715"/>
      <c r="CT13" s="715"/>
      <c r="CU13" s="715"/>
      <c r="CV13" s="716"/>
      <c r="CW13" s="714"/>
      <c r="CX13" s="715"/>
      <c r="CY13" s="715"/>
      <c r="CZ13" s="715"/>
      <c r="DA13" s="716"/>
      <c r="DB13" s="714"/>
      <c r="DC13" s="715"/>
      <c r="DD13" s="715"/>
      <c r="DE13" s="715"/>
      <c r="DF13" s="716"/>
      <c r="DG13" s="714"/>
      <c r="DH13" s="715"/>
      <c r="DI13" s="715"/>
      <c r="DJ13" s="715"/>
      <c r="DK13" s="716"/>
      <c r="DL13" s="714"/>
      <c r="DM13" s="715"/>
      <c r="DN13" s="715"/>
      <c r="DO13" s="715"/>
      <c r="DP13" s="716"/>
      <c r="DQ13" s="714"/>
      <c r="DR13" s="715"/>
      <c r="DS13" s="715"/>
      <c r="DT13" s="715"/>
      <c r="DU13" s="716"/>
      <c r="DV13" s="711"/>
      <c r="DW13" s="712"/>
      <c r="DX13" s="712"/>
      <c r="DY13" s="712"/>
      <c r="DZ13" s="717"/>
      <c r="EA13" s="67"/>
    </row>
    <row r="14" spans="1:131" s="47" customFormat="1" ht="26.25" customHeight="1" x14ac:dyDescent="0.2">
      <c r="A14" s="52">
        <v>8</v>
      </c>
      <c r="B14" s="711"/>
      <c r="C14" s="712"/>
      <c r="D14" s="712"/>
      <c r="E14" s="712"/>
      <c r="F14" s="712"/>
      <c r="G14" s="712"/>
      <c r="H14" s="712"/>
      <c r="I14" s="712"/>
      <c r="J14" s="712"/>
      <c r="K14" s="712"/>
      <c r="L14" s="712"/>
      <c r="M14" s="712"/>
      <c r="N14" s="712"/>
      <c r="O14" s="712"/>
      <c r="P14" s="713"/>
      <c r="Q14" s="955"/>
      <c r="R14" s="956"/>
      <c r="S14" s="956"/>
      <c r="T14" s="956"/>
      <c r="U14" s="956"/>
      <c r="V14" s="956"/>
      <c r="W14" s="956"/>
      <c r="X14" s="956"/>
      <c r="Y14" s="956"/>
      <c r="Z14" s="956"/>
      <c r="AA14" s="956"/>
      <c r="AB14" s="956"/>
      <c r="AC14" s="956"/>
      <c r="AD14" s="956"/>
      <c r="AE14" s="960"/>
      <c r="AF14" s="978"/>
      <c r="AG14" s="715"/>
      <c r="AH14" s="715"/>
      <c r="AI14" s="715"/>
      <c r="AJ14" s="979"/>
      <c r="AK14" s="959"/>
      <c r="AL14" s="956"/>
      <c r="AM14" s="956"/>
      <c r="AN14" s="956"/>
      <c r="AO14" s="956"/>
      <c r="AP14" s="956"/>
      <c r="AQ14" s="956"/>
      <c r="AR14" s="956"/>
      <c r="AS14" s="956"/>
      <c r="AT14" s="956"/>
      <c r="AU14" s="957"/>
      <c r="AV14" s="957"/>
      <c r="AW14" s="957"/>
      <c r="AX14" s="957"/>
      <c r="AY14" s="958"/>
      <c r="AZ14" s="56"/>
      <c r="BA14" s="56"/>
      <c r="BB14" s="56"/>
      <c r="BC14" s="56"/>
      <c r="BD14" s="56"/>
      <c r="BE14" s="67"/>
      <c r="BF14" s="67"/>
      <c r="BG14" s="67"/>
      <c r="BH14" s="67"/>
      <c r="BI14" s="67"/>
      <c r="BJ14" s="67"/>
      <c r="BK14" s="67"/>
      <c r="BL14" s="67"/>
      <c r="BM14" s="67"/>
      <c r="BN14" s="67"/>
      <c r="BO14" s="67"/>
      <c r="BP14" s="67"/>
      <c r="BQ14" s="52">
        <v>8</v>
      </c>
      <c r="BR14" s="72"/>
      <c r="BS14" s="711"/>
      <c r="BT14" s="712"/>
      <c r="BU14" s="712"/>
      <c r="BV14" s="712"/>
      <c r="BW14" s="712"/>
      <c r="BX14" s="712"/>
      <c r="BY14" s="712"/>
      <c r="BZ14" s="712"/>
      <c r="CA14" s="712"/>
      <c r="CB14" s="712"/>
      <c r="CC14" s="712"/>
      <c r="CD14" s="712"/>
      <c r="CE14" s="712"/>
      <c r="CF14" s="712"/>
      <c r="CG14" s="713"/>
      <c r="CH14" s="714"/>
      <c r="CI14" s="715"/>
      <c r="CJ14" s="715"/>
      <c r="CK14" s="715"/>
      <c r="CL14" s="716"/>
      <c r="CM14" s="714"/>
      <c r="CN14" s="715"/>
      <c r="CO14" s="715"/>
      <c r="CP14" s="715"/>
      <c r="CQ14" s="716"/>
      <c r="CR14" s="714"/>
      <c r="CS14" s="715"/>
      <c r="CT14" s="715"/>
      <c r="CU14" s="715"/>
      <c r="CV14" s="716"/>
      <c r="CW14" s="714"/>
      <c r="CX14" s="715"/>
      <c r="CY14" s="715"/>
      <c r="CZ14" s="715"/>
      <c r="DA14" s="716"/>
      <c r="DB14" s="714"/>
      <c r="DC14" s="715"/>
      <c r="DD14" s="715"/>
      <c r="DE14" s="715"/>
      <c r="DF14" s="716"/>
      <c r="DG14" s="714"/>
      <c r="DH14" s="715"/>
      <c r="DI14" s="715"/>
      <c r="DJ14" s="715"/>
      <c r="DK14" s="716"/>
      <c r="DL14" s="714"/>
      <c r="DM14" s="715"/>
      <c r="DN14" s="715"/>
      <c r="DO14" s="715"/>
      <c r="DP14" s="716"/>
      <c r="DQ14" s="714"/>
      <c r="DR14" s="715"/>
      <c r="DS14" s="715"/>
      <c r="DT14" s="715"/>
      <c r="DU14" s="716"/>
      <c r="DV14" s="711"/>
      <c r="DW14" s="712"/>
      <c r="DX14" s="712"/>
      <c r="DY14" s="712"/>
      <c r="DZ14" s="717"/>
      <c r="EA14" s="67"/>
    </row>
    <row r="15" spans="1:131" s="47" customFormat="1" ht="26.25" customHeight="1" x14ac:dyDescent="0.2">
      <c r="A15" s="52">
        <v>9</v>
      </c>
      <c r="B15" s="711"/>
      <c r="C15" s="712"/>
      <c r="D15" s="712"/>
      <c r="E15" s="712"/>
      <c r="F15" s="712"/>
      <c r="G15" s="712"/>
      <c r="H15" s="712"/>
      <c r="I15" s="712"/>
      <c r="J15" s="712"/>
      <c r="K15" s="712"/>
      <c r="L15" s="712"/>
      <c r="M15" s="712"/>
      <c r="N15" s="712"/>
      <c r="O15" s="712"/>
      <c r="P15" s="713"/>
      <c r="Q15" s="955"/>
      <c r="R15" s="956"/>
      <c r="S15" s="956"/>
      <c r="T15" s="956"/>
      <c r="U15" s="956"/>
      <c r="V15" s="956"/>
      <c r="W15" s="956"/>
      <c r="X15" s="956"/>
      <c r="Y15" s="956"/>
      <c r="Z15" s="956"/>
      <c r="AA15" s="956"/>
      <c r="AB15" s="956"/>
      <c r="AC15" s="956"/>
      <c r="AD15" s="956"/>
      <c r="AE15" s="960"/>
      <c r="AF15" s="978"/>
      <c r="AG15" s="715"/>
      <c r="AH15" s="715"/>
      <c r="AI15" s="715"/>
      <c r="AJ15" s="979"/>
      <c r="AK15" s="959"/>
      <c r="AL15" s="956"/>
      <c r="AM15" s="956"/>
      <c r="AN15" s="956"/>
      <c r="AO15" s="956"/>
      <c r="AP15" s="956"/>
      <c r="AQ15" s="956"/>
      <c r="AR15" s="956"/>
      <c r="AS15" s="956"/>
      <c r="AT15" s="956"/>
      <c r="AU15" s="957"/>
      <c r="AV15" s="957"/>
      <c r="AW15" s="957"/>
      <c r="AX15" s="957"/>
      <c r="AY15" s="958"/>
      <c r="AZ15" s="56"/>
      <c r="BA15" s="56"/>
      <c r="BB15" s="56"/>
      <c r="BC15" s="56"/>
      <c r="BD15" s="56"/>
      <c r="BE15" s="67"/>
      <c r="BF15" s="67"/>
      <c r="BG15" s="67"/>
      <c r="BH15" s="67"/>
      <c r="BI15" s="67"/>
      <c r="BJ15" s="67"/>
      <c r="BK15" s="67"/>
      <c r="BL15" s="67"/>
      <c r="BM15" s="67"/>
      <c r="BN15" s="67"/>
      <c r="BO15" s="67"/>
      <c r="BP15" s="67"/>
      <c r="BQ15" s="52">
        <v>9</v>
      </c>
      <c r="BR15" s="72"/>
      <c r="BS15" s="711"/>
      <c r="BT15" s="712"/>
      <c r="BU15" s="712"/>
      <c r="BV15" s="712"/>
      <c r="BW15" s="712"/>
      <c r="BX15" s="712"/>
      <c r="BY15" s="712"/>
      <c r="BZ15" s="712"/>
      <c r="CA15" s="712"/>
      <c r="CB15" s="712"/>
      <c r="CC15" s="712"/>
      <c r="CD15" s="712"/>
      <c r="CE15" s="712"/>
      <c r="CF15" s="712"/>
      <c r="CG15" s="713"/>
      <c r="CH15" s="714"/>
      <c r="CI15" s="715"/>
      <c r="CJ15" s="715"/>
      <c r="CK15" s="715"/>
      <c r="CL15" s="716"/>
      <c r="CM15" s="714"/>
      <c r="CN15" s="715"/>
      <c r="CO15" s="715"/>
      <c r="CP15" s="715"/>
      <c r="CQ15" s="716"/>
      <c r="CR15" s="714"/>
      <c r="CS15" s="715"/>
      <c r="CT15" s="715"/>
      <c r="CU15" s="715"/>
      <c r="CV15" s="716"/>
      <c r="CW15" s="714"/>
      <c r="CX15" s="715"/>
      <c r="CY15" s="715"/>
      <c r="CZ15" s="715"/>
      <c r="DA15" s="716"/>
      <c r="DB15" s="714"/>
      <c r="DC15" s="715"/>
      <c r="DD15" s="715"/>
      <c r="DE15" s="715"/>
      <c r="DF15" s="716"/>
      <c r="DG15" s="714"/>
      <c r="DH15" s="715"/>
      <c r="DI15" s="715"/>
      <c r="DJ15" s="715"/>
      <c r="DK15" s="716"/>
      <c r="DL15" s="714"/>
      <c r="DM15" s="715"/>
      <c r="DN15" s="715"/>
      <c r="DO15" s="715"/>
      <c r="DP15" s="716"/>
      <c r="DQ15" s="714"/>
      <c r="DR15" s="715"/>
      <c r="DS15" s="715"/>
      <c r="DT15" s="715"/>
      <c r="DU15" s="716"/>
      <c r="DV15" s="711"/>
      <c r="DW15" s="712"/>
      <c r="DX15" s="712"/>
      <c r="DY15" s="712"/>
      <c r="DZ15" s="717"/>
      <c r="EA15" s="67"/>
    </row>
    <row r="16" spans="1:131" s="47" customFormat="1" ht="26.25" customHeight="1" x14ac:dyDescent="0.2">
      <c r="A16" s="52">
        <v>10</v>
      </c>
      <c r="B16" s="711"/>
      <c r="C16" s="712"/>
      <c r="D16" s="712"/>
      <c r="E16" s="712"/>
      <c r="F16" s="712"/>
      <c r="G16" s="712"/>
      <c r="H16" s="712"/>
      <c r="I16" s="712"/>
      <c r="J16" s="712"/>
      <c r="K16" s="712"/>
      <c r="L16" s="712"/>
      <c r="M16" s="712"/>
      <c r="N16" s="712"/>
      <c r="O16" s="712"/>
      <c r="P16" s="713"/>
      <c r="Q16" s="955"/>
      <c r="R16" s="956"/>
      <c r="S16" s="956"/>
      <c r="T16" s="956"/>
      <c r="U16" s="956"/>
      <c r="V16" s="956"/>
      <c r="W16" s="956"/>
      <c r="X16" s="956"/>
      <c r="Y16" s="956"/>
      <c r="Z16" s="956"/>
      <c r="AA16" s="956"/>
      <c r="AB16" s="956"/>
      <c r="AC16" s="956"/>
      <c r="AD16" s="956"/>
      <c r="AE16" s="960"/>
      <c r="AF16" s="978"/>
      <c r="AG16" s="715"/>
      <c r="AH16" s="715"/>
      <c r="AI16" s="715"/>
      <c r="AJ16" s="979"/>
      <c r="AK16" s="959"/>
      <c r="AL16" s="956"/>
      <c r="AM16" s="956"/>
      <c r="AN16" s="956"/>
      <c r="AO16" s="956"/>
      <c r="AP16" s="956"/>
      <c r="AQ16" s="956"/>
      <c r="AR16" s="956"/>
      <c r="AS16" s="956"/>
      <c r="AT16" s="956"/>
      <c r="AU16" s="957"/>
      <c r="AV16" s="957"/>
      <c r="AW16" s="957"/>
      <c r="AX16" s="957"/>
      <c r="AY16" s="958"/>
      <c r="AZ16" s="56"/>
      <c r="BA16" s="56"/>
      <c r="BB16" s="56"/>
      <c r="BC16" s="56"/>
      <c r="BD16" s="56"/>
      <c r="BE16" s="67"/>
      <c r="BF16" s="67"/>
      <c r="BG16" s="67"/>
      <c r="BH16" s="67"/>
      <c r="BI16" s="67"/>
      <c r="BJ16" s="67"/>
      <c r="BK16" s="67"/>
      <c r="BL16" s="67"/>
      <c r="BM16" s="67"/>
      <c r="BN16" s="67"/>
      <c r="BO16" s="67"/>
      <c r="BP16" s="67"/>
      <c r="BQ16" s="52">
        <v>10</v>
      </c>
      <c r="BR16" s="72"/>
      <c r="BS16" s="711"/>
      <c r="BT16" s="712"/>
      <c r="BU16" s="712"/>
      <c r="BV16" s="712"/>
      <c r="BW16" s="712"/>
      <c r="BX16" s="712"/>
      <c r="BY16" s="712"/>
      <c r="BZ16" s="712"/>
      <c r="CA16" s="712"/>
      <c r="CB16" s="712"/>
      <c r="CC16" s="712"/>
      <c r="CD16" s="712"/>
      <c r="CE16" s="712"/>
      <c r="CF16" s="712"/>
      <c r="CG16" s="713"/>
      <c r="CH16" s="714"/>
      <c r="CI16" s="715"/>
      <c r="CJ16" s="715"/>
      <c r="CK16" s="715"/>
      <c r="CL16" s="716"/>
      <c r="CM16" s="714"/>
      <c r="CN16" s="715"/>
      <c r="CO16" s="715"/>
      <c r="CP16" s="715"/>
      <c r="CQ16" s="716"/>
      <c r="CR16" s="714"/>
      <c r="CS16" s="715"/>
      <c r="CT16" s="715"/>
      <c r="CU16" s="715"/>
      <c r="CV16" s="716"/>
      <c r="CW16" s="714"/>
      <c r="CX16" s="715"/>
      <c r="CY16" s="715"/>
      <c r="CZ16" s="715"/>
      <c r="DA16" s="716"/>
      <c r="DB16" s="714"/>
      <c r="DC16" s="715"/>
      <c r="DD16" s="715"/>
      <c r="DE16" s="715"/>
      <c r="DF16" s="716"/>
      <c r="DG16" s="714"/>
      <c r="DH16" s="715"/>
      <c r="DI16" s="715"/>
      <c r="DJ16" s="715"/>
      <c r="DK16" s="716"/>
      <c r="DL16" s="714"/>
      <c r="DM16" s="715"/>
      <c r="DN16" s="715"/>
      <c r="DO16" s="715"/>
      <c r="DP16" s="716"/>
      <c r="DQ16" s="714"/>
      <c r="DR16" s="715"/>
      <c r="DS16" s="715"/>
      <c r="DT16" s="715"/>
      <c r="DU16" s="716"/>
      <c r="DV16" s="711"/>
      <c r="DW16" s="712"/>
      <c r="DX16" s="712"/>
      <c r="DY16" s="712"/>
      <c r="DZ16" s="717"/>
      <c r="EA16" s="67"/>
    </row>
    <row r="17" spans="1:131" s="47" customFormat="1" ht="26.25" customHeight="1" x14ac:dyDescent="0.2">
      <c r="A17" s="52">
        <v>11</v>
      </c>
      <c r="B17" s="711"/>
      <c r="C17" s="712"/>
      <c r="D17" s="712"/>
      <c r="E17" s="712"/>
      <c r="F17" s="712"/>
      <c r="G17" s="712"/>
      <c r="H17" s="712"/>
      <c r="I17" s="712"/>
      <c r="J17" s="712"/>
      <c r="K17" s="712"/>
      <c r="L17" s="712"/>
      <c r="M17" s="712"/>
      <c r="N17" s="712"/>
      <c r="O17" s="712"/>
      <c r="P17" s="713"/>
      <c r="Q17" s="955"/>
      <c r="R17" s="956"/>
      <c r="S17" s="956"/>
      <c r="T17" s="956"/>
      <c r="U17" s="956"/>
      <c r="V17" s="956"/>
      <c r="W17" s="956"/>
      <c r="X17" s="956"/>
      <c r="Y17" s="956"/>
      <c r="Z17" s="956"/>
      <c r="AA17" s="956"/>
      <c r="AB17" s="956"/>
      <c r="AC17" s="956"/>
      <c r="AD17" s="956"/>
      <c r="AE17" s="960"/>
      <c r="AF17" s="978"/>
      <c r="AG17" s="715"/>
      <c r="AH17" s="715"/>
      <c r="AI17" s="715"/>
      <c r="AJ17" s="979"/>
      <c r="AK17" s="959"/>
      <c r="AL17" s="956"/>
      <c r="AM17" s="956"/>
      <c r="AN17" s="956"/>
      <c r="AO17" s="956"/>
      <c r="AP17" s="956"/>
      <c r="AQ17" s="956"/>
      <c r="AR17" s="956"/>
      <c r="AS17" s="956"/>
      <c r="AT17" s="956"/>
      <c r="AU17" s="957"/>
      <c r="AV17" s="957"/>
      <c r="AW17" s="957"/>
      <c r="AX17" s="957"/>
      <c r="AY17" s="958"/>
      <c r="AZ17" s="56"/>
      <c r="BA17" s="56"/>
      <c r="BB17" s="56"/>
      <c r="BC17" s="56"/>
      <c r="BD17" s="56"/>
      <c r="BE17" s="67"/>
      <c r="BF17" s="67"/>
      <c r="BG17" s="67"/>
      <c r="BH17" s="67"/>
      <c r="BI17" s="67"/>
      <c r="BJ17" s="67"/>
      <c r="BK17" s="67"/>
      <c r="BL17" s="67"/>
      <c r="BM17" s="67"/>
      <c r="BN17" s="67"/>
      <c r="BO17" s="67"/>
      <c r="BP17" s="67"/>
      <c r="BQ17" s="52">
        <v>11</v>
      </c>
      <c r="BR17" s="72"/>
      <c r="BS17" s="711"/>
      <c r="BT17" s="712"/>
      <c r="BU17" s="712"/>
      <c r="BV17" s="712"/>
      <c r="BW17" s="712"/>
      <c r="BX17" s="712"/>
      <c r="BY17" s="712"/>
      <c r="BZ17" s="712"/>
      <c r="CA17" s="712"/>
      <c r="CB17" s="712"/>
      <c r="CC17" s="712"/>
      <c r="CD17" s="712"/>
      <c r="CE17" s="712"/>
      <c r="CF17" s="712"/>
      <c r="CG17" s="713"/>
      <c r="CH17" s="714"/>
      <c r="CI17" s="715"/>
      <c r="CJ17" s="715"/>
      <c r="CK17" s="715"/>
      <c r="CL17" s="716"/>
      <c r="CM17" s="714"/>
      <c r="CN17" s="715"/>
      <c r="CO17" s="715"/>
      <c r="CP17" s="715"/>
      <c r="CQ17" s="716"/>
      <c r="CR17" s="714"/>
      <c r="CS17" s="715"/>
      <c r="CT17" s="715"/>
      <c r="CU17" s="715"/>
      <c r="CV17" s="716"/>
      <c r="CW17" s="714"/>
      <c r="CX17" s="715"/>
      <c r="CY17" s="715"/>
      <c r="CZ17" s="715"/>
      <c r="DA17" s="716"/>
      <c r="DB17" s="714"/>
      <c r="DC17" s="715"/>
      <c r="DD17" s="715"/>
      <c r="DE17" s="715"/>
      <c r="DF17" s="716"/>
      <c r="DG17" s="714"/>
      <c r="DH17" s="715"/>
      <c r="DI17" s="715"/>
      <c r="DJ17" s="715"/>
      <c r="DK17" s="716"/>
      <c r="DL17" s="714"/>
      <c r="DM17" s="715"/>
      <c r="DN17" s="715"/>
      <c r="DO17" s="715"/>
      <c r="DP17" s="716"/>
      <c r="DQ17" s="714"/>
      <c r="DR17" s="715"/>
      <c r="DS17" s="715"/>
      <c r="DT17" s="715"/>
      <c r="DU17" s="716"/>
      <c r="DV17" s="711"/>
      <c r="DW17" s="712"/>
      <c r="DX17" s="712"/>
      <c r="DY17" s="712"/>
      <c r="DZ17" s="717"/>
      <c r="EA17" s="67"/>
    </row>
    <row r="18" spans="1:131" s="47" customFormat="1" ht="26.25" customHeight="1" x14ac:dyDescent="0.2">
      <c r="A18" s="52">
        <v>12</v>
      </c>
      <c r="B18" s="711"/>
      <c r="C18" s="712"/>
      <c r="D18" s="712"/>
      <c r="E18" s="712"/>
      <c r="F18" s="712"/>
      <c r="G18" s="712"/>
      <c r="H18" s="712"/>
      <c r="I18" s="712"/>
      <c r="J18" s="712"/>
      <c r="K18" s="712"/>
      <c r="L18" s="712"/>
      <c r="M18" s="712"/>
      <c r="N18" s="712"/>
      <c r="O18" s="712"/>
      <c r="P18" s="713"/>
      <c r="Q18" s="955"/>
      <c r="R18" s="956"/>
      <c r="S18" s="956"/>
      <c r="T18" s="956"/>
      <c r="U18" s="956"/>
      <c r="V18" s="956"/>
      <c r="W18" s="956"/>
      <c r="X18" s="956"/>
      <c r="Y18" s="956"/>
      <c r="Z18" s="956"/>
      <c r="AA18" s="956"/>
      <c r="AB18" s="956"/>
      <c r="AC18" s="956"/>
      <c r="AD18" s="956"/>
      <c r="AE18" s="960"/>
      <c r="AF18" s="978"/>
      <c r="AG18" s="715"/>
      <c r="AH18" s="715"/>
      <c r="AI18" s="715"/>
      <c r="AJ18" s="979"/>
      <c r="AK18" s="959"/>
      <c r="AL18" s="956"/>
      <c r="AM18" s="956"/>
      <c r="AN18" s="956"/>
      <c r="AO18" s="956"/>
      <c r="AP18" s="956"/>
      <c r="AQ18" s="956"/>
      <c r="AR18" s="956"/>
      <c r="AS18" s="956"/>
      <c r="AT18" s="956"/>
      <c r="AU18" s="957"/>
      <c r="AV18" s="957"/>
      <c r="AW18" s="957"/>
      <c r="AX18" s="957"/>
      <c r="AY18" s="958"/>
      <c r="AZ18" s="56"/>
      <c r="BA18" s="56"/>
      <c r="BB18" s="56"/>
      <c r="BC18" s="56"/>
      <c r="BD18" s="56"/>
      <c r="BE18" s="67"/>
      <c r="BF18" s="67"/>
      <c r="BG18" s="67"/>
      <c r="BH18" s="67"/>
      <c r="BI18" s="67"/>
      <c r="BJ18" s="67"/>
      <c r="BK18" s="67"/>
      <c r="BL18" s="67"/>
      <c r="BM18" s="67"/>
      <c r="BN18" s="67"/>
      <c r="BO18" s="67"/>
      <c r="BP18" s="67"/>
      <c r="BQ18" s="52">
        <v>12</v>
      </c>
      <c r="BR18" s="72"/>
      <c r="BS18" s="711"/>
      <c r="BT18" s="712"/>
      <c r="BU18" s="712"/>
      <c r="BV18" s="712"/>
      <c r="BW18" s="712"/>
      <c r="BX18" s="712"/>
      <c r="BY18" s="712"/>
      <c r="BZ18" s="712"/>
      <c r="CA18" s="712"/>
      <c r="CB18" s="712"/>
      <c r="CC18" s="712"/>
      <c r="CD18" s="712"/>
      <c r="CE18" s="712"/>
      <c r="CF18" s="712"/>
      <c r="CG18" s="713"/>
      <c r="CH18" s="714"/>
      <c r="CI18" s="715"/>
      <c r="CJ18" s="715"/>
      <c r="CK18" s="715"/>
      <c r="CL18" s="716"/>
      <c r="CM18" s="714"/>
      <c r="CN18" s="715"/>
      <c r="CO18" s="715"/>
      <c r="CP18" s="715"/>
      <c r="CQ18" s="716"/>
      <c r="CR18" s="714"/>
      <c r="CS18" s="715"/>
      <c r="CT18" s="715"/>
      <c r="CU18" s="715"/>
      <c r="CV18" s="716"/>
      <c r="CW18" s="714"/>
      <c r="CX18" s="715"/>
      <c r="CY18" s="715"/>
      <c r="CZ18" s="715"/>
      <c r="DA18" s="716"/>
      <c r="DB18" s="714"/>
      <c r="DC18" s="715"/>
      <c r="DD18" s="715"/>
      <c r="DE18" s="715"/>
      <c r="DF18" s="716"/>
      <c r="DG18" s="714"/>
      <c r="DH18" s="715"/>
      <c r="DI18" s="715"/>
      <c r="DJ18" s="715"/>
      <c r="DK18" s="716"/>
      <c r="DL18" s="714"/>
      <c r="DM18" s="715"/>
      <c r="DN18" s="715"/>
      <c r="DO18" s="715"/>
      <c r="DP18" s="716"/>
      <c r="DQ18" s="714"/>
      <c r="DR18" s="715"/>
      <c r="DS18" s="715"/>
      <c r="DT18" s="715"/>
      <c r="DU18" s="716"/>
      <c r="DV18" s="711"/>
      <c r="DW18" s="712"/>
      <c r="DX18" s="712"/>
      <c r="DY18" s="712"/>
      <c r="DZ18" s="717"/>
      <c r="EA18" s="67"/>
    </row>
    <row r="19" spans="1:131" s="47" customFormat="1" ht="26.25" customHeight="1" x14ac:dyDescent="0.2">
      <c r="A19" s="52">
        <v>13</v>
      </c>
      <c r="B19" s="711"/>
      <c r="C19" s="712"/>
      <c r="D19" s="712"/>
      <c r="E19" s="712"/>
      <c r="F19" s="712"/>
      <c r="G19" s="712"/>
      <c r="H19" s="712"/>
      <c r="I19" s="712"/>
      <c r="J19" s="712"/>
      <c r="K19" s="712"/>
      <c r="L19" s="712"/>
      <c r="M19" s="712"/>
      <c r="N19" s="712"/>
      <c r="O19" s="712"/>
      <c r="P19" s="713"/>
      <c r="Q19" s="955"/>
      <c r="R19" s="956"/>
      <c r="S19" s="956"/>
      <c r="T19" s="956"/>
      <c r="U19" s="956"/>
      <c r="V19" s="956"/>
      <c r="W19" s="956"/>
      <c r="X19" s="956"/>
      <c r="Y19" s="956"/>
      <c r="Z19" s="956"/>
      <c r="AA19" s="956"/>
      <c r="AB19" s="956"/>
      <c r="AC19" s="956"/>
      <c r="AD19" s="956"/>
      <c r="AE19" s="960"/>
      <c r="AF19" s="978"/>
      <c r="AG19" s="715"/>
      <c r="AH19" s="715"/>
      <c r="AI19" s="715"/>
      <c r="AJ19" s="979"/>
      <c r="AK19" s="959"/>
      <c r="AL19" s="956"/>
      <c r="AM19" s="956"/>
      <c r="AN19" s="956"/>
      <c r="AO19" s="956"/>
      <c r="AP19" s="956"/>
      <c r="AQ19" s="956"/>
      <c r="AR19" s="956"/>
      <c r="AS19" s="956"/>
      <c r="AT19" s="956"/>
      <c r="AU19" s="957"/>
      <c r="AV19" s="957"/>
      <c r="AW19" s="957"/>
      <c r="AX19" s="957"/>
      <c r="AY19" s="958"/>
      <c r="AZ19" s="56"/>
      <c r="BA19" s="56"/>
      <c r="BB19" s="56"/>
      <c r="BC19" s="56"/>
      <c r="BD19" s="56"/>
      <c r="BE19" s="67"/>
      <c r="BF19" s="67"/>
      <c r="BG19" s="67"/>
      <c r="BH19" s="67"/>
      <c r="BI19" s="67"/>
      <c r="BJ19" s="67"/>
      <c r="BK19" s="67"/>
      <c r="BL19" s="67"/>
      <c r="BM19" s="67"/>
      <c r="BN19" s="67"/>
      <c r="BO19" s="67"/>
      <c r="BP19" s="67"/>
      <c r="BQ19" s="52">
        <v>13</v>
      </c>
      <c r="BR19" s="72"/>
      <c r="BS19" s="711"/>
      <c r="BT19" s="712"/>
      <c r="BU19" s="712"/>
      <c r="BV19" s="712"/>
      <c r="BW19" s="712"/>
      <c r="BX19" s="712"/>
      <c r="BY19" s="712"/>
      <c r="BZ19" s="712"/>
      <c r="CA19" s="712"/>
      <c r="CB19" s="712"/>
      <c r="CC19" s="712"/>
      <c r="CD19" s="712"/>
      <c r="CE19" s="712"/>
      <c r="CF19" s="712"/>
      <c r="CG19" s="713"/>
      <c r="CH19" s="714"/>
      <c r="CI19" s="715"/>
      <c r="CJ19" s="715"/>
      <c r="CK19" s="715"/>
      <c r="CL19" s="716"/>
      <c r="CM19" s="714"/>
      <c r="CN19" s="715"/>
      <c r="CO19" s="715"/>
      <c r="CP19" s="715"/>
      <c r="CQ19" s="716"/>
      <c r="CR19" s="714"/>
      <c r="CS19" s="715"/>
      <c r="CT19" s="715"/>
      <c r="CU19" s="715"/>
      <c r="CV19" s="716"/>
      <c r="CW19" s="714"/>
      <c r="CX19" s="715"/>
      <c r="CY19" s="715"/>
      <c r="CZ19" s="715"/>
      <c r="DA19" s="716"/>
      <c r="DB19" s="714"/>
      <c r="DC19" s="715"/>
      <c r="DD19" s="715"/>
      <c r="DE19" s="715"/>
      <c r="DF19" s="716"/>
      <c r="DG19" s="714"/>
      <c r="DH19" s="715"/>
      <c r="DI19" s="715"/>
      <c r="DJ19" s="715"/>
      <c r="DK19" s="716"/>
      <c r="DL19" s="714"/>
      <c r="DM19" s="715"/>
      <c r="DN19" s="715"/>
      <c r="DO19" s="715"/>
      <c r="DP19" s="716"/>
      <c r="DQ19" s="714"/>
      <c r="DR19" s="715"/>
      <c r="DS19" s="715"/>
      <c r="DT19" s="715"/>
      <c r="DU19" s="716"/>
      <c r="DV19" s="711"/>
      <c r="DW19" s="712"/>
      <c r="DX19" s="712"/>
      <c r="DY19" s="712"/>
      <c r="DZ19" s="717"/>
      <c r="EA19" s="67"/>
    </row>
    <row r="20" spans="1:131" s="47" customFormat="1" ht="26.25" customHeight="1" x14ac:dyDescent="0.2">
      <c r="A20" s="52">
        <v>14</v>
      </c>
      <c r="B20" s="711"/>
      <c r="C20" s="712"/>
      <c r="D20" s="712"/>
      <c r="E20" s="712"/>
      <c r="F20" s="712"/>
      <c r="G20" s="712"/>
      <c r="H20" s="712"/>
      <c r="I20" s="712"/>
      <c r="J20" s="712"/>
      <c r="K20" s="712"/>
      <c r="L20" s="712"/>
      <c r="M20" s="712"/>
      <c r="N20" s="712"/>
      <c r="O20" s="712"/>
      <c r="P20" s="713"/>
      <c r="Q20" s="955"/>
      <c r="R20" s="956"/>
      <c r="S20" s="956"/>
      <c r="T20" s="956"/>
      <c r="U20" s="956"/>
      <c r="V20" s="956"/>
      <c r="W20" s="956"/>
      <c r="X20" s="956"/>
      <c r="Y20" s="956"/>
      <c r="Z20" s="956"/>
      <c r="AA20" s="956"/>
      <c r="AB20" s="956"/>
      <c r="AC20" s="956"/>
      <c r="AD20" s="956"/>
      <c r="AE20" s="960"/>
      <c r="AF20" s="978"/>
      <c r="AG20" s="715"/>
      <c r="AH20" s="715"/>
      <c r="AI20" s="715"/>
      <c r="AJ20" s="979"/>
      <c r="AK20" s="959"/>
      <c r="AL20" s="956"/>
      <c r="AM20" s="956"/>
      <c r="AN20" s="956"/>
      <c r="AO20" s="956"/>
      <c r="AP20" s="956"/>
      <c r="AQ20" s="956"/>
      <c r="AR20" s="956"/>
      <c r="AS20" s="956"/>
      <c r="AT20" s="956"/>
      <c r="AU20" s="957"/>
      <c r="AV20" s="957"/>
      <c r="AW20" s="957"/>
      <c r="AX20" s="957"/>
      <c r="AY20" s="958"/>
      <c r="AZ20" s="56"/>
      <c r="BA20" s="56"/>
      <c r="BB20" s="56"/>
      <c r="BC20" s="56"/>
      <c r="BD20" s="56"/>
      <c r="BE20" s="67"/>
      <c r="BF20" s="67"/>
      <c r="BG20" s="67"/>
      <c r="BH20" s="67"/>
      <c r="BI20" s="67"/>
      <c r="BJ20" s="67"/>
      <c r="BK20" s="67"/>
      <c r="BL20" s="67"/>
      <c r="BM20" s="67"/>
      <c r="BN20" s="67"/>
      <c r="BO20" s="67"/>
      <c r="BP20" s="67"/>
      <c r="BQ20" s="52">
        <v>14</v>
      </c>
      <c r="BR20" s="72"/>
      <c r="BS20" s="711"/>
      <c r="BT20" s="712"/>
      <c r="BU20" s="712"/>
      <c r="BV20" s="712"/>
      <c r="BW20" s="712"/>
      <c r="BX20" s="712"/>
      <c r="BY20" s="712"/>
      <c r="BZ20" s="712"/>
      <c r="CA20" s="712"/>
      <c r="CB20" s="712"/>
      <c r="CC20" s="712"/>
      <c r="CD20" s="712"/>
      <c r="CE20" s="712"/>
      <c r="CF20" s="712"/>
      <c r="CG20" s="713"/>
      <c r="CH20" s="714"/>
      <c r="CI20" s="715"/>
      <c r="CJ20" s="715"/>
      <c r="CK20" s="715"/>
      <c r="CL20" s="716"/>
      <c r="CM20" s="714"/>
      <c r="CN20" s="715"/>
      <c r="CO20" s="715"/>
      <c r="CP20" s="715"/>
      <c r="CQ20" s="716"/>
      <c r="CR20" s="714"/>
      <c r="CS20" s="715"/>
      <c r="CT20" s="715"/>
      <c r="CU20" s="715"/>
      <c r="CV20" s="716"/>
      <c r="CW20" s="714"/>
      <c r="CX20" s="715"/>
      <c r="CY20" s="715"/>
      <c r="CZ20" s="715"/>
      <c r="DA20" s="716"/>
      <c r="DB20" s="714"/>
      <c r="DC20" s="715"/>
      <c r="DD20" s="715"/>
      <c r="DE20" s="715"/>
      <c r="DF20" s="716"/>
      <c r="DG20" s="714"/>
      <c r="DH20" s="715"/>
      <c r="DI20" s="715"/>
      <c r="DJ20" s="715"/>
      <c r="DK20" s="716"/>
      <c r="DL20" s="714"/>
      <c r="DM20" s="715"/>
      <c r="DN20" s="715"/>
      <c r="DO20" s="715"/>
      <c r="DP20" s="716"/>
      <c r="DQ20" s="714"/>
      <c r="DR20" s="715"/>
      <c r="DS20" s="715"/>
      <c r="DT20" s="715"/>
      <c r="DU20" s="716"/>
      <c r="DV20" s="711"/>
      <c r="DW20" s="712"/>
      <c r="DX20" s="712"/>
      <c r="DY20" s="712"/>
      <c r="DZ20" s="717"/>
      <c r="EA20" s="67"/>
    </row>
    <row r="21" spans="1:131" s="47" customFormat="1" ht="26.25" customHeight="1" x14ac:dyDescent="0.2">
      <c r="A21" s="52">
        <v>15</v>
      </c>
      <c r="B21" s="711"/>
      <c r="C21" s="712"/>
      <c r="D21" s="712"/>
      <c r="E21" s="712"/>
      <c r="F21" s="712"/>
      <c r="G21" s="712"/>
      <c r="H21" s="712"/>
      <c r="I21" s="712"/>
      <c r="J21" s="712"/>
      <c r="K21" s="712"/>
      <c r="L21" s="712"/>
      <c r="M21" s="712"/>
      <c r="N21" s="712"/>
      <c r="O21" s="712"/>
      <c r="P21" s="713"/>
      <c r="Q21" s="955"/>
      <c r="R21" s="956"/>
      <c r="S21" s="956"/>
      <c r="T21" s="956"/>
      <c r="U21" s="956"/>
      <c r="V21" s="956"/>
      <c r="W21" s="956"/>
      <c r="X21" s="956"/>
      <c r="Y21" s="956"/>
      <c r="Z21" s="956"/>
      <c r="AA21" s="956"/>
      <c r="AB21" s="956"/>
      <c r="AC21" s="956"/>
      <c r="AD21" s="956"/>
      <c r="AE21" s="960"/>
      <c r="AF21" s="978"/>
      <c r="AG21" s="715"/>
      <c r="AH21" s="715"/>
      <c r="AI21" s="715"/>
      <c r="AJ21" s="979"/>
      <c r="AK21" s="959"/>
      <c r="AL21" s="956"/>
      <c r="AM21" s="956"/>
      <c r="AN21" s="956"/>
      <c r="AO21" s="956"/>
      <c r="AP21" s="956"/>
      <c r="AQ21" s="956"/>
      <c r="AR21" s="956"/>
      <c r="AS21" s="956"/>
      <c r="AT21" s="956"/>
      <c r="AU21" s="957"/>
      <c r="AV21" s="957"/>
      <c r="AW21" s="957"/>
      <c r="AX21" s="957"/>
      <c r="AY21" s="958"/>
      <c r="AZ21" s="56"/>
      <c r="BA21" s="56"/>
      <c r="BB21" s="56"/>
      <c r="BC21" s="56"/>
      <c r="BD21" s="56"/>
      <c r="BE21" s="67"/>
      <c r="BF21" s="67"/>
      <c r="BG21" s="67"/>
      <c r="BH21" s="67"/>
      <c r="BI21" s="67"/>
      <c r="BJ21" s="67"/>
      <c r="BK21" s="67"/>
      <c r="BL21" s="67"/>
      <c r="BM21" s="67"/>
      <c r="BN21" s="67"/>
      <c r="BO21" s="67"/>
      <c r="BP21" s="67"/>
      <c r="BQ21" s="52">
        <v>15</v>
      </c>
      <c r="BR21" s="72"/>
      <c r="BS21" s="711"/>
      <c r="BT21" s="712"/>
      <c r="BU21" s="712"/>
      <c r="BV21" s="712"/>
      <c r="BW21" s="712"/>
      <c r="BX21" s="712"/>
      <c r="BY21" s="712"/>
      <c r="BZ21" s="712"/>
      <c r="CA21" s="712"/>
      <c r="CB21" s="712"/>
      <c r="CC21" s="712"/>
      <c r="CD21" s="712"/>
      <c r="CE21" s="712"/>
      <c r="CF21" s="712"/>
      <c r="CG21" s="713"/>
      <c r="CH21" s="714"/>
      <c r="CI21" s="715"/>
      <c r="CJ21" s="715"/>
      <c r="CK21" s="715"/>
      <c r="CL21" s="716"/>
      <c r="CM21" s="714"/>
      <c r="CN21" s="715"/>
      <c r="CO21" s="715"/>
      <c r="CP21" s="715"/>
      <c r="CQ21" s="716"/>
      <c r="CR21" s="714"/>
      <c r="CS21" s="715"/>
      <c r="CT21" s="715"/>
      <c r="CU21" s="715"/>
      <c r="CV21" s="716"/>
      <c r="CW21" s="714"/>
      <c r="CX21" s="715"/>
      <c r="CY21" s="715"/>
      <c r="CZ21" s="715"/>
      <c r="DA21" s="716"/>
      <c r="DB21" s="714"/>
      <c r="DC21" s="715"/>
      <c r="DD21" s="715"/>
      <c r="DE21" s="715"/>
      <c r="DF21" s="716"/>
      <c r="DG21" s="714"/>
      <c r="DH21" s="715"/>
      <c r="DI21" s="715"/>
      <c r="DJ21" s="715"/>
      <c r="DK21" s="716"/>
      <c r="DL21" s="714"/>
      <c r="DM21" s="715"/>
      <c r="DN21" s="715"/>
      <c r="DO21" s="715"/>
      <c r="DP21" s="716"/>
      <c r="DQ21" s="714"/>
      <c r="DR21" s="715"/>
      <c r="DS21" s="715"/>
      <c r="DT21" s="715"/>
      <c r="DU21" s="716"/>
      <c r="DV21" s="711"/>
      <c r="DW21" s="712"/>
      <c r="DX21" s="712"/>
      <c r="DY21" s="712"/>
      <c r="DZ21" s="717"/>
      <c r="EA21" s="67"/>
    </row>
    <row r="22" spans="1:131" s="47" customFormat="1" ht="26.25" customHeight="1" x14ac:dyDescent="0.2">
      <c r="A22" s="52">
        <v>16</v>
      </c>
      <c r="B22" s="711"/>
      <c r="C22" s="712"/>
      <c r="D22" s="712"/>
      <c r="E22" s="712"/>
      <c r="F22" s="712"/>
      <c r="G22" s="712"/>
      <c r="H22" s="712"/>
      <c r="I22" s="712"/>
      <c r="J22" s="712"/>
      <c r="K22" s="712"/>
      <c r="L22" s="712"/>
      <c r="M22" s="712"/>
      <c r="N22" s="712"/>
      <c r="O22" s="712"/>
      <c r="P22" s="713"/>
      <c r="Q22" s="999"/>
      <c r="R22" s="1000"/>
      <c r="S22" s="1000"/>
      <c r="T22" s="1000"/>
      <c r="U22" s="1000"/>
      <c r="V22" s="1000"/>
      <c r="W22" s="1000"/>
      <c r="X22" s="1000"/>
      <c r="Y22" s="1000"/>
      <c r="Z22" s="1000"/>
      <c r="AA22" s="1000"/>
      <c r="AB22" s="1000"/>
      <c r="AC22" s="1000"/>
      <c r="AD22" s="1000"/>
      <c r="AE22" s="1001"/>
      <c r="AF22" s="978"/>
      <c r="AG22" s="715"/>
      <c r="AH22" s="715"/>
      <c r="AI22" s="715"/>
      <c r="AJ22" s="979"/>
      <c r="AK22" s="1002"/>
      <c r="AL22" s="1000"/>
      <c r="AM22" s="1000"/>
      <c r="AN22" s="1000"/>
      <c r="AO22" s="1000"/>
      <c r="AP22" s="1000"/>
      <c r="AQ22" s="1000"/>
      <c r="AR22" s="1000"/>
      <c r="AS22" s="1000"/>
      <c r="AT22" s="1000"/>
      <c r="AU22" s="1003"/>
      <c r="AV22" s="1003"/>
      <c r="AW22" s="1003"/>
      <c r="AX22" s="1003"/>
      <c r="AY22" s="1004"/>
      <c r="AZ22" s="983" t="s">
        <v>455</v>
      </c>
      <c r="BA22" s="983"/>
      <c r="BB22" s="983"/>
      <c r="BC22" s="983"/>
      <c r="BD22" s="984"/>
      <c r="BE22" s="67"/>
      <c r="BF22" s="67"/>
      <c r="BG22" s="67"/>
      <c r="BH22" s="67"/>
      <c r="BI22" s="67"/>
      <c r="BJ22" s="67"/>
      <c r="BK22" s="67"/>
      <c r="BL22" s="67"/>
      <c r="BM22" s="67"/>
      <c r="BN22" s="67"/>
      <c r="BO22" s="67"/>
      <c r="BP22" s="67"/>
      <c r="BQ22" s="52">
        <v>16</v>
      </c>
      <c r="BR22" s="72"/>
      <c r="BS22" s="711"/>
      <c r="BT22" s="712"/>
      <c r="BU22" s="712"/>
      <c r="BV22" s="712"/>
      <c r="BW22" s="712"/>
      <c r="BX22" s="712"/>
      <c r="BY22" s="712"/>
      <c r="BZ22" s="712"/>
      <c r="CA22" s="712"/>
      <c r="CB22" s="712"/>
      <c r="CC22" s="712"/>
      <c r="CD22" s="712"/>
      <c r="CE22" s="712"/>
      <c r="CF22" s="712"/>
      <c r="CG22" s="713"/>
      <c r="CH22" s="714"/>
      <c r="CI22" s="715"/>
      <c r="CJ22" s="715"/>
      <c r="CK22" s="715"/>
      <c r="CL22" s="716"/>
      <c r="CM22" s="714"/>
      <c r="CN22" s="715"/>
      <c r="CO22" s="715"/>
      <c r="CP22" s="715"/>
      <c r="CQ22" s="716"/>
      <c r="CR22" s="714"/>
      <c r="CS22" s="715"/>
      <c r="CT22" s="715"/>
      <c r="CU22" s="715"/>
      <c r="CV22" s="716"/>
      <c r="CW22" s="714"/>
      <c r="CX22" s="715"/>
      <c r="CY22" s="715"/>
      <c r="CZ22" s="715"/>
      <c r="DA22" s="716"/>
      <c r="DB22" s="714"/>
      <c r="DC22" s="715"/>
      <c r="DD22" s="715"/>
      <c r="DE22" s="715"/>
      <c r="DF22" s="716"/>
      <c r="DG22" s="714"/>
      <c r="DH22" s="715"/>
      <c r="DI22" s="715"/>
      <c r="DJ22" s="715"/>
      <c r="DK22" s="716"/>
      <c r="DL22" s="714"/>
      <c r="DM22" s="715"/>
      <c r="DN22" s="715"/>
      <c r="DO22" s="715"/>
      <c r="DP22" s="716"/>
      <c r="DQ22" s="714"/>
      <c r="DR22" s="715"/>
      <c r="DS22" s="715"/>
      <c r="DT22" s="715"/>
      <c r="DU22" s="716"/>
      <c r="DV22" s="711"/>
      <c r="DW22" s="712"/>
      <c r="DX22" s="712"/>
      <c r="DY22" s="712"/>
      <c r="DZ22" s="717"/>
      <c r="EA22" s="67"/>
    </row>
    <row r="23" spans="1:131" s="47" customFormat="1" ht="26.25" customHeight="1" x14ac:dyDescent="0.2">
      <c r="A23" s="53" t="s">
        <v>246</v>
      </c>
      <c r="B23" s="933" t="s">
        <v>300</v>
      </c>
      <c r="C23" s="934"/>
      <c r="D23" s="934"/>
      <c r="E23" s="934"/>
      <c r="F23" s="934"/>
      <c r="G23" s="934"/>
      <c r="H23" s="934"/>
      <c r="I23" s="934"/>
      <c r="J23" s="934"/>
      <c r="K23" s="934"/>
      <c r="L23" s="934"/>
      <c r="M23" s="934"/>
      <c r="N23" s="934"/>
      <c r="O23" s="934"/>
      <c r="P23" s="935"/>
      <c r="Q23" s="997"/>
      <c r="R23" s="945"/>
      <c r="S23" s="945"/>
      <c r="T23" s="945"/>
      <c r="U23" s="945"/>
      <c r="V23" s="945"/>
      <c r="W23" s="945"/>
      <c r="X23" s="945"/>
      <c r="Y23" s="945"/>
      <c r="Z23" s="945"/>
      <c r="AA23" s="945"/>
      <c r="AB23" s="945"/>
      <c r="AC23" s="945"/>
      <c r="AD23" s="945"/>
      <c r="AE23" s="998"/>
      <c r="AF23" s="969">
        <v>838</v>
      </c>
      <c r="AG23" s="945"/>
      <c r="AH23" s="945"/>
      <c r="AI23" s="945"/>
      <c r="AJ23" s="970"/>
      <c r="AK23" s="971"/>
      <c r="AL23" s="944"/>
      <c r="AM23" s="944"/>
      <c r="AN23" s="944"/>
      <c r="AO23" s="944"/>
      <c r="AP23" s="945"/>
      <c r="AQ23" s="945"/>
      <c r="AR23" s="945"/>
      <c r="AS23" s="945"/>
      <c r="AT23" s="945"/>
      <c r="AU23" s="946"/>
      <c r="AV23" s="946"/>
      <c r="AW23" s="946"/>
      <c r="AX23" s="946"/>
      <c r="AY23" s="947"/>
      <c r="AZ23" s="973" t="s">
        <v>201</v>
      </c>
      <c r="BA23" s="940"/>
      <c r="BB23" s="940"/>
      <c r="BC23" s="940"/>
      <c r="BD23" s="974"/>
      <c r="BE23" s="67"/>
      <c r="BF23" s="67"/>
      <c r="BG23" s="67"/>
      <c r="BH23" s="67"/>
      <c r="BI23" s="67"/>
      <c r="BJ23" s="67"/>
      <c r="BK23" s="67"/>
      <c r="BL23" s="67"/>
      <c r="BM23" s="67"/>
      <c r="BN23" s="67"/>
      <c r="BO23" s="67"/>
      <c r="BP23" s="67"/>
      <c r="BQ23" s="52">
        <v>17</v>
      </c>
      <c r="BR23" s="72"/>
      <c r="BS23" s="711"/>
      <c r="BT23" s="712"/>
      <c r="BU23" s="712"/>
      <c r="BV23" s="712"/>
      <c r="BW23" s="712"/>
      <c r="BX23" s="712"/>
      <c r="BY23" s="712"/>
      <c r="BZ23" s="712"/>
      <c r="CA23" s="712"/>
      <c r="CB23" s="712"/>
      <c r="CC23" s="712"/>
      <c r="CD23" s="712"/>
      <c r="CE23" s="712"/>
      <c r="CF23" s="712"/>
      <c r="CG23" s="713"/>
      <c r="CH23" s="714"/>
      <c r="CI23" s="715"/>
      <c r="CJ23" s="715"/>
      <c r="CK23" s="715"/>
      <c r="CL23" s="716"/>
      <c r="CM23" s="714"/>
      <c r="CN23" s="715"/>
      <c r="CO23" s="715"/>
      <c r="CP23" s="715"/>
      <c r="CQ23" s="716"/>
      <c r="CR23" s="714"/>
      <c r="CS23" s="715"/>
      <c r="CT23" s="715"/>
      <c r="CU23" s="715"/>
      <c r="CV23" s="716"/>
      <c r="CW23" s="714"/>
      <c r="CX23" s="715"/>
      <c r="CY23" s="715"/>
      <c r="CZ23" s="715"/>
      <c r="DA23" s="716"/>
      <c r="DB23" s="714"/>
      <c r="DC23" s="715"/>
      <c r="DD23" s="715"/>
      <c r="DE23" s="715"/>
      <c r="DF23" s="716"/>
      <c r="DG23" s="714"/>
      <c r="DH23" s="715"/>
      <c r="DI23" s="715"/>
      <c r="DJ23" s="715"/>
      <c r="DK23" s="716"/>
      <c r="DL23" s="714"/>
      <c r="DM23" s="715"/>
      <c r="DN23" s="715"/>
      <c r="DO23" s="715"/>
      <c r="DP23" s="716"/>
      <c r="DQ23" s="714"/>
      <c r="DR23" s="715"/>
      <c r="DS23" s="715"/>
      <c r="DT23" s="715"/>
      <c r="DU23" s="716"/>
      <c r="DV23" s="711"/>
      <c r="DW23" s="712"/>
      <c r="DX23" s="712"/>
      <c r="DY23" s="712"/>
      <c r="DZ23" s="717"/>
      <c r="EA23" s="67"/>
    </row>
    <row r="24" spans="1:131" s="47" customFormat="1" ht="26.25" customHeight="1" x14ac:dyDescent="0.2">
      <c r="A24" s="995" t="s">
        <v>383</v>
      </c>
      <c r="B24" s="995"/>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c r="AD24" s="995"/>
      <c r="AE24" s="995"/>
      <c r="AF24" s="995"/>
      <c r="AG24" s="995"/>
      <c r="AH24" s="995"/>
      <c r="AI24" s="995"/>
      <c r="AJ24" s="995"/>
      <c r="AK24" s="995"/>
      <c r="AL24" s="995"/>
      <c r="AM24" s="995"/>
      <c r="AN24" s="995"/>
      <c r="AO24" s="995"/>
      <c r="AP24" s="995"/>
      <c r="AQ24" s="995"/>
      <c r="AR24" s="995"/>
      <c r="AS24" s="995"/>
      <c r="AT24" s="995"/>
      <c r="AU24" s="995"/>
      <c r="AV24" s="995"/>
      <c r="AW24" s="995"/>
      <c r="AX24" s="995"/>
      <c r="AY24" s="995"/>
      <c r="AZ24" s="56"/>
      <c r="BA24" s="56"/>
      <c r="BB24" s="56"/>
      <c r="BC24" s="56"/>
      <c r="BD24" s="56"/>
      <c r="BE24" s="67"/>
      <c r="BF24" s="67"/>
      <c r="BG24" s="67"/>
      <c r="BH24" s="67"/>
      <c r="BI24" s="67"/>
      <c r="BJ24" s="67"/>
      <c r="BK24" s="67"/>
      <c r="BL24" s="67"/>
      <c r="BM24" s="67"/>
      <c r="BN24" s="67"/>
      <c r="BO24" s="67"/>
      <c r="BP24" s="67"/>
      <c r="BQ24" s="52">
        <v>18</v>
      </c>
      <c r="BR24" s="72"/>
      <c r="BS24" s="711"/>
      <c r="BT24" s="712"/>
      <c r="BU24" s="712"/>
      <c r="BV24" s="712"/>
      <c r="BW24" s="712"/>
      <c r="BX24" s="712"/>
      <c r="BY24" s="712"/>
      <c r="BZ24" s="712"/>
      <c r="CA24" s="712"/>
      <c r="CB24" s="712"/>
      <c r="CC24" s="712"/>
      <c r="CD24" s="712"/>
      <c r="CE24" s="712"/>
      <c r="CF24" s="712"/>
      <c r="CG24" s="713"/>
      <c r="CH24" s="714"/>
      <c r="CI24" s="715"/>
      <c r="CJ24" s="715"/>
      <c r="CK24" s="715"/>
      <c r="CL24" s="716"/>
      <c r="CM24" s="714"/>
      <c r="CN24" s="715"/>
      <c r="CO24" s="715"/>
      <c r="CP24" s="715"/>
      <c r="CQ24" s="716"/>
      <c r="CR24" s="714"/>
      <c r="CS24" s="715"/>
      <c r="CT24" s="715"/>
      <c r="CU24" s="715"/>
      <c r="CV24" s="716"/>
      <c r="CW24" s="714"/>
      <c r="CX24" s="715"/>
      <c r="CY24" s="715"/>
      <c r="CZ24" s="715"/>
      <c r="DA24" s="716"/>
      <c r="DB24" s="714"/>
      <c r="DC24" s="715"/>
      <c r="DD24" s="715"/>
      <c r="DE24" s="715"/>
      <c r="DF24" s="716"/>
      <c r="DG24" s="714"/>
      <c r="DH24" s="715"/>
      <c r="DI24" s="715"/>
      <c r="DJ24" s="715"/>
      <c r="DK24" s="716"/>
      <c r="DL24" s="714"/>
      <c r="DM24" s="715"/>
      <c r="DN24" s="715"/>
      <c r="DO24" s="715"/>
      <c r="DP24" s="716"/>
      <c r="DQ24" s="714"/>
      <c r="DR24" s="715"/>
      <c r="DS24" s="715"/>
      <c r="DT24" s="715"/>
      <c r="DU24" s="716"/>
      <c r="DV24" s="711"/>
      <c r="DW24" s="712"/>
      <c r="DX24" s="712"/>
      <c r="DY24" s="712"/>
      <c r="DZ24" s="717"/>
      <c r="EA24" s="67"/>
    </row>
    <row r="25" spans="1:131" ht="26.25" customHeight="1" x14ac:dyDescent="0.2">
      <c r="A25" s="996" t="s">
        <v>416</v>
      </c>
      <c r="B25" s="996"/>
      <c r="C25" s="996"/>
      <c r="D25" s="996"/>
      <c r="E25" s="996"/>
      <c r="F25" s="996"/>
      <c r="G25" s="996"/>
      <c r="H25" s="996"/>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56"/>
      <c r="BK25" s="56"/>
      <c r="BL25" s="56"/>
      <c r="BM25" s="56"/>
      <c r="BN25" s="56"/>
      <c r="BO25" s="55"/>
      <c r="BP25" s="55"/>
      <c r="BQ25" s="52">
        <v>19</v>
      </c>
      <c r="BR25" s="72"/>
      <c r="BS25" s="711"/>
      <c r="BT25" s="712"/>
      <c r="BU25" s="712"/>
      <c r="BV25" s="712"/>
      <c r="BW25" s="712"/>
      <c r="BX25" s="712"/>
      <c r="BY25" s="712"/>
      <c r="BZ25" s="712"/>
      <c r="CA25" s="712"/>
      <c r="CB25" s="712"/>
      <c r="CC25" s="712"/>
      <c r="CD25" s="712"/>
      <c r="CE25" s="712"/>
      <c r="CF25" s="712"/>
      <c r="CG25" s="713"/>
      <c r="CH25" s="714"/>
      <c r="CI25" s="715"/>
      <c r="CJ25" s="715"/>
      <c r="CK25" s="715"/>
      <c r="CL25" s="716"/>
      <c r="CM25" s="714"/>
      <c r="CN25" s="715"/>
      <c r="CO25" s="715"/>
      <c r="CP25" s="715"/>
      <c r="CQ25" s="716"/>
      <c r="CR25" s="714"/>
      <c r="CS25" s="715"/>
      <c r="CT25" s="715"/>
      <c r="CU25" s="715"/>
      <c r="CV25" s="716"/>
      <c r="CW25" s="714"/>
      <c r="CX25" s="715"/>
      <c r="CY25" s="715"/>
      <c r="CZ25" s="715"/>
      <c r="DA25" s="716"/>
      <c r="DB25" s="714"/>
      <c r="DC25" s="715"/>
      <c r="DD25" s="715"/>
      <c r="DE25" s="715"/>
      <c r="DF25" s="716"/>
      <c r="DG25" s="714"/>
      <c r="DH25" s="715"/>
      <c r="DI25" s="715"/>
      <c r="DJ25" s="715"/>
      <c r="DK25" s="716"/>
      <c r="DL25" s="714"/>
      <c r="DM25" s="715"/>
      <c r="DN25" s="715"/>
      <c r="DO25" s="715"/>
      <c r="DP25" s="716"/>
      <c r="DQ25" s="714"/>
      <c r="DR25" s="715"/>
      <c r="DS25" s="715"/>
      <c r="DT25" s="715"/>
      <c r="DU25" s="716"/>
      <c r="DV25" s="711"/>
      <c r="DW25" s="712"/>
      <c r="DX25" s="712"/>
      <c r="DY25" s="712"/>
      <c r="DZ25" s="717"/>
      <c r="EA25" s="48"/>
    </row>
    <row r="26" spans="1:131" ht="26.25" customHeight="1" x14ac:dyDescent="0.2">
      <c r="A26" s="694" t="s">
        <v>438</v>
      </c>
      <c r="B26" s="695"/>
      <c r="C26" s="695"/>
      <c r="D26" s="695"/>
      <c r="E26" s="695"/>
      <c r="F26" s="695"/>
      <c r="G26" s="695"/>
      <c r="H26" s="695"/>
      <c r="I26" s="695"/>
      <c r="J26" s="695"/>
      <c r="K26" s="695"/>
      <c r="L26" s="695"/>
      <c r="M26" s="695"/>
      <c r="N26" s="695"/>
      <c r="O26" s="695"/>
      <c r="P26" s="696"/>
      <c r="Q26" s="686" t="s">
        <v>457</v>
      </c>
      <c r="R26" s="687"/>
      <c r="S26" s="687"/>
      <c r="T26" s="687"/>
      <c r="U26" s="688"/>
      <c r="V26" s="686" t="s">
        <v>458</v>
      </c>
      <c r="W26" s="687"/>
      <c r="X26" s="687"/>
      <c r="Y26" s="687"/>
      <c r="Z26" s="688"/>
      <c r="AA26" s="686" t="s">
        <v>459</v>
      </c>
      <c r="AB26" s="687"/>
      <c r="AC26" s="687"/>
      <c r="AD26" s="687"/>
      <c r="AE26" s="687"/>
      <c r="AF26" s="700" t="s">
        <v>242</v>
      </c>
      <c r="AG26" s="701"/>
      <c r="AH26" s="701"/>
      <c r="AI26" s="701"/>
      <c r="AJ26" s="702"/>
      <c r="AK26" s="687" t="s">
        <v>387</v>
      </c>
      <c r="AL26" s="687"/>
      <c r="AM26" s="687"/>
      <c r="AN26" s="687"/>
      <c r="AO26" s="688"/>
      <c r="AP26" s="686" t="s">
        <v>354</v>
      </c>
      <c r="AQ26" s="687"/>
      <c r="AR26" s="687"/>
      <c r="AS26" s="687"/>
      <c r="AT26" s="688"/>
      <c r="AU26" s="686" t="s">
        <v>460</v>
      </c>
      <c r="AV26" s="687"/>
      <c r="AW26" s="687"/>
      <c r="AX26" s="687"/>
      <c r="AY26" s="688"/>
      <c r="AZ26" s="686" t="s">
        <v>142</v>
      </c>
      <c r="BA26" s="687"/>
      <c r="BB26" s="687"/>
      <c r="BC26" s="687"/>
      <c r="BD26" s="688"/>
      <c r="BE26" s="686" t="s">
        <v>445</v>
      </c>
      <c r="BF26" s="687"/>
      <c r="BG26" s="687"/>
      <c r="BH26" s="687"/>
      <c r="BI26" s="692"/>
      <c r="BJ26" s="56"/>
      <c r="BK26" s="56"/>
      <c r="BL26" s="56"/>
      <c r="BM26" s="56"/>
      <c r="BN26" s="56"/>
      <c r="BO26" s="55"/>
      <c r="BP26" s="55"/>
      <c r="BQ26" s="52">
        <v>20</v>
      </c>
      <c r="BR26" s="72"/>
      <c r="BS26" s="711"/>
      <c r="BT26" s="712"/>
      <c r="BU26" s="712"/>
      <c r="BV26" s="712"/>
      <c r="BW26" s="712"/>
      <c r="BX26" s="712"/>
      <c r="BY26" s="712"/>
      <c r="BZ26" s="712"/>
      <c r="CA26" s="712"/>
      <c r="CB26" s="712"/>
      <c r="CC26" s="712"/>
      <c r="CD26" s="712"/>
      <c r="CE26" s="712"/>
      <c r="CF26" s="712"/>
      <c r="CG26" s="713"/>
      <c r="CH26" s="714"/>
      <c r="CI26" s="715"/>
      <c r="CJ26" s="715"/>
      <c r="CK26" s="715"/>
      <c r="CL26" s="716"/>
      <c r="CM26" s="714"/>
      <c r="CN26" s="715"/>
      <c r="CO26" s="715"/>
      <c r="CP26" s="715"/>
      <c r="CQ26" s="716"/>
      <c r="CR26" s="714"/>
      <c r="CS26" s="715"/>
      <c r="CT26" s="715"/>
      <c r="CU26" s="715"/>
      <c r="CV26" s="716"/>
      <c r="CW26" s="714"/>
      <c r="CX26" s="715"/>
      <c r="CY26" s="715"/>
      <c r="CZ26" s="715"/>
      <c r="DA26" s="716"/>
      <c r="DB26" s="714"/>
      <c r="DC26" s="715"/>
      <c r="DD26" s="715"/>
      <c r="DE26" s="715"/>
      <c r="DF26" s="716"/>
      <c r="DG26" s="714"/>
      <c r="DH26" s="715"/>
      <c r="DI26" s="715"/>
      <c r="DJ26" s="715"/>
      <c r="DK26" s="716"/>
      <c r="DL26" s="714"/>
      <c r="DM26" s="715"/>
      <c r="DN26" s="715"/>
      <c r="DO26" s="715"/>
      <c r="DP26" s="716"/>
      <c r="DQ26" s="714"/>
      <c r="DR26" s="715"/>
      <c r="DS26" s="715"/>
      <c r="DT26" s="715"/>
      <c r="DU26" s="716"/>
      <c r="DV26" s="711"/>
      <c r="DW26" s="712"/>
      <c r="DX26" s="712"/>
      <c r="DY26" s="712"/>
      <c r="DZ26" s="717"/>
      <c r="EA26" s="48"/>
    </row>
    <row r="27" spans="1:131" ht="26.25" customHeight="1" x14ac:dyDescent="0.2">
      <c r="A27" s="697"/>
      <c r="B27" s="698"/>
      <c r="C27" s="698"/>
      <c r="D27" s="698"/>
      <c r="E27" s="698"/>
      <c r="F27" s="698"/>
      <c r="G27" s="698"/>
      <c r="H27" s="698"/>
      <c r="I27" s="698"/>
      <c r="J27" s="698"/>
      <c r="K27" s="698"/>
      <c r="L27" s="698"/>
      <c r="M27" s="698"/>
      <c r="N27" s="698"/>
      <c r="O27" s="698"/>
      <c r="P27" s="699"/>
      <c r="Q27" s="689"/>
      <c r="R27" s="690"/>
      <c r="S27" s="690"/>
      <c r="T27" s="690"/>
      <c r="U27" s="691"/>
      <c r="V27" s="689"/>
      <c r="W27" s="690"/>
      <c r="X27" s="690"/>
      <c r="Y27" s="690"/>
      <c r="Z27" s="691"/>
      <c r="AA27" s="689"/>
      <c r="AB27" s="690"/>
      <c r="AC27" s="690"/>
      <c r="AD27" s="690"/>
      <c r="AE27" s="690"/>
      <c r="AF27" s="703"/>
      <c r="AG27" s="704"/>
      <c r="AH27" s="704"/>
      <c r="AI27" s="704"/>
      <c r="AJ27" s="705"/>
      <c r="AK27" s="690"/>
      <c r="AL27" s="690"/>
      <c r="AM27" s="690"/>
      <c r="AN27" s="690"/>
      <c r="AO27" s="691"/>
      <c r="AP27" s="689"/>
      <c r="AQ27" s="690"/>
      <c r="AR27" s="690"/>
      <c r="AS27" s="690"/>
      <c r="AT27" s="691"/>
      <c r="AU27" s="689"/>
      <c r="AV27" s="690"/>
      <c r="AW27" s="690"/>
      <c r="AX27" s="690"/>
      <c r="AY27" s="691"/>
      <c r="AZ27" s="689"/>
      <c r="BA27" s="690"/>
      <c r="BB27" s="690"/>
      <c r="BC27" s="690"/>
      <c r="BD27" s="691"/>
      <c r="BE27" s="689"/>
      <c r="BF27" s="690"/>
      <c r="BG27" s="690"/>
      <c r="BH27" s="690"/>
      <c r="BI27" s="693"/>
      <c r="BJ27" s="56"/>
      <c r="BK27" s="56"/>
      <c r="BL27" s="56"/>
      <c r="BM27" s="56"/>
      <c r="BN27" s="56"/>
      <c r="BO27" s="55"/>
      <c r="BP27" s="55"/>
      <c r="BQ27" s="52">
        <v>21</v>
      </c>
      <c r="BR27" s="72"/>
      <c r="BS27" s="711"/>
      <c r="BT27" s="712"/>
      <c r="BU27" s="712"/>
      <c r="BV27" s="712"/>
      <c r="BW27" s="712"/>
      <c r="BX27" s="712"/>
      <c r="BY27" s="712"/>
      <c r="BZ27" s="712"/>
      <c r="CA27" s="712"/>
      <c r="CB27" s="712"/>
      <c r="CC27" s="712"/>
      <c r="CD27" s="712"/>
      <c r="CE27" s="712"/>
      <c r="CF27" s="712"/>
      <c r="CG27" s="713"/>
      <c r="CH27" s="714"/>
      <c r="CI27" s="715"/>
      <c r="CJ27" s="715"/>
      <c r="CK27" s="715"/>
      <c r="CL27" s="716"/>
      <c r="CM27" s="714"/>
      <c r="CN27" s="715"/>
      <c r="CO27" s="715"/>
      <c r="CP27" s="715"/>
      <c r="CQ27" s="716"/>
      <c r="CR27" s="714"/>
      <c r="CS27" s="715"/>
      <c r="CT27" s="715"/>
      <c r="CU27" s="715"/>
      <c r="CV27" s="716"/>
      <c r="CW27" s="714"/>
      <c r="CX27" s="715"/>
      <c r="CY27" s="715"/>
      <c r="CZ27" s="715"/>
      <c r="DA27" s="716"/>
      <c r="DB27" s="714"/>
      <c r="DC27" s="715"/>
      <c r="DD27" s="715"/>
      <c r="DE27" s="715"/>
      <c r="DF27" s="716"/>
      <c r="DG27" s="714"/>
      <c r="DH27" s="715"/>
      <c r="DI27" s="715"/>
      <c r="DJ27" s="715"/>
      <c r="DK27" s="716"/>
      <c r="DL27" s="714"/>
      <c r="DM27" s="715"/>
      <c r="DN27" s="715"/>
      <c r="DO27" s="715"/>
      <c r="DP27" s="716"/>
      <c r="DQ27" s="714"/>
      <c r="DR27" s="715"/>
      <c r="DS27" s="715"/>
      <c r="DT27" s="715"/>
      <c r="DU27" s="716"/>
      <c r="DV27" s="711"/>
      <c r="DW27" s="712"/>
      <c r="DX27" s="712"/>
      <c r="DY27" s="712"/>
      <c r="DZ27" s="717"/>
      <c r="EA27" s="48"/>
    </row>
    <row r="28" spans="1:131" ht="26.25" customHeight="1" x14ac:dyDescent="0.2">
      <c r="A28" s="54">
        <v>1</v>
      </c>
      <c r="B28" s="961" t="s">
        <v>461</v>
      </c>
      <c r="C28" s="962"/>
      <c r="D28" s="962"/>
      <c r="E28" s="962"/>
      <c r="F28" s="962"/>
      <c r="G28" s="962"/>
      <c r="H28" s="962"/>
      <c r="I28" s="962"/>
      <c r="J28" s="962"/>
      <c r="K28" s="962"/>
      <c r="L28" s="962"/>
      <c r="M28" s="962"/>
      <c r="N28" s="962"/>
      <c r="O28" s="962"/>
      <c r="P28" s="963"/>
      <c r="Q28" s="986">
        <v>3490</v>
      </c>
      <c r="R28" s="987"/>
      <c r="S28" s="987"/>
      <c r="T28" s="987"/>
      <c r="U28" s="987"/>
      <c r="V28" s="987">
        <v>3427</v>
      </c>
      <c r="W28" s="987"/>
      <c r="X28" s="987"/>
      <c r="Y28" s="987"/>
      <c r="Z28" s="987"/>
      <c r="AA28" s="987">
        <v>63</v>
      </c>
      <c r="AB28" s="987"/>
      <c r="AC28" s="987"/>
      <c r="AD28" s="987"/>
      <c r="AE28" s="988"/>
      <c r="AF28" s="989">
        <v>63</v>
      </c>
      <c r="AG28" s="987"/>
      <c r="AH28" s="987"/>
      <c r="AI28" s="987"/>
      <c r="AJ28" s="990"/>
      <c r="AK28" s="991">
        <v>293</v>
      </c>
      <c r="AL28" s="987"/>
      <c r="AM28" s="987"/>
      <c r="AN28" s="987"/>
      <c r="AO28" s="987"/>
      <c r="AP28" s="987" t="s">
        <v>201</v>
      </c>
      <c r="AQ28" s="987"/>
      <c r="AR28" s="987"/>
      <c r="AS28" s="987"/>
      <c r="AT28" s="987"/>
      <c r="AU28" s="987" t="s">
        <v>201</v>
      </c>
      <c r="AV28" s="987"/>
      <c r="AW28" s="987"/>
      <c r="AX28" s="987"/>
      <c r="AY28" s="987"/>
      <c r="AZ28" s="992"/>
      <c r="BA28" s="992"/>
      <c r="BB28" s="992"/>
      <c r="BC28" s="992"/>
      <c r="BD28" s="992"/>
      <c r="BE28" s="993"/>
      <c r="BF28" s="993"/>
      <c r="BG28" s="993"/>
      <c r="BH28" s="993"/>
      <c r="BI28" s="994"/>
      <c r="BJ28" s="56"/>
      <c r="BK28" s="56"/>
      <c r="BL28" s="56"/>
      <c r="BM28" s="56"/>
      <c r="BN28" s="56"/>
      <c r="BO28" s="55"/>
      <c r="BP28" s="55"/>
      <c r="BQ28" s="52">
        <v>22</v>
      </c>
      <c r="BR28" s="72"/>
      <c r="BS28" s="711"/>
      <c r="BT28" s="712"/>
      <c r="BU28" s="712"/>
      <c r="BV28" s="712"/>
      <c r="BW28" s="712"/>
      <c r="BX28" s="712"/>
      <c r="BY28" s="712"/>
      <c r="BZ28" s="712"/>
      <c r="CA28" s="712"/>
      <c r="CB28" s="712"/>
      <c r="CC28" s="712"/>
      <c r="CD28" s="712"/>
      <c r="CE28" s="712"/>
      <c r="CF28" s="712"/>
      <c r="CG28" s="713"/>
      <c r="CH28" s="714"/>
      <c r="CI28" s="715"/>
      <c r="CJ28" s="715"/>
      <c r="CK28" s="715"/>
      <c r="CL28" s="716"/>
      <c r="CM28" s="714"/>
      <c r="CN28" s="715"/>
      <c r="CO28" s="715"/>
      <c r="CP28" s="715"/>
      <c r="CQ28" s="716"/>
      <c r="CR28" s="714"/>
      <c r="CS28" s="715"/>
      <c r="CT28" s="715"/>
      <c r="CU28" s="715"/>
      <c r="CV28" s="716"/>
      <c r="CW28" s="714"/>
      <c r="CX28" s="715"/>
      <c r="CY28" s="715"/>
      <c r="CZ28" s="715"/>
      <c r="DA28" s="716"/>
      <c r="DB28" s="714"/>
      <c r="DC28" s="715"/>
      <c r="DD28" s="715"/>
      <c r="DE28" s="715"/>
      <c r="DF28" s="716"/>
      <c r="DG28" s="714"/>
      <c r="DH28" s="715"/>
      <c r="DI28" s="715"/>
      <c r="DJ28" s="715"/>
      <c r="DK28" s="716"/>
      <c r="DL28" s="714"/>
      <c r="DM28" s="715"/>
      <c r="DN28" s="715"/>
      <c r="DO28" s="715"/>
      <c r="DP28" s="716"/>
      <c r="DQ28" s="714"/>
      <c r="DR28" s="715"/>
      <c r="DS28" s="715"/>
      <c r="DT28" s="715"/>
      <c r="DU28" s="716"/>
      <c r="DV28" s="711"/>
      <c r="DW28" s="712"/>
      <c r="DX28" s="712"/>
      <c r="DY28" s="712"/>
      <c r="DZ28" s="717"/>
      <c r="EA28" s="48"/>
    </row>
    <row r="29" spans="1:131" ht="26.25" customHeight="1" x14ac:dyDescent="0.2">
      <c r="A29" s="54">
        <v>2</v>
      </c>
      <c r="B29" s="711" t="s">
        <v>463</v>
      </c>
      <c r="C29" s="712"/>
      <c r="D29" s="712"/>
      <c r="E29" s="712"/>
      <c r="F29" s="712"/>
      <c r="G29" s="712"/>
      <c r="H29" s="712"/>
      <c r="I29" s="712"/>
      <c r="J29" s="712"/>
      <c r="K29" s="712"/>
      <c r="L29" s="712"/>
      <c r="M29" s="712"/>
      <c r="N29" s="712"/>
      <c r="O29" s="712"/>
      <c r="P29" s="713"/>
      <c r="Q29" s="955">
        <v>84</v>
      </c>
      <c r="R29" s="956"/>
      <c r="S29" s="956"/>
      <c r="T29" s="956"/>
      <c r="U29" s="956"/>
      <c r="V29" s="956">
        <v>81</v>
      </c>
      <c r="W29" s="956"/>
      <c r="X29" s="956"/>
      <c r="Y29" s="956"/>
      <c r="Z29" s="956"/>
      <c r="AA29" s="956">
        <v>3</v>
      </c>
      <c r="AB29" s="956"/>
      <c r="AC29" s="956"/>
      <c r="AD29" s="956"/>
      <c r="AE29" s="960"/>
      <c r="AF29" s="978" t="s">
        <v>201</v>
      </c>
      <c r="AG29" s="715"/>
      <c r="AH29" s="715"/>
      <c r="AI29" s="715"/>
      <c r="AJ29" s="979"/>
      <c r="AK29" s="959">
        <v>35</v>
      </c>
      <c r="AL29" s="956"/>
      <c r="AM29" s="956"/>
      <c r="AN29" s="956"/>
      <c r="AO29" s="956"/>
      <c r="AP29" s="956">
        <v>18</v>
      </c>
      <c r="AQ29" s="956"/>
      <c r="AR29" s="956"/>
      <c r="AS29" s="956"/>
      <c r="AT29" s="956"/>
      <c r="AU29" s="956">
        <v>5</v>
      </c>
      <c r="AV29" s="956"/>
      <c r="AW29" s="956"/>
      <c r="AX29" s="956"/>
      <c r="AY29" s="956"/>
      <c r="AZ29" s="985"/>
      <c r="BA29" s="985"/>
      <c r="BB29" s="985"/>
      <c r="BC29" s="985"/>
      <c r="BD29" s="985"/>
      <c r="BE29" s="957"/>
      <c r="BF29" s="957"/>
      <c r="BG29" s="957"/>
      <c r="BH29" s="957"/>
      <c r="BI29" s="958"/>
      <c r="BJ29" s="56"/>
      <c r="BK29" s="56"/>
      <c r="BL29" s="56"/>
      <c r="BM29" s="56"/>
      <c r="BN29" s="56"/>
      <c r="BO29" s="55"/>
      <c r="BP29" s="55"/>
      <c r="BQ29" s="52">
        <v>23</v>
      </c>
      <c r="BR29" s="72"/>
      <c r="BS29" s="711"/>
      <c r="BT29" s="712"/>
      <c r="BU29" s="712"/>
      <c r="BV29" s="712"/>
      <c r="BW29" s="712"/>
      <c r="BX29" s="712"/>
      <c r="BY29" s="712"/>
      <c r="BZ29" s="712"/>
      <c r="CA29" s="712"/>
      <c r="CB29" s="712"/>
      <c r="CC29" s="712"/>
      <c r="CD29" s="712"/>
      <c r="CE29" s="712"/>
      <c r="CF29" s="712"/>
      <c r="CG29" s="713"/>
      <c r="CH29" s="714"/>
      <c r="CI29" s="715"/>
      <c r="CJ29" s="715"/>
      <c r="CK29" s="715"/>
      <c r="CL29" s="716"/>
      <c r="CM29" s="714"/>
      <c r="CN29" s="715"/>
      <c r="CO29" s="715"/>
      <c r="CP29" s="715"/>
      <c r="CQ29" s="716"/>
      <c r="CR29" s="714"/>
      <c r="CS29" s="715"/>
      <c r="CT29" s="715"/>
      <c r="CU29" s="715"/>
      <c r="CV29" s="716"/>
      <c r="CW29" s="714"/>
      <c r="CX29" s="715"/>
      <c r="CY29" s="715"/>
      <c r="CZ29" s="715"/>
      <c r="DA29" s="716"/>
      <c r="DB29" s="714"/>
      <c r="DC29" s="715"/>
      <c r="DD29" s="715"/>
      <c r="DE29" s="715"/>
      <c r="DF29" s="716"/>
      <c r="DG29" s="714"/>
      <c r="DH29" s="715"/>
      <c r="DI29" s="715"/>
      <c r="DJ29" s="715"/>
      <c r="DK29" s="716"/>
      <c r="DL29" s="714"/>
      <c r="DM29" s="715"/>
      <c r="DN29" s="715"/>
      <c r="DO29" s="715"/>
      <c r="DP29" s="716"/>
      <c r="DQ29" s="714"/>
      <c r="DR29" s="715"/>
      <c r="DS29" s="715"/>
      <c r="DT29" s="715"/>
      <c r="DU29" s="716"/>
      <c r="DV29" s="711"/>
      <c r="DW29" s="712"/>
      <c r="DX29" s="712"/>
      <c r="DY29" s="712"/>
      <c r="DZ29" s="717"/>
      <c r="EA29" s="48"/>
    </row>
    <row r="30" spans="1:131" ht="26.25" customHeight="1" x14ac:dyDescent="0.2">
      <c r="A30" s="54">
        <v>3</v>
      </c>
      <c r="B30" s="711" t="s">
        <v>225</v>
      </c>
      <c r="C30" s="712"/>
      <c r="D30" s="712"/>
      <c r="E30" s="712"/>
      <c r="F30" s="712"/>
      <c r="G30" s="712"/>
      <c r="H30" s="712"/>
      <c r="I30" s="712"/>
      <c r="J30" s="712"/>
      <c r="K30" s="712"/>
      <c r="L30" s="712"/>
      <c r="M30" s="712"/>
      <c r="N30" s="712"/>
      <c r="O30" s="712"/>
      <c r="P30" s="713"/>
      <c r="Q30" s="955">
        <v>547</v>
      </c>
      <c r="R30" s="956"/>
      <c r="S30" s="956"/>
      <c r="T30" s="956"/>
      <c r="U30" s="956"/>
      <c r="V30" s="956">
        <v>545</v>
      </c>
      <c r="W30" s="956"/>
      <c r="X30" s="956"/>
      <c r="Y30" s="956"/>
      <c r="Z30" s="956"/>
      <c r="AA30" s="956">
        <v>2</v>
      </c>
      <c r="AB30" s="956"/>
      <c r="AC30" s="956"/>
      <c r="AD30" s="956"/>
      <c r="AE30" s="960"/>
      <c r="AF30" s="978">
        <v>2</v>
      </c>
      <c r="AG30" s="715"/>
      <c r="AH30" s="715"/>
      <c r="AI30" s="715"/>
      <c r="AJ30" s="979"/>
      <c r="AK30" s="959">
        <v>112</v>
      </c>
      <c r="AL30" s="956"/>
      <c r="AM30" s="956"/>
      <c r="AN30" s="956"/>
      <c r="AO30" s="956"/>
      <c r="AP30" s="956" t="s">
        <v>201</v>
      </c>
      <c r="AQ30" s="956"/>
      <c r="AR30" s="956"/>
      <c r="AS30" s="956"/>
      <c r="AT30" s="956"/>
      <c r="AU30" s="956" t="s">
        <v>201</v>
      </c>
      <c r="AV30" s="956"/>
      <c r="AW30" s="956"/>
      <c r="AX30" s="956"/>
      <c r="AY30" s="956"/>
      <c r="AZ30" s="985"/>
      <c r="BA30" s="985"/>
      <c r="BB30" s="985"/>
      <c r="BC30" s="985"/>
      <c r="BD30" s="985"/>
      <c r="BE30" s="957"/>
      <c r="BF30" s="957"/>
      <c r="BG30" s="957"/>
      <c r="BH30" s="957"/>
      <c r="BI30" s="958"/>
      <c r="BJ30" s="56"/>
      <c r="BK30" s="56"/>
      <c r="BL30" s="56"/>
      <c r="BM30" s="56"/>
      <c r="BN30" s="56"/>
      <c r="BO30" s="55"/>
      <c r="BP30" s="55"/>
      <c r="BQ30" s="52">
        <v>24</v>
      </c>
      <c r="BR30" s="72"/>
      <c r="BS30" s="711"/>
      <c r="BT30" s="712"/>
      <c r="BU30" s="712"/>
      <c r="BV30" s="712"/>
      <c r="BW30" s="712"/>
      <c r="BX30" s="712"/>
      <c r="BY30" s="712"/>
      <c r="BZ30" s="712"/>
      <c r="CA30" s="712"/>
      <c r="CB30" s="712"/>
      <c r="CC30" s="712"/>
      <c r="CD30" s="712"/>
      <c r="CE30" s="712"/>
      <c r="CF30" s="712"/>
      <c r="CG30" s="713"/>
      <c r="CH30" s="714"/>
      <c r="CI30" s="715"/>
      <c r="CJ30" s="715"/>
      <c r="CK30" s="715"/>
      <c r="CL30" s="716"/>
      <c r="CM30" s="714"/>
      <c r="CN30" s="715"/>
      <c r="CO30" s="715"/>
      <c r="CP30" s="715"/>
      <c r="CQ30" s="716"/>
      <c r="CR30" s="714"/>
      <c r="CS30" s="715"/>
      <c r="CT30" s="715"/>
      <c r="CU30" s="715"/>
      <c r="CV30" s="716"/>
      <c r="CW30" s="714"/>
      <c r="CX30" s="715"/>
      <c r="CY30" s="715"/>
      <c r="CZ30" s="715"/>
      <c r="DA30" s="716"/>
      <c r="DB30" s="714"/>
      <c r="DC30" s="715"/>
      <c r="DD30" s="715"/>
      <c r="DE30" s="715"/>
      <c r="DF30" s="716"/>
      <c r="DG30" s="714"/>
      <c r="DH30" s="715"/>
      <c r="DI30" s="715"/>
      <c r="DJ30" s="715"/>
      <c r="DK30" s="716"/>
      <c r="DL30" s="714"/>
      <c r="DM30" s="715"/>
      <c r="DN30" s="715"/>
      <c r="DO30" s="715"/>
      <c r="DP30" s="716"/>
      <c r="DQ30" s="714"/>
      <c r="DR30" s="715"/>
      <c r="DS30" s="715"/>
      <c r="DT30" s="715"/>
      <c r="DU30" s="716"/>
      <c r="DV30" s="711"/>
      <c r="DW30" s="712"/>
      <c r="DX30" s="712"/>
      <c r="DY30" s="712"/>
      <c r="DZ30" s="717"/>
      <c r="EA30" s="48"/>
    </row>
    <row r="31" spans="1:131" ht="26.25" customHeight="1" x14ac:dyDescent="0.2">
      <c r="A31" s="54">
        <v>4</v>
      </c>
      <c r="B31" s="711" t="s">
        <v>10</v>
      </c>
      <c r="C31" s="712"/>
      <c r="D31" s="712"/>
      <c r="E31" s="712"/>
      <c r="F31" s="712"/>
      <c r="G31" s="712"/>
      <c r="H31" s="712"/>
      <c r="I31" s="712"/>
      <c r="J31" s="712"/>
      <c r="K31" s="712"/>
      <c r="L31" s="712"/>
      <c r="M31" s="712"/>
      <c r="N31" s="712"/>
      <c r="O31" s="712"/>
      <c r="P31" s="713"/>
      <c r="Q31" s="955">
        <v>4102</v>
      </c>
      <c r="R31" s="956"/>
      <c r="S31" s="956"/>
      <c r="T31" s="956"/>
      <c r="U31" s="956"/>
      <c r="V31" s="956">
        <v>4074</v>
      </c>
      <c r="W31" s="956"/>
      <c r="X31" s="956"/>
      <c r="Y31" s="956"/>
      <c r="Z31" s="956"/>
      <c r="AA31" s="956">
        <v>28</v>
      </c>
      <c r="AB31" s="956"/>
      <c r="AC31" s="956"/>
      <c r="AD31" s="956"/>
      <c r="AE31" s="960"/>
      <c r="AF31" s="978">
        <v>28</v>
      </c>
      <c r="AG31" s="715"/>
      <c r="AH31" s="715"/>
      <c r="AI31" s="715"/>
      <c r="AJ31" s="979"/>
      <c r="AK31" s="959" t="s">
        <v>201</v>
      </c>
      <c r="AL31" s="956"/>
      <c r="AM31" s="956"/>
      <c r="AN31" s="956"/>
      <c r="AO31" s="956"/>
      <c r="AP31" s="956" t="s">
        <v>201</v>
      </c>
      <c r="AQ31" s="956"/>
      <c r="AR31" s="956"/>
      <c r="AS31" s="956"/>
      <c r="AT31" s="956"/>
      <c r="AU31" s="956" t="s">
        <v>201</v>
      </c>
      <c r="AV31" s="956"/>
      <c r="AW31" s="956"/>
      <c r="AX31" s="956"/>
      <c r="AY31" s="956"/>
      <c r="AZ31" s="985"/>
      <c r="BA31" s="985"/>
      <c r="BB31" s="985"/>
      <c r="BC31" s="985"/>
      <c r="BD31" s="985"/>
      <c r="BE31" s="957"/>
      <c r="BF31" s="957"/>
      <c r="BG31" s="957"/>
      <c r="BH31" s="957"/>
      <c r="BI31" s="958"/>
      <c r="BJ31" s="56"/>
      <c r="BK31" s="56"/>
      <c r="BL31" s="56"/>
      <c r="BM31" s="56"/>
      <c r="BN31" s="56"/>
      <c r="BO31" s="55"/>
      <c r="BP31" s="55"/>
      <c r="BQ31" s="52">
        <v>25</v>
      </c>
      <c r="BR31" s="72"/>
      <c r="BS31" s="711"/>
      <c r="BT31" s="712"/>
      <c r="BU31" s="712"/>
      <c r="BV31" s="712"/>
      <c r="BW31" s="712"/>
      <c r="BX31" s="712"/>
      <c r="BY31" s="712"/>
      <c r="BZ31" s="712"/>
      <c r="CA31" s="712"/>
      <c r="CB31" s="712"/>
      <c r="CC31" s="712"/>
      <c r="CD31" s="712"/>
      <c r="CE31" s="712"/>
      <c r="CF31" s="712"/>
      <c r="CG31" s="713"/>
      <c r="CH31" s="714"/>
      <c r="CI31" s="715"/>
      <c r="CJ31" s="715"/>
      <c r="CK31" s="715"/>
      <c r="CL31" s="716"/>
      <c r="CM31" s="714"/>
      <c r="CN31" s="715"/>
      <c r="CO31" s="715"/>
      <c r="CP31" s="715"/>
      <c r="CQ31" s="716"/>
      <c r="CR31" s="714"/>
      <c r="CS31" s="715"/>
      <c r="CT31" s="715"/>
      <c r="CU31" s="715"/>
      <c r="CV31" s="716"/>
      <c r="CW31" s="714"/>
      <c r="CX31" s="715"/>
      <c r="CY31" s="715"/>
      <c r="CZ31" s="715"/>
      <c r="DA31" s="716"/>
      <c r="DB31" s="714"/>
      <c r="DC31" s="715"/>
      <c r="DD31" s="715"/>
      <c r="DE31" s="715"/>
      <c r="DF31" s="716"/>
      <c r="DG31" s="714"/>
      <c r="DH31" s="715"/>
      <c r="DI31" s="715"/>
      <c r="DJ31" s="715"/>
      <c r="DK31" s="716"/>
      <c r="DL31" s="714"/>
      <c r="DM31" s="715"/>
      <c r="DN31" s="715"/>
      <c r="DO31" s="715"/>
      <c r="DP31" s="716"/>
      <c r="DQ31" s="714"/>
      <c r="DR31" s="715"/>
      <c r="DS31" s="715"/>
      <c r="DT31" s="715"/>
      <c r="DU31" s="716"/>
      <c r="DV31" s="711"/>
      <c r="DW31" s="712"/>
      <c r="DX31" s="712"/>
      <c r="DY31" s="712"/>
      <c r="DZ31" s="717"/>
      <c r="EA31" s="48"/>
    </row>
    <row r="32" spans="1:131" ht="26.25" customHeight="1" x14ac:dyDescent="0.2">
      <c r="A32" s="54">
        <v>5</v>
      </c>
      <c r="B32" s="711" t="s">
        <v>281</v>
      </c>
      <c r="C32" s="712"/>
      <c r="D32" s="712"/>
      <c r="E32" s="712"/>
      <c r="F32" s="712"/>
      <c r="G32" s="712"/>
      <c r="H32" s="712"/>
      <c r="I32" s="712"/>
      <c r="J32" s="712"/>
      <c r="K32" s="712"/>
      <c r="L32" s="712"/>
      <c r="M32" s="712"/>
      <c r="N32" s="712"/>
      <c r="O32" s="712"/>
      <c r="P32" s="713"/>
      <c r="Q32" s="955">
        <v>14</v>
      </c>
      <c r="R32" s="956"/>
      <c r="S32" s="956"/>
      <c r="T32" s="956"/>
      <c r="U32" s="956"/>
      <c r="V32" s="956">
        <v>14</v>
      </c>
      <c r="W32" s="956"/>
      <c r="X32" s="956"/>
      <c r="Y32" s="956"/>
      <c r="Z32" s="956"/>
      <c r="AA32" s="956">
        <v>0</v>
      </c>
      <c r="AB32" s="956"/>
      <c r="AC32" s="956"/>
      <c r="AD32" s="956"/>
      <c r="AE32" s="960"/>
      <c r="AF32" s="978">
        <v>0</v>
      </c>
      <c r="AG32" s="715"/>
      <c r="AH32" s="715"/>
      <c r="AI32" s="715"/>
      <c r="AJ32" s="979"/>
      <c r="AK32" s="959">
        <v>593</v>
      </c>
      <c r="AL32" s="956"/>
      <c r="AM32" s="956"/>
      <c r="AN32" s="956"/>
      <c r="AO32" s="956"/>
      <c r="AP32" s="956" t="s">
        <v>201</v>
      </c>
      <c r="AQ32" s="956"/>
      <c r="AR32" s="956"/>
      <c r="AS32" s="956"/>
      <c r="AT32" s="956"/>
      <c r="AU32" s="956" t="s">
        <v>201</v>
      </c>
      <c r="AV32" s="956"/>
      <c r="AW32" s="956"/>
      <c r="AX32" s="956"/>
      <c r="AY32" s="956"/>
      <c r="AZ32" s="985"/>
      <c r="BA32" s="985"/>
      <c r="BB32" s="985"/>
      <c r="BC32" s="985"/>
      <c r="BD32" s="985"/>
      <c r="BE32" s="957"/>
      <c r="BF32" s="957"/>
      <c r="BG32" s="957"/>
      <c r="BH32" s="957"/>
      <c r="BI32" s="958"/>
      <c r="BJ32" s="56"/>
      <c r="BK32" s="56"/>
      <c r="BL32" s="56"/>
      <c r="BM32" s="56"/>
      <c r="BN32" s="56"/>
      <c r="BO32" s="55"/>
      <c r="BP32" s="55"/>
      <c r="BQ32" s="52">
        <v>26</v>
      </c>
      <c r="BR32" s="72"/>
      <c r="BS32" s="711"/>
      <c r="BT32" s="712"/>
      <c r="BU32" s="712"/>
      <c r="BV32" s="712"/>
      <c r="BW32" s="712"/>
      <c r="BX32" s="712"/>
      <c r="BY32" s="712"/>
      <c r="BZ32" s="712"/>
      <c r="CA32" s="712"/>
      <c r="CB32" s="712"/>
      <c r="CC32" s="712"/>
      <c r="CD32" s="712"/>
      <c r="CE32" s="712"/>
      <c r="CF32" s="712"/>
      <c r="CG32" s="713"/>
      <c r="CH32" s="714"/>
      <c r="CI32" s="715"/>
      <c r="CJ32" s="715"/>
      <c r="CK32" s="715"/>
      <c r="CL32" s="716"/>
      <c r="CM32" s="714"/>
      <c r="CN32" s="715"/>
      <c r="CO32" s="715"/>
      <c r="CP32" s="715"/>
      <c r="CQ32" s="716"/>
      <c r="CR32" s="714"/>
      <c r="CS32" s="715"/>
      <c r="CT32" s="715"/>
      <c r="CU32" s="715"/>
      <c r="CV32" s="716"/>
      <c r="CW32" s="714"/>
      <c r="CX32" s="715"/>
      <c r="CY32" s="715"/>
      <c r="CZ32" s="715"/>
      <c r="DA32" s="716"/>
      <c r="DB32" s="714"/>
      <c r="DC32" s="715"/>
      <c r="DD32" s="715"/>
      <c r="DE32" s="715"/>
      <c r="DF32" s="716"/>
      <c r="DG32" s="714"/>
      <c r="DH32" s="715"/>
      <c r="DI32" s="715"/>
      <c r="DJ32" s="715"/>
      <c r="DK32" s="716"/>
      <c r="DL32" s="714"/>
      <c r="DM32" s="715"/>
      <c r="DN32" s="715"/>
      <c r="DO32" s="715"/>
      <c r="DP32" s="716"/>
      <c r="DQ32" s="714"/>
      <c r="DR32" s="715"/>
      <c r="DS32" s="715"/>
      <c r="DT32" s="715"/>
      <c r="DU32" s="716"/>
      <c r="DV32" s="711"/>
      <c r="DW32" s="712"/>
      <c r="DX32" s="712"/>
      <c r="DY32" s="712"/>
      <c r="DZ32" s="717"/>
      <c r="EA32" s="48"/>
    </row>
    <row r="33" spans="1:131" ht="26.25" customHeight="1" x14ac:dyDescent="0.2">
      <c r="A33" s="54">
        <v>6</v>
      </c>
      <c r="B33" s="711" t="s">
        <v>464</v>
      </c>
      <c r="C33" s="712"/>
      <c r="D33" s="712"/>
      <c r="E33" s="712"/>
      <c r="F33" s="712"/>
      <c r="G33" s="712"/>
      <c r="H33" s="712"/>
      <c r="I33" s="712"/>
      <c r="J33" s="712"/>
      <c r="K33" s="712"/>
      <c r="L33" s="712"/>
      <c r="M33" s="712"/>
      <c r="N33" s="712"/>
      <c r="O33" s="712"/>
      <c r="P33" s="713"/>
      <c r="Q33" s="955">
        <v>115</v>
      </c>
      <c r="R33" s="956"/>
      <c r="S33" s="956"/>
      <c r="T33" s="956"/>
      <c r="U33" s="956"/>
      <c r="V33" s="956">
        <v>115</v>
      </c>
      <c r="W33" s="956"/>
      <c r="X33" s="956"/>
      <c r="Y33" s="956"/>
      <c r="Z33" s="956"/>
      <c r="AA33" s="956">
        <v>0</v>
      </c>
      <c r="AB33" s="956"/>
      <c r="AC33" s="956"/>
      <c r="AD33" s="956"/>
      <c r="AE33" s="960"/>
      <c r="AF33" s="978">
        <v>863</v>
      </c>
      <c r="AG33" s="715"/>
      <c r="AH33" s="715"/>
      <c r="AI33" s="715"/>
      <c r="AJ33" s="979"/>
      <c r="AK33" s="959">
        <v>16</v>
      </c>
      <c r="AL33" s="956"/>
      <c r="AM33" s="956"/>
      <c r="AN33" s="956"/>
      <c r="AO33" s="956"/>
      <c r="AP33" s="956">
        <v>345</v>
      </c>
      <c r="AQ33" s="956"/>
      <c r="AR33" s="956"/>
      <c r="AS33" s="956"/>
      <c r="AT33" s="956"/>
      <c r="AU33" s="956">
        <v>90</v>
      </c>
      <c r="AV33" s="956"/>
      <c r="AW33" s="956"/>
      <c r="AX33" s="956"/>
      <c r="AY33" s="956"/>
      <c r="AZ33" s="985" t="s">
        <v>201</v>
      </c>
      <c r="BA33" s="985"/>
      <c r="BB33" s="985"/>
      <c r="BC33" s="985"/>
      <c r="BD33" s="985"/>
      <c r="BE33" s="957" t="s">
        <v>465</v>
      </c>
      <c r="BF33" s="957"/>
      <c r="BG33" s="957"/>
      <c r="BH33" s="957"/>
      <c r="BI33" s="958"/>
      <c r="BJ33" s="56"/>
      <c r="BK33" s="56"/>
      <c r="BL33" s="56"/>
      <c r="BM33" s="56"/>
      <c r="BN33" s="56"/>
      <c r="BO33" s="55"/>
      <c r="BP33" s="55"/>
      <c r="BQ33" s="52">
        <v>27</v>
      </c>
      <c r="BR33" s="72"/>
      <c r="BS33" s="711"/>
      <c r="BT33" s="712"/>
      <c r="BU33" s="712"/>
      <c r="BV33" s="712"/>
      <c r="BW33" s="712"/>
      <c r="BX33" s="712"/>
      <c r="BY33" s="712"/>
      <c r="BZ33" s="712"/>
      <c r="CA33" s="712"/>
      <c r="CB33" s="712"/>
      <c r="CC33" s="712"/>
      <c r="CD33" s="712"/>
      <c r="CE33" s="712"/>
      <c r="CF33" s="712"/>
      <c r="CG33" s="713"/>
      <c r="CH33" s="714"/>
      <c r="CI33" s="715"/>
      <c r="CJ33" s="715"/>
      <c r="CK33" s="715"/>
      <c r="CL33" s="716"/>
      <c r="CM33" s="714"/>
      <c r="CN33" s="715"/>
      <c r="CO33" s="715"/>
      <c r="CP33" s="715"/>
      <c r="CQ33" s="716"/>
      <c r="CR33" s="714"/>
      <c r="CS33" s="715"/>
      <c r="CT33" s="715"/>
      <c r="CU33" s="715"/>
      <c r="CV33" s="716"/>
      <c r="CW33" s="714"/>
      <c r="CX33" s="715"/>
      <c r="CY33" s="715"/>
      <c r="CZ33" s="715"/>
      <c r="DA33" s="716"/>
      <c r="DB33" s="714"/>
      <c r="DC33" s="715"/>
      <c r="DD33" s="715"/>
      <c r="DE33" s="715"/>
      <c r="DF33" s="716"/>
      <c r="DG33" s="714"/>
      <c r="DH33" s="715"/>
      <c r="DI33" s="715"/>
      <c r="DJ33" s="715"/>
      <c r="DK33" s="716"/>
      <c r="DL33" s="714"/>
      <c r="DM33" s="715"/>
      <c r="DN33" s="715"/>
      <c r="DO33" s="715"/>
      <c r="DP33" s="716"/>
      <c r="DQ33" s="714"/>
      <c r="DR33" s="715"/>
      <c r="DS33" s="715"/>
      <c r="DT33" s="715"/>
      <c r="DU33" s="716"/>
      <c r="DV33" s="711"/>
      <c r="DW33" s="712"/>
      <c r="DX33" s="712"/>
      <c r="DY33" s="712"/>
      <c r="DZ33" s="717"/>
      <c r="EA33" s="48"/>
    </row>
    <row r="34" spans="1:131" ht="26.25" customHeight="1" x14ac:dyDescent="0.2">
      <c r="A34" s="54">
        <v>7</v>
      </c>
      <c r="B34" s="711" t="s">
        <v>466</v>
      </c>
      <c r="C34" s="712"/>
      <c r="D34" s="712"/>
      <c r="E34" s="712"/>
      <c r="F34" s="712"/>
      <c r="G34" s="712"/>
      <c r="H34" s="712"/>
      <c r="I34" s="712"/>
      <c r="J34" s="712"/>
      <c r="K34" s="712"/>
      <c r="L34" s="712"/>
      <c r="M34" s="712"/>
      <c r="N34" s="712"/>
      <c r="O34" s="712"/>
      <c r="P34" s="713"/>
      <c r="Q34" s="955">
        <v>137</v>
      </c>
      <c r="R34" s="956"/>
      <c r="S34" s="956"/>
      <c r="T34" s="956"/>
      <c r="U34" s="956"/>
      <c r="V34" s="956">
        <v>121</v>
      </c>
      <c r="W34" s="956"/>
      <c r="X34" s="956"/>
      <c r="Y34" s="956"/>
      <c r="Z34" s="956"/>
      <c r="AA34" s="956">
        <v>16</v>
      </c>
      <c r="AB34" s="956"/>
      <c r="AC34" s="956"/>
      <c r="AD34" s="956"/>
      <c r="AE34" s="960"/>
      <c r="AF34" s="978">
        <v>375</v>
      </c>
      <c r="AG34" s="715"/>
      <c r="AH34" s="715"/>
      <c r="AI34" s="715"/>
      <c r="AJ34" s="979"/>
      <c r="AK34" s="959">
        <v>51</v>
      </c>
      <c r="AL34" s="956"/>
      <c r="AM34" s="956"/>
      <c r="AN34" s="956"/>
      <c r="AO34" s="956"/>
      <c r="AP34" s="956">
        <v>160</v>
      </c>
      <c r="AQ34" s="956"/>
      <c r="AR34" s="956"/>
      <c r="AS34" s="956"/>
      <c r="AT34" s="956"/>
      <c r="AU34" s="956">
        <v>153</v>
      </c>
      <c r="AV34" s="956"/>
      <c r="AW34" s="956"/>
      <c r="AX34" s="956"/>
      <c r="AY34" s="956"/>
      <c r="AZ34" s="985" t="s">
        <v>201</v>
      </c>
      <c r="BA34" s="985"/>
      <c r="BB34" s="985"/>
      <c r="BC34" s="985"/>
      <c r="BD34" s="985"/>
      <c r="BE34" s="957" t="s">
        <v>465</v>
      </c>
      <c r="BF34" s="957"/>
      <c r="BG34" s="957"/>
      <c r="BH34" s="957"/>
      <c r="BI34" s="958"/>
      <c r="BJ34" s="56"/>
      <c r="BK34" s="56"/>
      <c r="BL34" s="56"/>
      <c r="BM34" s="56"/>
      <c r="BN34" s="56"/>
      <c r="BO34" s="55"/>
      <c r="BP34" s="55"/>
      <c r="BQ34" s="52">
        <v>28</v>
      </c>
      <c r="BR34" s="72"/>
      <c r="BS34" s="711"/>
      <c r="BT34" s="712"/>
      <c r="BU34" s="712"/>
      <c r="BV34" s="712"/>
      <c r="BW34" s="712"/>
      <c r="BX34" s="712"/>
      <c r="BY34" s="712"/>
      <c r="BZ34" s="712"/>
      <c r="CA34" s="712"/>
      <c r="CB34" s="712"/>
      <c r="CC34" s="712"/>
      <c r="CD34" s="712"/>
      <c r="CE34" s="712"/>
      <c r="CF34" s="712"/>
      <c r="CG34" s="713"/>
      <c r="CH34" s="714"/>
      <c r="CI34" s="715"/>
      <c r="CJ34" s="715"/>
      <c r="CK34" s="715"/>
      <c r="CL34" s="716"/>
      <c r="CM34" s="714"/>
      <c r="CN34" s="715"/>
      <c r="CO34" s="715"/>
      <c r="CP34" s="715"/>
      <c r="CQ34" s="716"/>
      <c r="CR34" s="714"/>
      <c r="CS34" s="715"/>
      <c r="CT34" s="715"/>
      <c r="CU34" s="715"/>
      <c r="CV34" s="716"/>
      <c r="CW34" s="714"/>
      <c r="CX34" s="715"/>
      <c r="CY34" s="715"/>
      <c r="CZ34" s="715"/>
      <c r="DA34" s="716"/>
      <c r="DB34" s="714"/>
      <c r="DC34" s="715"/>
      <c r="DD34" s="715"/>
      <c r="DE34" s="715"/>
      <c r="DF34" s="716"/>
      <c r="DG34" s="714"/>
      <c r="DH34" s="715"/>
      <c r="DI34" s="715"/>
      <c r="DJ34" s="715"/>
      <c r="DK34" s="716"/>
      <c r="DL34" s="714"/>
      <c r="DM34" s="715"/>
      <c r="DN34" s="715"/>
      <c r="DO34" s="715"/>
      <c r="DP34" s="716"/>
      <c r="DQ34" s="714"/>
      <c r="DR34" s="715"/>
      <c r="DS34" s="715"/>
      <c r="DT34" s="715"/>
      <c r="DU34" s="716"/>
      <c r="DV34" s="711"/>
      <c r="DW34" s="712"/>
      <c r="DX34" s="712"/>
      <c r="DY34" s="712"/>
      <c r="DZ34" s="717"/>
      <c r="EA34" s="48"/>
    </row>
    <row r="35" spans="1:131" ht="26.25" customHeight="1" x14ac:dyDescent="0.2">
      <c r="A35" s="54">
        <v>8</v>
      </c>
      <c r="B35" s="711" t="s">
        <v>347</v>
      </c>
      <c r="C35" s="712"/>
      <c r="D35" s="712"/>
      <c r="E35" s="712"/>
      <c r="F35" s="712"/>
      <c r="G35" s="712"/>
      <c r="H35" s="712"/>
      <c r="I35" s="712"/>
      <c r="J35" s="712"/>
      <c r="K35" s="712"/>
      <c r="L35" s="712"/>
      <c r="M35" s="712"/>
      <c r="N35" s="712"/>
      <c r="O35" s="712"/>
      <c r="P35" s="713"/>
      <c r="Q35" s="955">
        <v>662</v>
      </c>
      <c r="R35" s="956"/>
      <c r="S35" s="956"/>
      <c r="T35" s="956"/>
      <c r="U35" s="956"/>
      <c r="V35" s="956">
        <v>662</v>
      </c>
      <c r="W35" s="956"/>
      <c r="X35" s="956"/>
      <c r="Y35" s="956"/>
      <c r="Z35" s="956"/>
      <c r="AA35" s="956">
        <v>0</v>
      </c>
      <c r="AB35" s="956"/>
      <c r="AC35" s="956"/>
      <c r="AD35" s="956"/>
      <c r="AE35" s="960"/>
      <c r="AF35" s="978">
        <v>72</v>
      </c>
      <c r="AG35" s="715"/>
      <c r="AH35" s="715"/>
      <c r="AI35" s="715"/>
      <c r="AJ35" s="979"/>
      <c r="AK35" s="959">
        <v>327</v>
      </c>
      <c r="AL35" s="956"/>
      <c r="AM35" s="956"/>
      <c r="AN35" s="956"/>
      <c r="AO35" s="956"/>
      <c r="AP35" s="956">
        <v>8074</v>
      </c>
      <c r="AQ35" s="956"/>
      <c r="AR35" s="956"/>
      <c r="AS35" s="956"/>
      <c r="AT35" s="956"/>
      <c r="AU35" s="956">
        <v>6777</v>
      </c>
      <c r="AV35" s="956"/>
      <c r="AW35" s="956"/>
      <c r="AX35" s="956"/>
      <c r="AY35" s="956"/>
      <c r="AZ35" s="985" t="s">
        <v>201</v>
      </c>
      <c r="BA35" s="985"/>
      <c r="BB35" s="985"/>
      <c r="BC35" s="985"/>
      <c r="BD35" s="985"/>
      <c r="BE35" s="957" t="s">
        <v>465</v>
      </c>
      <c r="BF35" s="957"/>
      <c r="BG35" s="957"/>
      <c r="BH35" s="957"/>
      <c r="BI35" s="958"/>
      <c r="BJ35" s="56"/>
      <c r="BK35" s="56"/>
      <c r="BL35" s="56"/>
      <c r="BM35" s="56"/>
      <c r="BN35" s="56"/>
      <c r="BO35" s="55"/>
      <c r="BP35" s="55"/>
      <c r="BQ35" s="52">
        <v>29</v>
      </c>
      <c r="BR35" s="72"/>
      <c r="BS35" s="711"/>
      <c r="BT35" s="712"/>
      <c r="BU35" s="712"/>
      <c r="BV35" s="712"/>
      <c r="BW35" s="712"/>
      <c r="BX35" s="712"/>
      <c r="BY35" s="712"/>
      <c r="BZ35" s="712"/>
      <c r="CA35" s="712"/>
      <c r="CB35" s="712"/>
      <c r="CC35" s="712"/>
      <c r="CD35" s="712"/>
      <c r="CE35" s="712"/>
      <c r="CF35" s="712"/>
      <c r="CG35" s="713"/>
      <c r="CH35" s="714"/>
      <c r="CI35" s="715"/>
      <c r="CJ35" s="715"/>
      <c r="CK35" s="715"/>
      <c r="CL35" s="716"/>
      <c r="CM35" s="714"/>
      <c r="CN35" s="715"/>
      <c r="CO35" s="715"/>
      <c r="CP35" s="715"/>
      <c r="CQ35" s="716"/>
      <c r="CR35" s="714"/>
      <c r="CS35" s="715"/>
      <c r="CT35" s="715"/>
      <c r="CU35" s="715"/>
      <c r="CV35" s="716"/>
      <c r="CW35" s="714"/>
      <c r="CX35" s="715"/>
      <c r="CY35" s="715"/>
      <c r="CZ35" s="715"/>
      <c r="DA35" s="716"/>
      <c r="DB35" s="714"/>
      <c r="DC35" s="715"/>
      <c r="DD35" s="715"/>
      <c r="DE35" s="715"/>
      <c r="DF35" s="716"/>
      <c r="DG35" s="714"/>
      <c r="DH35" s="715"/>
      <c r="DI35" s="715"/>
      <c r="DJ35" s="715"/>
      <c r="DK35" s="716"/>
      <c r="DL35" s="714"/>
      <c r="DM35" s="715"/>
      <c r="DN35" s="715"/>
      <c r="DO35" s="715"/>
      <c r="DP35" s="716"/>
      <c r="DQ35" s="714"/>
      <c r="DR35" s="715"/>
      <c r="DS35" s="715"/>
      <c r="DT35" s="715"/>
      <c r="DU35" s="716"/>
      <c r="DV35" s="711"/>
      <c r="DW35" s="712"/>
      <c r="DX35" s="712"/>
      <c r="DY35" s="712"/>
      <c r="DZ35" s="717"/>
      <c r="EA35" s="48"/>
    </row>
    <row r="36" spans="1:131" ht="26.25" customHeight="1" x14ac:dyDescent="0.2">
      <c r="A36" s="54">
        <v>9</v>
      </c>
      <c r="B36" s="711" t="s">
        <v>467</v>
      </c>
      <c r="C36" s="712"/>
      <c r="D36" s="712"/>
      <c r="E36" s="712"/>
      <c r="F36" s="712"/>
      <c r="G36" s="712"/>
      <c r="H36" s="712"/>
      <c r="I36" s="712"/>
      <c r="J36" s="712"/>
      <c r="K36" s="712"/>
      <c r="L36" s="712"/>
      <c r="M36" s="712"/>
      <c r="N36" s="712"/>
      <c r="O36" s="712"/>
      <c r="P36" s="713"/>
      <c r="Q36" s="955">
        <v>540</v>
      </c>
      <c r="R36" s="956"/>
      <c r="S36" s="956"/>
      <c r="T36" s="956"/>
      <c r="U36" s="956"/>
      <c r="V36" s="956">
        <v>286</v>
      </c>
      <c r="W36" s="956"/>
      <c r="X36" s="956"/>
      <c r="Y36" s="956"/>
      <c r="Z36" s="956"/>
      <c r="AA36" s="956">
        <v>254</v>
      </c>
      <c r="AB36" s="956"/>
      <c r="AC36" s="956"/>
      <c r="AD36" s="956"/>
      <c r="AE36" s="960"/>
      <c r="AF36" s="978">
        <v>254</v>
      </c>
      <c r="AG36" s="715"/>
      <c r="AH36" s="715"/>
      <c r="AI36" s="715"/>
      <c r="AJ36" s="979"/>
      <c r="AK36" s="959">
        <v>427</v>
      </c>
      <c r="AL36" s="956"/>
      <c r="AM36" s="956"/>
      <c r="AN36" s="956"/>
      <c r="AO36" s="956"/>
      <c r="AP36" s="956">
        <v>909</v>
      </c>
      <c r="AQ36" s="956"/>
      <c r="AR36" s="956"/>
      <c r="AS36" s="956"/>
      <c r="AT36" s="956"/>
      <c r="AU36" s="956">
        <v>909</v>
      </c>
      <c r="AV36" s="956"/>
      <c r="AW36" s="956"/>
      <c r="AX36" s="956"/>
      <c r="AY36" s="956"/>
      <c r="AZ36" s="985" t="s">
        <v>201</v>
      </c>
      <c r="BA36" s="985"/>
      <c r="BB36" s="985"/>
      <c r="BC36" s="985"/>
      <c r="BD36" s="985"/>
      <c r="BE36" s="957" t="s">
        <v>24</v>
      </c>
      <c r="BF36" s="957"/>
      <c r="BG36" s="957"/>
      <c r="BH36" s="957"/>
      <c r="BI36" s="958"/>
      <c r="BJ36" s="56"/>
      <c r="BK36" s="56"/>
      <c r="BL36" s="56"/>
      <c r="BM36" s="56"/>
      <c r="BN36" s="56"/>
      <c r="BO36" s="55"/>
      <c r="BP36" s="55"/>
      <c r="BQ36" s="52">
        <v>30</v>
      </c>
      <c r="BR36" s="72"/>
      <c r="BS36" s="711"/>
      <c r="BT36" s="712"/>
      <c r="BU36" s="712"/>
      <c r="BV36" s="712"/>
      <c r="BW36" s="712"/>
      <c r="BX36" s="712"/>
      <c r="BY36" s="712"/>
      <c r="BZ36" s="712"/>
      <c r="CA36" s="712"/>
      <c r="CB36" s="712"/>
      <c r="CC36" s="712"/>
      <c r="CD36" s="712"/>
      <c r="CE36" s="712"/>
      <c r="CF36" s="712"/>
      <c r="CG36" s="713"/>
      <c r="CH36" s="714"/>
      <c r="CI36" s="715"/>
      <c r="CJ36" s="715"/>
      <c r="CK36" s="715"/>
      <c r="CL36" s="716"/>
      <c r="CM36" s="714"/>
      <c r="CN36" s="715"/>
      <c r="CO36" s="715"/>
      <c r="CP36" s="715"/>
      <c r="CQ36" s="716"/>
      <c r="CR36" s="714"/>
      <c r="CS36" s="715"/>
      <c r="CT36" s="715"/>
      <c r="CU36" s="715"/>
      <c r="CV36" s="716"/>
      <c r="CW36" s="714"/>
      <c r="CX36" s="715"/>
      <c r="CY36" s="715"/>
      <c r="CZ36" s="715"/>
      <c r="DA36" s="716"/>
      <c r="DB36" s="714"/>
      <c r="DC36" s="715"/>
      <c r="DD36" s="715"/>
      <c r="DE36" s="715"/>
      <c r="DF36" s="716"/>
      <c r="DG36" s="714"/>
      <c r="DH36" s="715"/>
      <c r="DI36" s="715"/>
      <c r="DJ36" s="715"/>
      <c r="DK36" s="716"/>
      <c r="DL36" s="714"/>
      <c r="DM36" s="715"/>
      <c r="DN36" s="715"/>
      <c r="DO36" s="715"/>
      <c r="DP36" s="716"/>
      <c r="DQ36" s="714"/>
      <c r="DR36" s="715"/>
      <c r="DS36" s="715"/>
      <c r="DT36" s="715"/>
      <c r="DU36" s="716"/>
      <c r="DV36" s="711"/>
      <c r="DW36" s="712"/>
      <c r="DX36" s="712"/>
      <c r="DY36" s="712"/>
      <c r="DZ36" s="717"/>
      <c r="EA36" s="48"/>
    </row>
    <row r="37" spans="1:131" ht="26.25" customHeight="1" x14ac:dyDescent="0.2">
      <c r="A37" s="54">
        <v>10</v>
      </c>
      <c r="B37" s="711"/>
      <c r="C37" s="712"/>
      <c r="D37" s="712"/>
      <c r="E37" s="712"/>
      <c r="F37" s="712"/>
      <c r="G37" s="712"/>
      <c r="H37" s="712"/>
      <c r="I37" s="712"/>
      <c r="J37" s="712"/>
      <c r="K37" s="712"/>
      <c r="L37" s="712"/>
      <c r="M37" s="712"/>
      <c r="N37" s="712"/>
      <c r="O37" s="712"/>
      <c r="P37" s="713"/>
      <c r="Q37" s="955"/>
      <c r="R37" s="956"/>
      <c r="S37" s="956"/>
      <c r="T37" s="956"/>
      <c r="U37" s="956"/>
      <c r="V37" s="956"/>
      <c r="W37" s="956"/>
      <c r="X37" s="956"/>
      <c r="Y37" s="956"/>
      <c r="Z37" s="956"/>
      <c r="AA37" s="956"/>
      <c r="AB37" s="956"/>
      <c r="AC37" s="956"/>
      <c r="AD37" s="956"/>
      <c r="AE37" s="960"/>
      <c r="AF37" s="978"/>
      <c r="AG37" s="715"/>
      <c r="AH37" s="715"/>
      <c r="AI37" s="715"/>
      <c r="AJ37" s="979"/>
      <c r="AK37" s="959"/>
      <c r="AL37" s="956"/>
      <c r="AM37" s="956"/>
      <c r="AN37" s="956"/>
      <c r="AO37" s="956"/>
      <c r="AP37" s="956"/>
      <c r="AQ37" s="956"/>
      <c r="AR37" s="956"/>
      <c r="AS37" s="956"/>
      <c r="AT37" s="956"/>
      <c r="AU37" s="956"/>
      <c r="AV37" s="956"/>
      <c r="AW37" s="956"/>
      <c r="AX37" s="956"/>
      <c r="AY37" s="956"/>
      <c r="AZ37" s="985"/>
      <c r="BA37" s="985"/>
      <c r="BB37" s="985"/>
      <c r="BC37" s="985"/>
      <c r="BD37" s="985"/>
      <c r="BE37" s="957"/>
      <c r="BF37" s="957"/>
      <c r="BG37" s="957"/>
      <c r="BH37" s="957"/>
      <c r="BI37" s="958"/>
      <c r="BJ37" s="56"/>
      <c r="BK37" s="56"/>
      <c r="BL37" s="56"/>
      <c r="BM37" s="56"/>
      <c r="BN37" s="56"/>
      <c r="BO37" s="55"/>
      <c r="BP37" s="55"/>
      <c r="BQ37" s="52">
        <v>31</v>
      </c>
      <c r="BR37" s="72"/>
      <c r="BS37" s="711"/>
      <c r="BT37" s="712"/>
      <c r="BU37" s="712"/>
      <c r="BV37" s="712"/>
      <c r="BW37" s="712"/>
      <c r="BX37" s="712"/>
      <c r="BY37" s="712"/>
      <c r="BZ37" s="712"/>
      <c r="CA37" s="712"/>
      <c r="CB37" s="712"/>
      <c r="CC37" s="712"/>
      <c r="CD37" s="712"/>
      <c r="CE37" s="712"/>
      <c r="CF37" s="712"/>
      <c r="CG37" s="713"/>
      <c r="CH37" s="714"/>
      <c r="CI37" s="715"/>
      <c r="CJ37" s="715"/>
      <c r="CK37" s="715"/>
      <c r="CL37" s="716"/>
      <c r="CM37" s="714"/>
      <c r="CN37" s="715"/>
      <c r="CO37" s="715"/>
      <c r="CP37" s="715"/>
      <c r="CQ37" s="716"/>
      <c r="CR37" s="714"/>
      <c r="CS37" s="715"/>
      <c r="CT37" s="715"/>
      <c r="CU37" s="715"/>
      <c r="CV37" s="716"/>
      <c r="CW37" s="714"/>
      <c r="CX37" s="715"/>
      <c r="CY37" s="715"/>
      <c r="CZ37" s="715"/>
      <c r="DA37" s="716"/>
      <c r="DB37" s="714"/>
      <c r="DC37" s="715"/>
      <c r="DD37" s="715"/>
      <c r="DE37" s="715"/>
      <c r="DF37" s="716"/>
      <c r="DG37" s="714"/>
      <c r="DH37" s="715"/>
      <c r="DI37" s="715"/>
      <c r="DJ37" s="715"/>
      <c r="DK37" s="716"/>
      <c r="DL37" s="714"/>
      <c r="DM37" s="715"/>
      <c r="DN37" s="715"/>
      <c r="DO37" s="715"/>
      <c r="DP37" s="716"/>
      <c r="DQ37" s="714"/>
      <c r="DR37" s="715"/>
      <c r="DS37" s="715"/>
      <c r="DT37" s="715"/>
      <c r="DU37" s="716"/>
      <c r="DV37" s="711"/>
      <c r="DW37" s="712"/>
      <c r="DX37" s="712"/>
      <c r="DY37" s="712"/>
      <c r="DZ37" s="717"/>
      <c r="EA37" s="48"/>
    </row>
    <row r="38" spans="1:131" ht="26.25" customHeight="1" x14ac:dyDescent="0.2">
      <c r="A38" s="54">
        <v>11</v>
      </c>
      <c r="B38" s="711"/>
      <c r="C38" s="712"/>
      <c r="D38" s="712"/>
      <c r="E38" s="712"/>
      <c r="F38" s="712"/>
      <c r="G38" s="712"/>
      <c r="H38" s="712"/>
      <c r="I38" s="712"/>
      <c r="J38" s="712"/>
      <c r="K38" s="712"/>
      <c r="L38" s="712"/>
      <c r="M38" s="712"/>
      <c r="N38" s="712"/>
      <c r="O38" s="712"/>
      <c r="P38" s="713"/>
      <c r="Q38" s="955"/>
      <c r="R38" s="956"/>
      <c r="S38" s="956"/>
      <c r="T38" s="956"/>
      <c r="U38" s="956"/>
      <c r="V38" s="956"/>
      <c r="W38" s="956"/>
      <c r="X38" s="956"/>
      <c r="Y38" s="956"/>
      <c r="Z38" s="956"/>
      <c r="AA38" s="956"/>
      <c r="AB38" s="956"/>
      <c r="AC38" s="956"/>
      <c r="AD38" s="956"/>
      <c r="AE38" s="960"/>
      <c r="AF38" s="978"/>
      <c r="AG38" s="715"/>
      <c r="AH38" s="715"/>
      <c r="AI38" s="715"/>
      <c r="AJ38" s="979"/>
      <c r="AK38" s="959"/>
      <c r="AL38" s="956"/>
      <c r="AM38" s="956"/>
      <c r="AN38" s="956"/>
      <c r="AO38" s="956"/>
      <c r="AP38" s="956"/>
      <c r="AQ38" s="956"/>
      <c r="AR38" s="956"/>
      <c r="AS38" s="956"/>
      <c r="AT38" s="956"/>
      <c r="AU38" s="956"/>
      <c r="AV38" s="956"/>
      <c r="AW38" s="956"/>
      <c r="AX38" s="956"/>
      <c r="AY38" s="956"/>
      <c r="AZ38" s="985"/>
      <c r="BA38" s="985"/>
      <c r="BB38" s="985"/>
      <c r="BC38" s="985"/>
      <c r="BD38" s="985"/>
      <c r="BE38" s="957"/>
      <c r="BF38" s="957"/>
      <c r="BG38" s="957"/>
      <c r="BH38" s="957"/>
      <c r="BI38" s="958"/>
      <c r="BJ38" s="56"/>
      <c r="BK38" s="56"/>
      <c r="BL38" s="56"/>
      <c r="BM38" s="56"/>
      <c r="BN38" s="56"/>
      <c r="BO38" s="55"/>
      <c r="BP38" s="55"/>
      <c r="BQ38" s="52">
        <v>32</v>
      </c>
      <c r="BR38" s="72"/>
      <c r="BS38" s="711"/>
      <c r="BT38" s="712"/>
      <c r="BU38" s="712"/>
      <c r="BV38" s="712"/>
      <c r="BW38" s="712"/>
      <c r="BX38" s="712"/>
      <c r="BY38" s="712"/>
      <c r="BZ38" s="712"/>
      <c r="CA38" s="712"/>
      <c r="CB38" s="712"/>
      <c r="CC38" s="712"/>
      <c r="CD38" s="712"/>
      <c r="CE38" s="712"/>
      <c r="CF38" s="712"/>
      <c r="CG38" s="713"/>
      <c r="CH38" s="714"/>
      <c r="CI38" s="715"/>
      <c r="CJ38" s="715"/>
      <c r="CK38" s="715"/>
      <c r="CL38" s="716"/>
      <c r="CM38" s="714"/>
      <c r="CN38" s="715"/>
      <c r="CO38" s="715"/>
      <c r="CP38" s="715"/>
      <c r="CQ38" s="716"/>
      <c r="CR38" s="714"/>
      <c r="CS38" s="715"/>
      <c r="CT38" s="715"/>
      <c r="CU38" s="715"/>
      <c r="CV38" s="716"/>
      <c r="CW38" s="714"/>
      <c r="CX38" s="715"/>
      <c r="CY38" s="715"/>
      <c r="CZ38" s="715"/>
      <c r="DA38" s="716"/>
      <c r="DB38" s="714"/>
      <c r="DC38" s="715"/>
      <c r="DD38" s="715"/>
      <c r="DE38" s="715"/>
      <c r="DF38" s="716"/>
      <c r="DG38" s="714"/>
      <c r="DH38" s="715"/>
      <c r="DI38" s="715"/>
      <c r="DJ38" s="715"/>
      <c r="DK38" s="716"/>
      <c r="DL38" s="714"/>
      <c r="DM38" s="715"/>
      <c r="DN38" s="715"/>
      <c r="DO38" s="715"/>
      <c r="DP38" s="716"/>
      <c r="DQ38" s="714"/>
      <c r="DR38" s="715"/>
      <c r="DS38" s="715"/>
      <c r="DT38" s="715"/>
      <c r="DU38" s="716"/>
      <c r="DV38" s="711"/>
      <c r="DW38" s="712"/>
      <c r="DX38" s="712"/>
      <c r="DY38" s="712"/>
      <c r="DZ38" s="717"/>
      <c r="EA38" s="48"/>
    </row>
    <row r="39" spans="1:131" ht="26.25" customHeight="1" x14ac:dyDescent="0.2">
      <c r="A39" s="54">
        <v>12</v>
      </c>
      <c r="B39" s="711"/>
      <c r="C39" s="712"/>
      <c r="D39" s="712"/>
      <c r="E39" s="712"/>
      <c r="F39" s="712"/>
      <c r="G39" s="712"/>
      <c r="H39" s="712"/>
      <c r="I39" s="712"/>
      <c r="J39" s="712"/>
      <c r="K39" s="712"/>
      <c r="L39" s="712"/>
      <c r="M39" s="712"/>
      <c r="N39" s="712"/>
      <c r="O39" s="712"/>
      <c r="P39" s="713"/>
      <c r="Q39" s="955"/>
      <c r="R39" s="956"/>
      <c r="S39" s="956"/>
      <c r="T39" s="956"/>
      <c r="U39" s="956"/>
      <c r="V39" s="956"/>
      <c r="W39" s="956"/>
      <c r="X39" s="956"/>
      <c r="Y39" s="956"/>
      <c r="Z39" s="956"/>
      <c r="AA39" s="956"/>
      <c r="AB39" s="956"/>
      <c r="AC39" s="956"/>
      <c r="AD39" s="956"/>
      <c r="AE39" s="960"/>
      <c r="AF39" s="978"/>
      <c r="AG39" s="715"/>
      <c r="AH39" s="715"/>
      <c r="AI39" s="715"/>
      <c r="AJ39" s="979"/>
      <c r="AK39" s="959"/>
      <c r="AL39" s="956"/>
      <c r="AM39" s="956"/>
      <c r="AN39" s="956"/>
      <c r="AO39" s="956"/>
      <c r="AP39" s="956"/>
      <c r="AQ39" s="956"/>
      <c r="AR39" s="956"/>
      <c r="AS39" s="956"/>
      <c r="AT39" s="956"/>
      <c r="AU39" s="956"/>
      <c r="AV39" s="956"/>
      <c r="AW39" s="956"/>
      <c r="AX39" s="956"/>
      <c r="AY39" s="956"/>
      <c r="AZ39" s="985"/>
      <c r="BA39" s="985"/>
      <c r="BB39" s="985"/>
      <c r="BC39" s="985"/>
      <c r="BD39" s="985"/>
      <c r="BE39" s="957"/>
      <c r="BF39" s="957"/>
      <c r="BG39" s="957"/>
      <c r="BH39" s="957"/>
      <c r="BI39" s="958"/>
      <c r="BJ39" s="56"/>
      <c r="BK39" s="56"/>
      <c r="BL39" s="56"/>
      <c r="BM39" s="56"/>
      <c r="BN39" s="56"/>
      <c r="BO39" s="55"/>
      <c r="BP39" s="55"/>
      <c r="BQ39" s="52">
        <v>33</v>
      </c>
      <c r="BR39" s="72"/>
      <c r="BS39" s="711"/>
      <c r="BT39" s="712"/>
      <c r="BU39" s="712"/>
      <c r="BV39" s="712"/>
      <c r="BW39" s="712"/>
      <c r="BX39" s="712"/>
      <c r="BY39" s="712"/>
      <c r="BZ39" s="712"/>
      <c r="CA39" s="712"/>
      <c r="CB39" s="712"/>
      <c r="CC39" s="712"/>
      <c r="CD39" s="712"/>
      <c r="CE39" s="712"/>
      <c r="CF39" s="712"/>
      <c r="CG39" s="713"/>
      <c r="CH39" s="714"/>
      <c r="CI39" s="715"/>
      <c r="CJ39" s="715"/>
      <c r="CK39" s="715"/>
      <c r="CL39" s="716"/>
      <c r="CM39" s="714"/>
      <c r="CN39" s="715"/>
      <c r="CO39" s="715"/>
      <c r="CP39" s="715"/>
      <c r="CQ39" s="716"/>
      <c r="CR39" s="714"/>
      <c r="CS39" s="715"/>
      <c r="CT39" s="715"/>
      <c r="CU39" s="715"/>
      <c r="CV39" s="716"/>
      <c r="CW39" s="714"/>
      <c r="CX39" s="715"/>
      <c r="CY39" s="715"/>
      <c r="CZ39" s="715"/>
      <c r="DA39" s="716"/>
      <c r="DB39" s="714"/>
      <c r="DC39" s="715"/>
      <c r="DD39" s="715"/>
      <c r="DE39" s="715"/>
      <c r="DF39" s="716"/>
      <c r="DG39" s="714"/>
      <c r="DH39" s="715"/>
      <c r="DI39" s="715"/>
      <c r="DJ39" s="715"/>
      <c r="DK39" s="716"/>
      <c r="DL39" s="714"/>
      <c r="DM39" s="715"/>
      <c r="DN39" s="715"/>
      <c r="DO39" s="715"/>
      <c r="DP39" s="716"/>
      <c r="DQ39" s="714"/>
      <c r="DR39" s="715"/>
      <c r="DS39" s="715"/>
      <c r="DT39" s="715"/>
      <c r="DU39" s="716"/>
      <c r="DV39" s="711"/>
      <c r="DW39" s="712"/>
      <c r="DX39" s="712"/>
      <c r="DY39" s="712"/>
      <c r="DZ39" s="717"/>
      <c r="EA39" s="48"/>
    </row>
    <row r="40" spans="1:131" ht="26.25" customHeight="1" x14ac:dyDescent="0.2">
      <c r="A40" s="52">
        <v>13</v>
      </c>
      <c r="B40" s="711"/>
      <c r="C40" s="712"/>
      <c r="D40" s="712"/>
      <c r="E40" s="712"/>
      <c r="F40" s="712"/>
      <c r="G40" s="712"/>
      <c r="H40" s="712"/>
      <c r="I40" s="712"/>
      <c r="J40" s="712"/>
      <c r="K40" s="712"/>
      <c r="L40" s="712"/>
      <c r="M40" s="712"/>
      <c r="N40" s="712"/>
      <c r="O40" s="712"/>
      <c r="P40" s="713"/>
      <c r="Q40" s="955"/>
      <c r="R40" s="956"/>
      <c r="S40" s="956"/>
      <c r="T40" s="956"/>
      <c r="U40" s="956"/>
      <c r="V40" s="956"/>
      <c r="W40" s="956"/>
      <c r="X40" s="956"/>
      <c r="Y40" s="956"/>
      <c r="Z40" s="956"/>
      <c r="AA40" s="956"/>
      <c r="AB40" s="956"/>
      <c r="AC40" s="956"/>
      <c r="AD40" s="956"/>
      <c r="AE40" s="960"/>
      <c r="AF40" s="978"/>
      <c r="AG40" s="715"/>
      <c r="AH40" s="715"/>
      <c r="AI40" s="715"/>
      <c r="AJ40" s="979"/>
      <c r="AK40" s="959"/>
      <c r="AL40" s="956"/>
      <c r="AM40" s="956"/>
      <c r="AN40" s="956"/>
      <c r="AO40" s="956"/>
      <c r="AP40" s="956"/>
      <c r="AQ40" s="956"/>
      <c r="AR40" s="956"/>
      <c r="AS40" s="956"/>
      <c r="AT40" s="956"/>
      <c r="AU40" s="956"/>
      <c r="AV40" s="956"/>
      <c r="AW40" s="956"/>
      <c r="AX40" s="956"/>
      <c r="AY40" s="956"/>
      <c r="AZ40" s="985"/>
      <c r="BA40" s="985"/>
      <c r="BB40" s="985"/>
      <c r="BC40" s="985"/>
      <c r="BD40" s="985"/>
      <c r="BE40" s="957"/>
      <c r="BF40" s="957"/>
      <c r="BG40" s="957"/>
      <c r="BH40" s="957"/>
      <c r="BI40" s="958"/>
      <c r="BJ40" s="56"/>
      <c r="BK40" s="56"/>
      <c r="BL40" s="56"/>
      <c r="BM40" s="56"/>
      <c r="BN40" s="56"/>
      <c r="BO40" s="55"/>
      <c r="BP40" s="55"/>
      <c r="BQ40" s="52">
        <v>34</v>
      </c>
      <c r="BR40" s="72"/>
      <c r="BS40" s="711"/>
      <c r="BT40" s="712"/>
      <c r="BU40" s="712"/>
      <c r="BV40" s="712"/>
      <c r="BW40" s="712"/>
      <c r="BX40" s="712"/>
      <c r="BY40" s="712"/>
      <c r="BZ40" s="712"/>
      <c r="CA40" s="712"/>
      <c r="CB40" s="712"/>
      <c r="CC40" s="712"/>
      <c r="CD40" s="712"/>
      <c r="CE40" s="712"/>
      <c r="CF40" s="712"/>
      <c r="CG40" s="713"/>
      <c r="CH40" s="714"/>
      <c r="CI40" s="715"/>
      <c r="CJ40" s="715"/>
      <c r="CK40" s="715"/>
      <c r="CL40" s="716"/>
      <c r="CM40" s="714"/>
      <c r="CN40" s="715"/>
      <c r="CO40" s="715"/>
      <c r="CP40" s="715"/>
      <c r="CQ40" s="716"/>
      <c r="CR40" s="714"/>
      <c r="CS40" s="715"/>
      <c r="CT40" s="715"/>
      <c r="CU40" s="715"/>
      <c r="CV40" s="716"/>
      <c r="CW40" s="714"/>
      <c r="CX40" s="715"/>
      <c r="CY40" s="715"/>
      <c r="CZ40" s="715"/>
      <c r="DA40" s="716"/>
      <c r="DB40" s="714"/>
      <c r="DC40" s="715"/>
      <c r="DD40" s="715"/>
      <c r="DE40" s="715"/>
      <c r="DF40" s="716"/>
      <c r="DG40" s="714"/>
      <c r="DH40" s="715"/>
      <c r="DI40" s="715"/>
      <c r="DJ40" s="715"/>
      <c r="DK40" s="716"/>
      <c r="DL40" s="714"/>
      <c r="DM40" s="715"/>
      <c r="DN40" s="715"/>
      <c r="DO40" s="715"/>
      <c r="DP40" s="716"/>
      <c r="DQ40" s="714"/>
      <c r="DR40" s="715"/>
      <c r="DS40" s="715"/>
      <c r="DT40" s="715"/>
      <c r="DU40" s="716"/>
      <c r="DV40" s="711"/>
      <c r="DW40" s="712"/>
      <c r="DX40" s="712"/>
      <c r="DY40" s="712"/>
      <c r="DZ40" s="717"/>
      <c r="EA40" s="48"/>
    </row>
    <row r="41" spans="1:131" ht="26.25" customHeight="1" x14ac:dyDescent="0.2">
      <c r="A41" s="52">
        <v>14</v>
      </c>
      <c r="B41" s="711"/>
      <c r="C41" s="712"/>
      <c r="D41" s="712"/>
      <c r="E41" s="712"/>
      <c r="F41" s="712"/>
      <c r="G41" s="712"/>
      <c r="H41" s="712"/>
      <c r="I41" s="712"/>
      <c r="J41" s="712"/>
      <c r="K41" s="712"/>
      <c r="L41" s="712"/>
      <c r="M41" s="712"/>
      <c r="N41" s="712"/>
      <c r="O41" s="712"/>
      <c r="P41" s="713"/>
      <c r="Q41" s="955"/>
      <c r="R41" s="956"/>
      <c r="S41" s="956"/>
      <c r="T41" s="956"/>
      <c r="U41" s="956"/>
      <c r="V41" s="956"/>
      <c r="W41" s="956"/>
      <c r="X41" s="956"/>
      <c r="Y41" s="956"/>
      <c r="Z41" s="956"/>
      <c r="AA41" s="956"/>
      <c r="AB41" s="956"/>
      <c r="AC41" s="956"/>
      <c r="AD41" s="956"/>
      <c r="AE41" s="960"/>
      <c r="AF41" s="978"/>
      <c r="AG41" s="715"/>
      <c r="AH41" s="715"/>
      <c r="AI41" s="715"/>
      <c r="AJ41" s="979"/>
      <c r="AK41" s="959"/>
      <c r="AL41" s="956"/>
      <c r="AM41" s="956"/>
      <c r="AN41" s="956"/>
      <c r="AO41" s="956"/>
      <c r="AP41" s="956"/>
      <c r="AQ41" s="956"/>
      <c r="AR41" s="956"/>
      <c r="AS41" s="956"/>
      <c r="AT41" s="956"/>
      <c r="AU41" s="956"/>
      <c r="AV41" s="956"/>
      <c r="AW41" s="956"/>
      <c r="AX41" s="956"/>
      <c r="AY41" s="956"/>
      <c r="AZ41" s="985"/>
      <c r="BA41" s="985"/>
      <c r="BB41" s="985"/>
      <c r="BC41" s="985"/>
      <c r="BD41" s="985"/>
      <c r="BE41" s="957"/>
      <c r="BF41" s="957"/>
      <c r="BG41" s="957"/>
      <c r="BH41" s="957"/>
      <c r="BI41" s="958"/>
      <c r="BJ41" s="56"/>
      <c r="BK41" s="56"/>
      <c r="BL41" s="56"/>
      <c r="BM41" s="56"/>
      <c r="BN41" s="56"/>
      <c r="BO41" s="55"/>
      <c r="BP41" s="55"/>
      <c r="BQ41" s="52">
        <v>35</v>
      </c>
      <c r="BR41" s="72"/>
      <c r="BS41" s="711"/>
      <c r="BT41" s="712"/>
      <c r="BU41" s="712"/>
      <c r="BV41" s="712"/>
      <c r="BW41" s="712"/>
      <c r="BX41" s="712"/>
      <c r="BY41" s="712"/>
      <c r="BZ41" s="712"/>
      <c r="CA41" s="712"/>
      <c r="CB41" s="712"/>
      <c r="CC41" s="712"/>
      <c r="CD41" s="712"/>
      <c r="CE41" s="712"/>
      <c r="CF41" s="712"/>
      <c r="CG41" s="713"/>
      <c r="CH41" s="714"/>
      <c r="CI41" s="715"/>
      <c r="CJ41" s="715"/>
      <c r="CK41" s="715"/>
      <c r="CL41" s="716"/>
      <c r="CM41" s="714"/>
      <c r="CN41" s="715"/>
      <c r="CO41" s="715"/>
      <c r="CP41" s="715"/>
      <c r="CQ41" s="716"/>
      <c r="CR41" s="714"/>
      <c r="CS41" s="715"/>
      <c r="CT41" s="715"/>
      <c r="CU41" s="715"/>
      <c r="CV41" s="716"/>
      <c r="CW41" s="714"/>
      <c r="CX41" s="715"/>
      <c r="CY41" s="715"/>
      <c r="CZ41" s="715"/>
      <c r="DA41" s="716"/>
      <c r="DB41" s="714"/>
      <c r="DC41" s="715"/>
      <c r="DD41" s="715"/>
      <c r="DE41" s="715"/>
      <c r="DF41" s="716"/>
      <c r="DG41" s="714"/>
      <c r="DH41" s="715"/>
      <c r="DI41" s="715"/>
      <c r="DJ41" s="715"/>
      <c r="DK41" s="716"/>
      <c r="DL41" s="714"/>
      <c r="DM41" s="715"/>
      <c r="DN41" s="715"/>
      <c r="DO41" s="715"/>
      <c r="DP41" s="716"/>
      <c r="DQ41" s="714"/>
      <c r="DR41" s="715"/>
      <c r="DS41" s="715"/>
      <c r="DT41" s="715"/>
      <c r="DU41" s="716"/>
      <c r="DV41" s="711"/>
      <c r="DW41" s="712"/>
      <c r="DX41" s="712"/>
      <c r="DY41" s="712"/>
      <c r="DZ41" s="717"/>
      <c r="EA41" s="48"/>
    </row>
    <row r="42" spans="1:131" ht="26.25" customHeight="1" x14ac:dyDescent="0.2">
      <c r="A42" s="52">
        <v>15</v>
      </c>
      <c r="B42" s="711"/>
      <c r="C42" s="712"/>
      <c r="D42" s="712"/>
      <c r="E42" s="712"/>
      <c r="F42" s="712"/>
      <c r="G42" s="712"/>
      <c r="H42" s="712"/>
      <c r="I42" s="712"/>
      <c r="J42" s="712"/>
      <c r="K42" s="712"/>
      <c r="L42" s="712"/>
      <c r="M42" s="712"/>
      <c r="N42" s="712"/>
      <c r="O42" s="712"/>
      <c r="P42" s="713"/>
      <c r="Q42" s="955"/>
      <c r="R42" s="956"/>
      <c r="S42" s="956"/>
      <c r="T42" s="956"/>
      <c r="U42" s="956"/>
      <c r="V42" s="956"/>
      <c r="W42" s="956"/>
      <c r="X42" s="956"/>
      <c r="Y42" s="956"/>
      <c r="Z42" s="956"/>
      <c r="AA42" s="956"/>
      <c r="AB42" s="956"/>
      <c r="AC42" s="956"/>
      <c r="AD42" s="956"/>
      <c r="AE42" s="960"/>
      <c r="AF42" s="978"/>
      <c r="AG42" s="715"/>
      <c r="AH42" s="715"/>
      <c r="AI42" s="715"/>
      <c r="AJ42" s="979"/>
      <c r="AK42" s="959"/>
      <c r="AL42" s="956"/>
      <c r="AM42" s="956"/>
      <c r="AN42" s="956"/>
      <c r="AO42" s="956"/>
      <c r="AP42" s="956"/>
      <c r="AQ42" s="956"/>
      <c r="AR42" s="956"/>
      <c r="AS42" s="956"/>
      <c r="AT42" s="956"/>
      <c r="AU42" s="956"/>
      <c r="AV42" s="956"/>
      <c r="AW42" s="956"/>
      <c r="AX42" s="956"/>
      <c r="AY42" s="956"/>
      <c r="AZ42" s="985"/>
      <c r="BA42" s="985"/>
      <c r="BB42" s="985"/>
      <c r="BC42" s="985"/>
      <c r="BD42" s="985"/>
      <c r="BE42" s="957"/>
      <c r="BF42" s="957"/>
      <c r="BG42" s="957"/>
      <c r="BH42" s="957"/>
      <c r="BI42" s="958"/>
      <c r="BJ42" s="56"/>
      <c r="BK42" s="56"/>
      <c r="BL42" s="56"/>
      <c r="BM42" s="56"/>
      <c r="BN42" s="56"/>
      <c r="BO42" s="55"/>
      <c r="BP42" s="55"/>
      <c r="BQ42" s="52">
        <v>36</v>
      </c>
      <c r="BR42" s="72"/>
      <c r="BS42" s="711"/>
      <c r="BT42" s="712"/>
      <c r="BU42" s="712"/>
      <c r="BV42" s="712"/>
      <c r="BW42" s="712"/>
      <c r="BX42" s="712"/>
      <c r="BY42" s="712"/>
      <c r="BZ42" s="712"/>
      <c r="CA42" s="712"/>
      <c r="CB42" s="712"/>
      <c r="CC42" s="712"/>
      <c r="CD42" s="712"/>
      <c r="CE42" s="712"/>
      <c r="CF42" s="712"/>
      <c r="CG42" s="713"/>
      <c r="CH42" s="714"/>
      <c r="CI42" s="715"/>
      <c r="CJ42" s="715"/>
      <c r="CK42" s="715"/>
      <c r="CL42" s="716"/>
      <c r="CM42" s="714"/>
      <c r="CN42" s="715"/>
      <c r="CO42" s="715"/>
      <c r="CP42" s="715"/>
      <c r="CQ42" s="716"/>
      <c r="CR42" s="714"/>
      <c r="CS42" s="715"/>
      <c r="CT42" s="715"/>
      <c r="CU42" s="715"/>
      <c r="CV42" s="716"/>
      <c r="CW42" s="714"/>
      <c r="CX42" s="715"/>
      <c r="CY42" s="715"/>
      <c r="CZ42" s="715"/>
      <c r="DA42" s="716"/>
      <c r="DB42" s="714"/>
      <c r="DC42" s="715"/>
      <c r="DD42" s="715"/>
      <c r="DE42" s="715"/>
      <c r="DF42" s="716"/>
      <c r="DG42" s="714"/>
      <c r="DH42" s="715"/>
      <c r="DI42" s="715"/>
      <c r="DJ42" s="715"/>
      <c r="DK42" s="716"/>
      <c r="DL42" s="714"/>
      <c r="DM42" s="715"/>
      <c r="DN42" s="715"/>
      <c r="DO42" s="715"/>
      <c r="DP42" s="716"/>
      <c r="DQ42" s="714"/>
      <c r="DR42" s="715"/>
      <c r="DS42" s="715"/>
      <c r="DT42" s="715"/>
      <c r="DU42" s="716"/>
      <c r="DV42" s="711"/>
      <c r="DW42" s="712"/>
      <c r="DX42" s="712"/>
      <c r="DY42" s="712"/>
      <c r="DZ42" s="717"/>
      <c r="EA42" s="48"/>
    </row>
    <row r="43" spans="1:131" ht="26.25" customHeight="1" x14ac:dyDescent="0.2">
      <c r="A43" s="52">
        <v>16</v>
      </c>
      <c r="B43" s="711"/>
      <c r="C43" s="712"/>
      <c r="D43" s="712"/>
      <c r="E43" s="712"/>
      <c r="F43" s="712"/>
      <c r="G43" s="712"/>
      <c r="H43" s="712"/>
      <c r="I43" s="712"/>
      <c r="J43" s="712"/>
      <c r="K43" s="712"/>
      <c r="L43" s="712"/>
      <c r="M43" s="712"/>
      <c r="N43" s="712"/>
      <c r="O43" s="712"/>
      <c r="P43" s="713"/>
      <c r="Q43" s="955"/>
      <c r="R43" s="956"/>
      <c r="S43" s="956"/>
      <c r="T43" s="956"/>
      <c r="U43" s="956"/>
      <c r="V43" s="956"/>
      <c r="W43" s="956"/>
      <c r="X43" s="956"/>
      <c r="Y43" s="956"/>
      <c r="Z43" s="956"/>
      <c r="AA43" s="956"/>
      <c r="AB43" s="956"/>
      <c r="AC43" s="956"/>
      <c r="AD43" s="956"/>
      <c r="AE43" s="960"/>
      <c r="AF43" s="978"/>
      <c r="AG43" s="715"/>
      <c r="AH43" s="715"/>
      <c r="AI43" s="715"/>
      <c r="AJ43" s="979"/>
      <c r="AK43" s="959"/>
      <c r="AL43" s="956"/>
      <c r="AM43" s="956"/>
      <c r="AN43" s="956"/>
      <c r="AO43" s="956"/>
      <c r="AP43" s="956"/>
      <c r="AQ43" s="956"/>
      <c r="AR43" s="956"/>
      <c r="AS43" s="956"/>
      <c r="AT43" s="956"/>
      <c r="AU43" s="956"/>
      <c r="AV43" s="956"/>
      <c r="AW43" s="956"/>
      <c r="AX43" s="956"/>
      <c r="AY43" s="956"/>
      <c r="AZ43" s="985"/>
      <c r="BA43" s="985"/>
      <c r="BB43" s="985"/>
      <c r="BC43" s="985"/>
      <c r="BD43" s="985"/>
      <c r="BE43" s="957"/>
      <c r="BF43" s="957"/>
      <c r="BG43" s="957"/>
      <c r="BH43" s="957"/>
      <c r="BI43" s="958"/>
      <c r="BJ43" s="56"/>
      <c r="BK43" s="56"/>
      <c r="BL43" s="56"/>
      <c r="BM43" s="56"/>
      <c r="BN43" s="56"/>
      <c r="BO43" s="55"/>
      <c r="BP43" s="55"/>
      <c r="BQ43" s="52">
        <v>37</v>
      </c>
      <c r="BR43" s="72"/>
      <c r="BS43" s="711"/>
      <c r="BT43" s="712"/>
      <c r="BU43" s="712"/>
      <c r="BV43" s="712"/>
      <c r="BW43" s="712"/>
      <c r="BX43" s="712"/>
      <c r="BY43" s="712"/>
      <c r="BZ43" s="712"/>
      <c r="CA43" s="712"/>
      <c r="CB43" s="712"/>
      <c r="CC43" s="712"/>
      <c r="CD43" s="712"/>
      <c r="CE43" s="712"/>
      <c r="CF43" s="712"/>
      <c r="CG43" s="713"/>
      <c r="CH43" s="714"/>
      <c r="CI43" s="715"/>
      <c r="CJ43" s="715"/>
      <c r="CK43" s="715"/>
      <c r="CL43" s="716"/>
      <c r="CM43" s="714"/>
      <c r="CN43" s="715"/>
      <c r="CO43" s="715"/>
      <c r="CP43" s="715"/>
      <c r="CQ43" s="716"/>
      <c r="CR43" s="714"/>
      <c r="CS43" s="715"/>
      <c r="CT43" s="715"/>
      <c r="CU43" s="715"/>
      <c r="CV43" s="716"/>
      <c r="CW43" s="714"/>
      <c r="CX43" s="715"/>
      <c r="CY43" s="715"/>
      <c r="CZ43" s="715"/>
      <c r="DA43" s="716"/>
      <c r="DB43" s="714"/>
      <c r="DC43" s="715"/>
      <c r="DD43" s="715"/>
      <c r="DE43" s="715"/>
      <c r="DF43" s="716"/>
      <c r="DG43" s="714"/>
      <c r="DH43" s="715"/>
      <c r="DI43" s="715"/>
      <c r="DJ43" s="715"/>
      <c r="DK43" s="716"/>
      <c r="DL43" s="714"/>
      <c r="DM43" s="715"/>
      <c r="DN43" s="715"/>
      <c r="DO43" s="715"/>
      <c r="DP43" s="716"/>
      <c r="DQ43" s="714"/>
      <c r="DR43" s="715"/>
      <c r="DS43" s="715"/>
      <c r="DT43" s="715"/>
      <c r="DU43" s="716"/>
      <c r="DV43" s="711"/>
      <c r="DW43" s="712"/>
      <c r="DX43" s="712"/>
      <c r="DY43" s="712"/>
      <c r="DZ43" s="717"/>
      <c r="EA43" s="48"/>
    </row>
    <row r="44" spans="1:131" ht="26.25" customHeight="1" x14ac:dyDescent="0.2">
      <c r="A44" s="52">
        <v>17</v>
      </c>
      <c r="B44" s="711"/>
      <c r="C44" s="712"/>
      <c r="D44" s="712"/>
      <c r="E44" s="712"/>
      <c r="F44" s="712"/>
      <c r="G44" s="712"/>
      <c r="H44" s="712"/>
      <c r="I44" s="712"/>
      <c r="J44" s="712"/>
      <c r="K44" s="712"/>
      <c r="L44" s="712"/>
      <c r="M44" s="712"/>
      <c r="N44" s="712"/>
      <c r="O44" s="712"/>
      <c r="P44" s="713"/>
      <c r="Q44" s="955"/>
      <c r="R44" s="956"/>
      <c r="S44" s="956"/>
      <c r="T44" s="956"/>
      <c r="U44" s="956"/>
      <c r="V44" s="956"/>
      <c r="W44" s="956"/>
      <c r="X44" s="956"/>
      <c r="Y44" s="956"/>
      <c r="Z44" s="956"/>
      <c r="AA44" s="956"/>
      <c r="AB44" s="956"/>
      <c r="AC44" s="956"/>
      <c r="AD44" s="956"/>
      <c r="AE44" s="960"/>
      <c r="AF44" s="978"/>
      <c r="AG44" s="715"/>
      <c r="AH44" s="715"/>
      <c r="AI44" s="715"/>
      <c r="AJ44" s="979"/>
      <c r="AK44" s="959"/>
      <c r="AL44" s="956"/>
      <c r="AM44" s="956"/>
      <c r="AN44" s="956"/>
      <c r="AO44" s="956"/>
      <c r="AP44" s="956"/>
      <c r="AQ44" s="956"/>
      <c r="AR44" s="956"/>
      <c r="AS44" s="956"/>
      <c r="AT44" s="956"/>
      <c r="AU44" s="956"/>
      <c r="AV44" s="956"/>
      <c r="AW44" s="956"/>
      <c r="AX44" s="956"/>
      <c r="AY44" s="956"/>
      <c r="AZ44" s="985"/>
      <c r="BA44" s="985"/>
      <c r="BB44" s="985"/>
      <c r="BC44" s="985"/>
      <c r="BD44" s="985"/>
      <c r="BE44" s="957"/>
      <c r="BF44" s="957"/>
      <c r="BG44" s="957"/>
      <c r="BH44" s="957"/>
      <c r="BI44" s="958"/>
      <c r="BJ44" s="56"/>
      <c r="BK44" s="56"/>
      <c r="BL44" s="56"/>
      <c r="BM44" s="56"/>
      <c r="BN44" s="56"/>
      <c r="BO44" s="55"/>
      <c r="BP44" s="55"/>
      <c r="BQ44" s="52">
        <v>38</v>
      </c>
      <c r="BR44" s="72"/>
      <c r="BS44" s="711"/>
      <c r="BT44" s="712"/>
      <c r="BU44" s="712"/>
      <c r="BV44" s="712"/>
      <c r="BW44" s="712"/>
      <c r="BX44" s="712"/>
      <c r="BY44" s="712"/>
      <c r="BZ44" s="712"/>
      <c r="CA44" s="712"/>
      <c r="CB44" s="712"/>
      <c r="CC44" s="712"/>
      <c r="CD44" s="712"/>
      <c r="CE44" s="712"/>
      <c r="CF44" s="712"/>
      <c r="CG44" s="713"/>
      <c r="CH44" s="714"/>
      <c r="CI44" s="715"/>
      <c r="CJ44" s="715"/>
      <c r="CK44" s="715"/>
      <c r="CL44" s="716"/>
      <c r="CM44" s="714"/>
      <c r="CN44" s="715"/>
      <c r="CO44" s="715"/>
      <c r="CP44" s="715"/>
      <c r="CQ44" s="716"/>
      <c r="CR44" s="714"/>
      <c r="CS44" s="715"/>
      <c r="CT44" s="715"/>
      <c r="CU44" s="715"/>
      <c r="CV44" s="716"/>
      <c r="CW44" s="714"/>
      <c r="CX44" s="715"/>
      <c r="CY44" s="715"/>
      <c r="CZ44" s="715"/>
      <c r="DA44" s="716"/>
      <c r="DB44" s="714"/>
      <c r="DC44" s="715"/>
      <c r="DD44" s="715"/>
      <c r="DE44" s="715"/>
      <c r="DF44" s="716"/>
      <c r="DG44" s="714"/>
      <c r="DH44" s="715"/>
      <c r="DI44" s="715"/>
      <c r="DJ44" s="715"/>
      <c r="DK44" s="716"/>
      <c r="DL44" s="714"/>
      <c r="DM44" s="715"/>
      <c r="DN44" s="715"/>
      <c r="DO44" s="715"/>
      <c r="DP44" s="716"/>
      <c r="DQ44" s="714"/>
      <c r="DR44" s="715"/>
      <c r="DS44" s="715"/>
      <c r="DT44" s="715"/>
      <c r="DU44" s="716"/>
      <c r="DV44" s="711"/>
      <c r="DW44" s="712"/>
      <c r="DX44" s="712"/>
      <c r="DY44" s="712"/>
      <c r="DZ44" s="717"/>
      <c r="EA44" s="48"/>
    </row>
    <row r="45" spans="1:131" ht="26.25" customHeight="1" x14ac:dyDescent="0.2">
      <c r="A45" s="52">
        <v>18</v>
      </c>
      <c r="B45" s="711"/>
      <c r="C45" s="712"/>
      <c r="D45" s="712"/>
      <c r="E45" s="712"/>
      <c r="F45" s="712"/>
      <c r="G45" s="712"/>
      <c r="H45" s="712"/>
      <c r="I45" s="712"/>
      <c r="J45" s="712"/>
      <c r="K45" s="712"/>
      <c r="L45" s="712"/>
      <c r="M45" s="712"/>
      <c r="N45" s="712"/>
      <c r="O45" s="712"/>
      <c r="P45" s="713"/>
      <c r="Q45" s="955"/>
      <c r="R45" s="956"/>
      <c r="S45" s="956"/>
      <c r="T45" s="956"/>
      <c r="U45" s="956"/>
      <c r="V45" s="956"/>
      <c r="W45" s="956"/>
      <c r="X45" s="956"/>
      <c r="Y45" s="956"/>
      <c r="Z45" s="956"/>
      <c r="AA45" s="956"/>
      <c r="AB45" s="956"/>
      <c r="AC45" s="956"/>
      <c r="AD45" s="956"/>
      <c r="AE45" s="960"/>
      <c r="AF45" s="978"/>
      <c r="AG45" s="715"/>
      <c r="AH45" s="715"/>
      <c r="AI45" s="715"/>
      <c r="AJ45" s="979"/>
      <c r="AK45" s="959"/>
      <c r="AL45" s="956"/>
      <c r="AM45" s="956"/>
      <c r="AN45" s="956"/>
      <c r="AO45" s="956"/>
      <c r="AP45" s="956"/>
      <c r="AQ45" s="956"/>
      <c r="AR45" s="956"/>
      <c r="AS45" s="956"/>
      <c r="AT45" s="956"/>
      <c r="AU45" s="956"/>
      <c r="AV45" s="956"/>
      <c r="AW45" s="956"/>
      <c r="AX45" s="956"/>
      <c r="AY45" s="956"/>
      <c r="AZ45" s="985"/>
      <c r="BA45" s="985"/>
      <c r="BB45" s="985"/>
      <c r="BC45" s="985"/>
      <c r="BD45" s="985"/>
      <c r="BE45" s="957"/>
      <c r="BF45" s="957"/>
      <c r="BG45" s="957"/>
      <c r="BH45" s="957"/>
      <c r="BI45" s="958"/>
      <c r="BJ45" s="56"/>
      <c r="BK45" s="56"/>
      <c r="BL45" s="56"/>
      <c r="BM45" s="56"/>
      <c r="BN45" s="56"/>
      <c r="BO45" s="55"/>
      <c r="BP45" s="55"/>
      <c r="BQ45" s="52">
        <v>39</v>
      </c>
      <c r="BR45" s="72"/>
      <c r="BS45" s="711"/>
      <c r="BT45" s="712"/>
      <c r="BU45" s="712"/>
      <c r="BV45" s="712"/>
      <c r="BW45" s="712"/>
      <c r="BX45" s="712"/>
      <c r="BY45" s="712"/>
      <c r="BZ45" s="712"/>
      <c r="CA45" s="712"/>
      <c r="CB45" s="712"/>
      <c r="CC45" s="712"/>
      <c r="CD45" s="712"/>
      <c r="CE45" s="712"/>
      <c r="CF45" s="712"/>
      <c r="CG45" s="713"/>
      <c r="CH45" s="714"/>
      <c r="CI45" s="715"/>
      <c r="CJ45" s="715"/>
      <c r="CK45" s="715"/>
      <c r="CL45" s="716"/>
      <c r="CM45" s="714"/>
      <c r="CN45" s="715"/>
      <c r="CO45" s="715"/>
      <c r="CP45" s="715"/>
      <c r="CQ45" s="716"/>
      <c r="CR45" s="714"/>
      <c r="CS45" s="715"/>
      <c r="CT45" s="715"/>
      <c r="CU45" s="715"/>
      <c r="CV45" s="716"/>
      <c r="CW45" s="714"/>
      <c r="CX45" s="715"/>
      <c r="CY45" s="715"/>
      <c r="CZ45" s="715"/>
      <c r="DA45" s="716"/>
      <c r="DB45" s="714"/>
      <c r="DC45" s="715"/>
      <c r="DD45" s="715"/>
      <c r="DE45" s="715"/>
      <c r="DF45" s="716"/>
      <c r="DG45" s="714"/>
      <c r="DH45" s="715"/>
      <c r="DI45" s="715"/>
      <c r="DJ45" s="715"/>
      <c r="DK45" s="716"/>
      <c r="DL45" s="714"/>
      <c r="DM45" s="715"/>
      <c r="DN45" s="715"/>
      <c r="DO45" s="715"/>
      <c r="DP45" s="716"/>
      <c r="DQ45" s="714"/>
      <c r="DR45" s="715"/>
      <c r="DS45" s="715"/>
      <c r="DT45" s="715"/>
      <c r="DU45" s="716"/>
      <c r="DV45" s="711"/>
      <c r="DW45" s="712"/>
      <c r="DX45" s="712"/>
      <c r="DY45" s="712"/>
      <c r="DZ45" s="717"/>
      <c r="EA45" s="48"/>
    </row>
    <row r="46" spans="1:131" ht="26.25" customHeight="1" x14ac:dyDescent="0.2">
      <c r="A46" s="52">
        <v>19</v>
      </c>
      <c r="B46" s="711"/>
      <c r="C46" s="712"/>
      <c r="D46" s="712"/>
      <c r="E46" s="712"/>
      <c r="F46" s="712"/>
      <c r="G46" s="712"/>
      <c r="H46" s="712"/>
      <c r="I46" s="712"/>
      <c r="J46" s="712"/>
      <c r="K46" s="712"/>
      <c r="L46" s="712"/>
      <c r="M46" s="712"/>
      <c r="N46" s="712"/>
      <c r="O46" s="712"/>
      <c r="P46" s="713"/>
      <c r="Q46" s="955"/>
      <c r="R46" s="956"/>
      <c r="S46" s="956"/>
      <c r="T46" s="956"/>
      <c r="U46" s="956"/>
      <c r="V46" s="956"/>
      <c r="W46" s="956"/>
      <c r="X46" s="956"/>
      <c r="Y46" s="956"/>
      <c r="Z46" s="956"/>
      <c r="AA46" s="956"/>
      <c r="AB46" s="956"/>
      <c r="AC46" s="956"/>
      <c r="AD46" s="956"/>
      <c r="AE46" s="960"/>
      <c r="AF46" s="978"/>
      <c r="AG46" s="715"/>
      <c r="AH46" s="715"/>
      <c r="AI46" s="715"/>
      <c r="AJ46" s="979"/>
      <c r="AK46" s="959"/>
      <c r="AL46" s="956"/>
      <c r="AM46" s="956"/>
      <c r="AN46" s="956"/>
      <c r="AO46" s="956"/>
      <c r="AP46" s="956"/>
      <c r="AQ46" s="956"/>
      <c r="AR46" s="956"/>
      <c r="AS46" s="956"/>
      <c r="AT46" s="956"/>
      <c r="AU46" s="956"/>
      <c r="AV46" s="956"/>
      <c r="AW46" s="956"/>
      <c r="AX46" s="956"/>
      <c r="AY46" s="956"/>
      <c r="AZ46" s="985"/>
      <c r="BA46" s="985"/>
      <c r="BB46" s="985"/>
      <c r="BC46" s="985"/>
      <c r="BD46" s="985"/>
      <c r="BE46" s="957"/>
      <c r="BF46" s="957"/>
      <c r="BG46" s="957"/>
      <c r="BH46" s="957"/>
      <c r="BI46" s="958"/>
      <c r="BJ46" s="56"/>
      <c r="BK46" s="56"/>
      <c r="BL46" s="56"/>
      <c r="BM46" s="56"/>
      <c r="BN46" s="56"/>
      <c r="BO46" s="55"/>
      <c r="BP46" s="55"/>
      <c r="BQ46" s="52">
        <v>40</v>
      </c>
      <c r="BR46" s="72"/>
      <c r="BS46" s="711"/>
      <c r="BT46" s="712"/>
      <c r="BU46" s="712"/>
      <c r="BV46" s="712"/>
      <c r="BW46" s="712"/>
      <c r="BX46" s="712"/>
      <c r="BY46" s="712"/>
      <c r="BZ46" s="712"/>
      <c r="CA46" s="712"/>
      <c r="CB46" s="712"/>
      <c r="CC46" s="712"/>
      <c r="CD46" s="712"/>
      <c r="CE46" s="712"/>
      <c r="CF46" s="712"/>
      <c r="CG46" s="713"/>
      <c r="CH46" s="714"/>
      <c r="CI46" s="715"/>
      <c r="CJ46" s="715"/>
      <c r="CK46" s="715"/>
      <c r="CL46" s="716"/>
      <c r="CM46" s="714"/>
      <c r="CN46" s="715"/>
      <c r="CO46" s="715"/>
      <c r="CP46" s="715"/>
      <c r="CQ46" s="716"/>
      <c r="CR46" s="714"/>
      <c r="CS46" s="715"/>
      <c r="CT46" s="715"/>
      <c r="CU46" s="715"/>
      <c r="CV46" s="716"/>
      <c r="CW46" s="714"/>
      <c r="CX46" s="715"/>
      <c r="CY46" s="715"/>
      <c r="CZ46" s="715"/>
      <c r="DA46" s="716"/>
      <c r="DB46" s="714"/>
      <c r="DC46" s="715"/>
      <c r="DD46" s="715"/>
      <c r="DE46" s="715"/>
      <c r="DF46" s="716"/>
      <c r="DG46" s="714"/>
      <c r="DH46" s="715"/>
      <c r="DI46" s="715"/>
      <c r="DJ46" s="715"/>
      <c r="DK46" s="716"/>
      <c r="DL46" s="714"/>
      <c r="DM46" s="715"/>
      <c r="DN46" s="715"/>
      <c r="DO46" s="715"/>
      <c r="DP46" s="716"/>
      <c r="DQ46" s="714"/>
      <c r="DR46" s="715"/>
      <c r="DS46" s="715"/>
      <c r="DT46" s="715"/>
      <c r="DU46" s="716"/>
      <c r="DV46" s="711"/>
      <c r="DW46" s="712"/>
      <c r="DX46" s="712"/>
      <c r="DY46" s="712"/>
      <c r="DZ46" s="717"/>
      <c r="EA46" s="48"/>
    </row>
    <row r="47" spans="1:131" ht="26.25" customHeight="1" x14ac:dyDescent="0.2">
      <c r="A47" s="52">
        <v>20</v>
      </c>
      <c r="B47" s="711"/>
      <c r="C47" s="712"/>
      <c r="D47" s="712"/>
      <c r="E47" s="712"/>
      <c r="F47" s="712"/>
      <c r="G47" s="712"/>
      <c r="H47" s="712"/>
      <c r="I47" s="712"/>
      <c r="J47" s="712"/>
      <c r="K47" s="712"/>
      <c r="L47" s="712"/>
      <c r="M47" s="712"/>
      <c r="N47" s="712"/>
      <c r="O47" s="712"/>
      <c r="P47" s="713"/>
      <c r="Q47" s="955"/>
      <c r="R47" s="956"/>
      <c r="S47" s="956"/>
      <c r="T47" s="956"/>
      <c r="U47" s="956"/>
      <c r="V47" s="956"/>
      <c r="W47" s="956"/>
      <c r="X47" s="956"/>
      <c r="Y47" s="956"/>
      <c r="Z47" s="956"/>
      <c r="AA47" s="956"/>
      <c r="AB47" s="956"/>
      <c r="AC47" s="956"/>
      <c r="AD47" s="956"/>
      <c r="AE47" s="960"/>
      <c r="AF47" s="978"/>
      <c r="AG47" s="715"/>
      <c r="AH47" s="715"/>
      <c r="AI47" s="715"/>
      <c r="AJ47" s="979"/>
      <c r="AK47" s="959"/>
      <c r="AL47" s="956"/>
      <c r="AM47" s="956"/>
      <c r="AN47" s="956"/>
      <c r="AO47" s="956"/>
      <c r="AP47" s="956"/>
      <c r="AQ47" s="956"/>
      <c r="AR47" s="956"/>
      <c r="AS47" s="956"/>
      <c r="AT47" s="956"/>
      <c r="AU47" s="956"/>
      <c r="AV47" s="956"/>
      <c r="AW47" s="956"/>
      <c r="AX47" s="956"/>
      <c r="AY47" s="956"/>
      <c r="AZ47" s="985"/>
      <c r="BA47" s="985"/>
      <c r="BB47" s="985"/>
      <c r="BC47" s="985"/>
      <c r="BD47" s="985"/>
      <c r="BE47" s="957"/>
      <c r="BF47" s="957"/>
      <c r="BG47" s="957"/>
      <c r="BH47" s="957"/>
      <c r="BI47" s="958"/>
      <c r="BJ47" s="56"/>
      <c r="BK47" s="56"/>
      <c r="BL47" s="56"/>
      <c r="BM47" s="56"/>
      <c r="BN47" s="56"/>
      <c r="BO47" s="55"/>
      <c r="BP47" s="55"/>
      <c r="BQ47" s="52">
        <v>41</v>
      </c>
      <c r="BR47" s="72"/>
      <c r="BS47" s="711"/>
      <c r="BT47" s="712"/>
      <c r="BU47" s="712"/>
      <c r="BV47" s="712"/>
      <c r="BW47" s="712"/>
      <c r="BX47" s="712"/>
      <c r="BY47" s="712"/>
      <c r="BZ47" s="712"/>
      <c r="CA47" s="712"/>
      <c r="CB47" s="712"/>
      <c r="CC47" s="712"/>
      <c r="CD47" s="712"/>
      <c r="CE47" s="712"/>
      <c r="CF47" s="712"/>
      <c r="CG47" s="713"/>
      <c r="CH47" s="714"/>
      <c r="CI47" s="715"/>
      <c r="CJ47" s="715"/>
      <c r="CK47" s="715"/>
      <c r="CL47" s="716"/>
      <c r="CM47" s="714"/>
      <c r="CN47" s="715"/>
      <c r="CO47" s="715"/>
      <c r="CP47" s="715"/>
      <c r="CQ47" s="716"/>
      <c r="CR47" s="714"/>
      <c r="CS47" s="715"/>
      <c r="CT47" s="715"/>
      <c r="CU47" s="715"/>
      <c r="CV47" s="716"/>
      <c r="CW47" s="714"/>
      <c r="CX47" s="715"/>
      <c r="CY47" s="715"/>
      <c r="CZ47" s="715"/>
      <c r="DA47" s="716"/>
      <c r="DB47" s="714"/>
      <c r="DC47" s="715"/>
      <c r="DD47" s="715"/>
      <c r="DE47" s="715"/>
      <c r="DF47" s="716"/>
      <c r="DG47" s="714"/>
      <c r="DH47" s="715"/>
      <c r="DI47" s="715"/>
      <c r="DJ47" s="715"/>
      <c r="DK47" s="716"/>
      <c r="DL47" s="714"/>
      <c r="DM47" s="715"/>
      <c r="DN47" s="715"/>
      <c r="DO47" s="715"/>
      <c r="DP47" s="716"/>
      <c r="DQ47" s="714"/>
      <c r="DR47" s="715"/>
      <c r="DS47" s="715"/>
      <c r="DT47" s="715"/>
      <c r="DU47" s="716"/>
      <c r="DV47" s="711"/>
      <c r="DW47" s="712"/>
      <c r="DX47" s="712"/>
      <c r="DY47" s="712"/>
      <c r="DZ47" s="717"/>
      <c r="EA47" s="48"/>
    </row>
    <row r="48" spans="1:131" ht="26.25" customHeight="1" x14ac:dyDescent="0.2">
      <c r="A48" s="52">
        <v>21</v>
      </c>
      <c r="B48" s="711"/>
      <c r="C48" s="712"/>
      <c r="D48" s="712"/>
      <c r="E48" s="712"/>
      <c r="F48" s="712"/>
      <c r="G48" s="712"/>
      <c r="H48" s="712"/>
      <c r="I48" s="712"/>
      <c r="J48" s="712"/>
      <c r="K48" s="712"/>
      <c r="L48" s="712"/>
      <c r="M48" s="712"/>
      <c r="N48" s="712"/>
      <c r="O48" s="712"/>
      <c r="P48" s="713"/>
      <c r="Q48" s="955"/>
      <c r="R48" s="956"/>
      <c r="S48" s="956"/>
      <c r="T48" s="956"/>
      <c r="U48" s="956"/>
      <c r="V48" s="956"/>
      <c r="W48" s="956"/>
      <c r="X48" s="956"/>
      <c r="Y48" s="956"/>
      <c r="Z48" s="956"/>
      <c r="AA48" s="956"/>
      <c r="AB48" s="956"/>
      <c r="AC48" s="956"/>
      <c r="AD48" s="956"/>
      <c r="AE48" s="960"/>
      <c r="AF48" s="978"/>
      <c r="AG48" s="715"/>
      <c r="AH48" s="715"/>
      <c r="AI48" s="715"/>
      <c r="AJ48" s="979"/>
      <c r="AK48" s="959"/>
      <c r="AL48" s="956"/>
      <c r="AM48" s="956"/>
      <c r="AN48" s="956"/>
      <c r="AO48" s="956"/>
      <c r="AP48" s="956"/>
      <c r="AQ48" s="956"/>
      <c r="AR48" s="956"/>
      <c r="AS48" s="956"/>
      <c r="AT48" s="956"/>
      <c r="AU48" s="956"/>
      <c r="AV48" s="956"/>
      <c r="AW48" s="956"/>
      <c r="AX48" s="956"/>
      <c r="AY48" s="956"/>
      <c r="AZ48" s="985"/>
      <c r="BA48" s="985"/>
      <c r="BB48" s="985"/>
      <c r="BC48" s="985"/>
      <c r="BD48" s="985"/>
      <c r="BE48" s="957"/>
      <c r="BF48" s="957"/>
      <c r="BG48" s="957"/>
      <c r="BH48" s="957"/>
      <c r="BI48" s="958"/>
      <c r="BJ48" s="56"/>
      <c r="BK48" s="56"/>
      <c r="BL48" s="56"/>
      <c r="BM48" s="56"/>
      <c r="BN48" s="56"/>
      <c r="BO48" s="55"/>
      <c r="BP48" s="55"/>
      <c r="BQ48" s="52">
        <v>42</v>
      </c>
      <c r="BR48" s="72"/>
      <c r="BS48" s="711"/>
      <c r="BT48" s="712"/>
      <c r="BU48" s="712"/>
      <c r="BV48" s="712"/>
      <c r="BW48" s="712"/>
      <c r="BX48" s="712"/>
      <c r="BY48" s="712"/>
      <c r="BZ48" s="712"/>
      <c r="CA48" s="712"/>
      <c r="CB48" s="712"/>
      <c r="CC48" s="712"/>
      <c r="CD48" s="712"/>
      <c r="CE48" s="712"/>
      <c r="CF48" s="712"/>
      <c r="CG48" s="713"/>
      <c r="CH48" s="714"/>
      <c r="CI48" s="715"/>
      <c r="CJ48" s="715"/>
      <c r="CK48" s="715"/>
      <c r="CL48" s="716"/>
      <c r="CM48" s="714"/>
      <c r="CN48" s="715"/>
      <c r="CO48" s="715"/>
      <c r="CP48" s="715"/>
      <c r="CQ48" s="716"/>
      <c r="CR48" s="714"/>
      <c r="CS48" s="715"/>
      <c r="CT48" s="715"/>
      <c r="CU48" s="715"/>
      <c r="CV48" s="716"/>
      <c r="CW48" s="714"/>
      <c r="CX48" s="715"/>
      <c r="CY48" s="715"/>
      <c r="CZ48" s="715"/>
      <c r="DA48" s="716"/>
      <c r="DB48" s="714"/>
      <c r="DC48" s="715"/>
      <c r="DD48" s="715"/>
      <c r="DE48" s="715"/>
      <c r="DF48" s="716"/>
      <c r="DG48" s="714"/>
      <c r="DH48" s="715"/>
      <c r="DI48" s="715"/>
      <c r="DJ48" s="715"/>
      <c r="DK48" s="716"/>
      <c r="DL48" s="714"/>
      <c r="DM48" s="715"/>
      <c r="DN48" s="715"/>
      <c r="DO48" s="715"/>
      <c r="DP48" s="716"/>
      <c r="DQ48" s="714"/>
      <c r="DR48" s="715"/>
      <c r="DS48" s="715"/>
      <c r="DT48" s="715"/>
      <c r="DU48" s="716"/>
      <c r="DV48" s="711"/>
      <c r="DW48" s="712"/>
      <c r="DX48" s="712"/>
      <c r="DY48" s="712"/>
      <c r="DZ48" s="717"/>
      <c r="EA48" s="48"/>
    </row>
    <row r="49" spans="1:131" ht="26.25" customHeight="1" x14ac:dyDescent="0.2">
      <c r="A49" s="52">
        <v>22</v>
      </c>
      <c r="B49" s="711"/>
      <c r="C49" s="712"/>
      <c r="D49" s="712"/>
      <c r="E49" s="712"/>
      <c r="F49" s="712"/>
      <c r="G49" s="712"/>
      <c r="H49" s="712"/>
      <c r="I49" s="712"/>
      <c r="J49" s="712"/>
      <c r="K49" s="712"/>
      <c r="L49" s="712"/>
      <c r="M49" s="712"/>
      <c r="N49" s="712"/>
      <c r="O49" s="712"/>
      <c r="P49" s="713"/>
      <c r="Q49" s="955"/>
      <c r="R49" s="956"/>
      <c r="S49" s="956"/>
      <c r="T49" s="956"/>
      <c r="U49" s="956"/>
      <c r="V49" s="956"/>
      <c r="W49" s="956"/>
      <c r="X49" s="956"/>
      <c r="Y49" s="956"/>
      <c r="Z49" s="956"/>
      <c r="AA49" s="956"/>
      <c r="AB49" s="956"/>
      <c r="AC49" s="956"/>
      <c r="AD49" s="956"/>
      <c r="AE49" s="960"/>
      <c r="AF49" s="978"/>
      <c r="AG49" s="715"/>
      <c r="AH49" s="715"/>
      <c r="AI49" s="715"/>
      <c r="AJ49" s="979"/>
      <c r="AK49" s="959"/>
      <c r="AL49" s="956"/>
      <c r="AM49" s="956"/>
      <c r="AN49" s="956"/>
      <c r="AO49" s="956"/>
      <c r="AP49" s="956"/>
      <c r="AQ49" s="956"/>
      <c r="AR49" s="956"/>
      <c r="AS49" s="956"/>
      <c r="AT49" s="956"/>
      <c r="AU49" s="956"/>
      <c r="AV49" s="956"/>
      <c r="AW49" s="956"/>
      <c r="AX49" s="956"/>
      <c r="AY49" s="956"/>
      <c r="AZ49" s="985"/>
      <c r="BA49" s="985"/>
      <c r="BB49" s="985"/>
      <c r="BC49" s="985"/>
      <c r="BD49" s="985"/>
      <c r="BE49" s="957"/>
      <c r="BF49" s="957"/>
      <c r="BG49" s="957"/>
      <c r="BH49" s="957"/>
      <c r="BI49" s="958"/>
      <c r="BJ49" s="56"/>
      <c r="BK49" s="56"/>
      <c r="BL49" s="56"/>
      <c r="BM49" s="56"/>
      <c r="BN49" s="56"/>
      <c r="BO49" s="55"/>
      <c r="BP49" s="55"/>
      <c r="BQ49" s="52">
        <v>43</v>
      </c>
      <c r="BR49" s="72"/>
      <c r="BS49" s="711"/>
      <c r="BT49" s="712"/>
      <c r="BU49" s="712"/>
      <c r="BV49" s="712"/>
      <c r="BW49" s="712"/>
      <c r="BX49" s="712"/>
      <c r="BY49" s="712"/>
      <c r="BZ49" s="712"/>
      <c r="CA49" s="712"/>
      <c r="CB49" s="712"/>
      <c r="CC49" s="712"/>
      <c r="CD49" s="712"/>
      <c r="CE49" s="712"/>
      <c r="CF49" s="712"/>
      <c r="CG49" s="713"/>
      <c r="CH49" s="714"/>
      <c r="CI49" s="715"/>
      <c r="CJ49" s="715"/>
      <c r="CK49" s="715"/>
      <c r="CL49" s="716"/>
      <c r="CM49" s="714"/>
      <c r="CN49" s="715"/>
      <c r="CO49" s="715"/>
      <c r="CP49" s="715"/>
      <c r="CQ49" s="716"/>
      <c r="CR49" s="714"/>
      <c r="CS49" s="715"/>
      <c r="CT49" s="715"/>
      <c r="CU49" s="715"/>
      <c r="CV49" s="716"/>
      <c r="CW49" s="714"/>
      <c r="CX49" s="715"/>
      <c r="CY49" s="715"/>
      <c r="CZ49" s="715"/>
      <c r="DA49" s="716"/>
      <c r="DB49" s="714"/>
      <c r="DC49" s="715"/>
      <c r="DD49" s="715"/>
      <c r="DE49" s="715"/>
      <c r="DF49" s="716"/>
      <c r="DG49" s="714"/>
      <c r="DH49" s="715"/>
      <c r="DI49" s="715"/>
      <c r="DJ49" s="715"/>
      <c r="DK49" s="716"/>
      <c r="DL49" s="714"/>
      <c r="DM49" s="715"/>
      <c r="DN49" s="715"/>
      <c r="DO49" s="715"/>
      <c r="DP49" s="716"/>
      <c r="DQ49" s="714"/>
      <c r="DR49" s="715"/>
      <c r="DS49" s="715"/>
      <c r="DT49" s="715"/>
      <c r="DU49" s="716"/>
      <c r="DV49" s="711"/>
      <c r="DW49" s="712"/>
      <c r="DX49" s="712"/>
      <c r="DY49" s="712"/>
      <c r="DZ49" s="717"/>
      <c r="EA49" s="48"/>
    </row>
    <row r="50" spans="1:131" ht="26.25" customHeight="1" x14ac:dyDescent="0.2">
      <c r="A50" s="52">
        <v>23</v>
      </c>
      <c r="B50" s="711"/>
      <c r="C50" s="712"/>
      <c r="D50" s="712"/>
      <c r="E50" s="712"/>
      <c r="F50" s="712"/>
      <c r="G50" s="712"/>
      <c r="H50" s="712"/>
      <c r="I50" s="712"/>
      <c r="J50" s="712"/>
      <c r="K50" s="712"/>
      <c r="L50" s="712"/>
      <c r="M50" s="712"/>
      <c r="N50" s="712"/>
      <c r="O50" s="712"/>
      <c r="P50" s="713"/>
      <c r="Q50" s="975"/>
      <c r="R50" s="976"/>
      <c r="S50" s="976"/>
      <c r="T50" s="976"/>
      <c r="U50" s="976"/>
      <c r="V50" s="976"/>
      <c r="W50" s="976"/>
      <c r="X50" s="976"/>
      <c r="Y50" s="976"/>
      <c r="Z50" s="976"/>
      <c r="AA50" s="976"/>
      <c r="AB50" s="976"/>
      <c r="AC50" s="976"/>
      <c r="AD50" s="976"/>
      <c r="AE50" s="977"/>
      <c r="AF50" s="978"/>
      <c r="AG50" s="715"/>
      <c r="AH50" s="715"/>
      <c r="AI50" s="715"/>
      <c r="AJ50" s="979"/>
      <c r="AK50" s="980"/>
      <c r="AL50" s="976"/>
      <c r="AM50" s="976"/>
      <c r="AN50" s="976"/>
      <c r="AO50" s="976"/>
      <c r="AP50" s="976"/>
      <c r="AQ50" s="976"/>
      <c r="AR50" s="976"/>
      <c r="AS50" s="976"/>
      <c r="AT50" s="976"/>
      <c r="AU50" s="976"/>
      <c r="AV50" s="976"/>
      <c r="AW50" s="976"/>
      <c r="AX50" s="976"/>
      <c r="AY50" s="976"/>
      <c r="AZ50" s="981"/>
      <c r="BA50" s="981"/>
      <c r="BB50" s="981"/>
      <c r="BC50" s="981"/>
      <c r="BD50" s="981"/>
      <c r="BE50" s="957"/>
      <c r="BF50" s="957"/>
      <c r="BG50" s="957"/>
      <c r="BH50" s="957"/>
      <c r="BI50" s="958"/>
      <c r="BJ50" s="56"/>
      <c r="BK50" s="56"/>
      <c r="BL50" s="56"/>
      <c r="BM50" s="56"/>
      <c r="BN50" s="56"/>
      <c r="BO50" s="55"/>
      <c r="BP50" s="55"/>
      <c r="BQ50" s="52">
        <v>44</v>
      </c>
      <c r="BR50" s="72"/>
      <c r="BS50" s="711"/>
      <c r="BT50" s="712"/>
      <c r="BU50" s="712"/>
      <c r="BV50" s="712"/>
      <c r="BW50" s="712"/>
      <c r="BX50" s="712"/>
      <c r="BY50" s="712"/>
      <c r="BZ50" s="712"/>
      <c r="CA50" s="712"/>
      <c r="CB50" s="712"/>
      <c r="CC50" s="712"/>
      <c r="CD50" s="712"/>
      <c r="CE50" s="712"/>
      <c r="CF50" s="712"/>
      <c r="CG50" s="713"/>
      <c r="CH50" s="714"/>
      <c r="CI50" s="715"/>
      <c r="CJ50" s="715"/>
      <c r="CK50" s="715"/>
      <c r="CL50" s="716"/>
      <c r="CM50" s="714"/>
      <c r="CN50" s="715"/>
      <c r="CO50" s="715"/>
      <c r="CP50" s="715"/>
      <c r="CQ50" s="716"/>
      <c r="CR50" s="714"/>
      <c r="CS50" s="715"/>
      <c r="CT50" s="715"/>
      <c r="CU50" s="715"/>
      <c r="CV50" s="716"/>
      <c r="CW50" s="714"/>
      <c r="CX50" s="715"/>
      <c r="CY50" s="715"/>
      <c r="CZ50" s="715"/>
      <c r="DA50" s="716"/>
      <c r="DB50" s="714"/>
      <c r="DC50" s="715"/>
      <c r="DD50" s="715"/>
      <c r="DE50" s="715"/>
      <c r="DF50" s="716"/>
      <c r="DG50" s="714"/>
      <c r="DH50" s="715"/>
      <c r="DI50" s="715"/>
      <c r="DJ50" s="715"/>
      <c r="DK50" s="716"/>
      <c r="DL50" s="714"/>
      <c r="DM50" s="715"/>
      <c r="DN50" s="715"/>
      <c r="DO50" s="715"/>
      <c r="DP50" s="716"/>
      <c r="DQ50" s="714"/>
      <c r="DR50" s="715"/>
      <c r="DS50" s="715"/>
      <c r="DT50" s="715"/>
      <c r="DU50" s="716"/>
      <c r="DV50" s="711"/>
      <c r="DW50" s="712"/>
      <c r="DX50" s="712"/>
      <c r="DY50" s="712"/>
      <c r="DZ50" s="717"/>
      <c r="EA50" s="48"/>
    </row>
    <row r="51" spans="1:131" ht="26.25" customHeight="1" x14ac:dyDescent="0.2">
      <c r="A51" s="52">
        <v>24</v>
      </c>
      <c r="B51" s="711"/>
      <c r="C51" s="712"/>
      <c r="D51" s="712"/>
      <c r="E51" s="712"/>
      <c r="F51" s="712"/>
      <c r="G51" s="712"/>
      <c r="H51" s="712"/>
      <c r="I51" s="712"/>
      <c r="J51" s="712"/>
      <c r="K51" s="712"/>
      <c r="L51" s="712"/>
      <c r="M51" s="712"/>
      <c r="N51" s="712"/>
      <c r="O51" s="712"/>
      <c r="P51" s="713"/>
      <c r="Q51" s="975"/>
      <c r="R51" s="976"/>
      <c r="S51" s="976"/>
      <c r="T51" s="976"/>
      <c r="U51" s="976"/>
      <c r="V51" s="976"/>
      <c r="W51" s="976"/>
      <c r="X51" s="976"/>
      <c r="Y51" s="976"/>
      <c r="Z51" s="976"/>
      <c r="AA51" s="976"/>
      <c r="AB51" s="976"/>
      <c r="AC51" s="976"/>
      <c r="AD51" s="976"/>
      <c r="AE51" s="977"/>
      <c r="AF51" s="978"/>
      <c r="AG51" s="715"/>
      <c r="AH51" s="715"/>
      <c r="AI51" s="715"/>
      <c r="AJ51" s="979"/>
      <c r="AK51" s="980"/>
      <c r="AL51" s="976"/>
      <c r="AM51" s="976"/>
      <c r="AN51" s="976"/>
      <c r="AO51" s="976"/>
      <c r="AP51" s="976"/>
      <c r="AQ51" s="976"/>
      <c r="AR51" s="976"/>
      <c r="AS51" s="976"/>
      <c r="AT51" s="976"/>
      <c r="AU51" s="976"/>
      <c r="AV51" s="976"/>
      <c r="AW51" s="976"/>
      <c r="AX51" s="976"/>
      <c r="AY51" s="976"/>
      <c r="AZ51" s="981"/>
      <c r="BA51" s="981"/>
      <c r="BB51" s="981"/>
      <c r="BC51" s="981"/>
      <c r="BD51" s="981"/>
      <c r="BE51" s="957"/>
      <c r="BF51" s="957"/>
      <c r="BG51" s="957"/>
      <c r="BH51" s="957"/>
      <c r="BI51" s="958"/>
      <c r="BJ51" s="56"/>
      <c r="BK51" s="56"/>
      <c r="BL51" s="56"/>
      <c r="BM51" s="56"/>
      <c r="BN51" s="56"/>
      <c r="BO51" s="55"/>
      <c r="BP51" s="55"/>
      <c r="BQ51" s="52">
        <v>45</v>
      </c>
      <c r="BR51" s="72"/>
      <c r="BS51" s="711"/>
      <c r="BT51" s="712"/>
      <c r="BU51" s="712"/>
      <c r="BV51" s="712"/>
      <c r="BW51" s="712"/>
      <c r="BX51" s="712"/>
      <c r="BY51" s="712"/>
      <c r="BZ51" s="712"/>
      <c r="CA51" s="712"/>
      <c r="CB51" s="712"/>
      <c r="CC51" s="712"/>
      <c r="CD51" s="712"/>
      <c r="CE51" s="712"/>
      <c r="CF51" s="712"/>
      <c r="CG51" s="713"/>
      <c r="CH51" s="714"/>
      <c r="CI51" s="715"/>
      <c r="CJ51" s="715"/>
      <c r="CK51" s="715"/>
      <c r="CL51" s="716"/>
      <c r="CM51" s="714"/>
      <c r="CN51" s="715"/>
      <c r="CO51" s="715"/>
      <c r="CP51" s="715"/>
      <c r="CQ51" s="716"/>
      <c r="CR51" s="714"/>
      <c r="CS51" s="715"/>
      <c r="CT51" s="715"/>
      <c r="CU51" s="715"/>
      <c r="CV51" s="716"/>
      <c r="CW51" s="714"/>
      <c r="CX51" s="715"/>
      <c r="CY51" s="715"/>
      <c r="CZ51" s="715"/>
      <c r="DA51" s="716"/>
      <c r="DB51" s="714"/>
      <c r="DC51" s="715"/>
      <c r="DD51" s="715"/>
      <c r="DE51" s="715"/>
      <c r="DF51" s="716"/>
      <c r="DG51" s="714"/>
      <c r="DH51" s="715"/>
      <c r="DI51" s="715"/>
      <c r="DJ51" s="715"/>
      <c r="DK51" s="716"/>
      <c r="DL51" s="714"/>
      <c r="DM51" s="715"/>
      <c r="DN51" s="715"/>
      <c r="DO51" s="715"/>
      <c r="DP51" s="716"/>
      <c r="DQ51" s="714"/>
      <c r="DR51" s="715"/>
      <c r="DS51" s="715"/>
      <c r="DT51" s="715"/>
      <c r="DU51" s="716"/>
      <c r="DV51" s="711"/>
      <c r="DW51" s="712"/>
      <c r="DX51" s="712"/>
      <c r="DY51" s="712"/>
      <c r="DZ51" s="717"/>
      <c r="EA51" s="48"/>
    </row>
    <row r="52" spans="1:131" ht="26.25" customHeight="1" x14ac:dyDescent="0.2">
      <c r="A52" s="52">
        <v>25</v>
      </c>
      <c r="B52" s="711"/>
      <c r="C52" s="712"/>
      <c r="D52" s="712"/>
      <c r="E52" s="712"/>
      <c r="F52" s="712"/>
      <c r="G52" s="712"/>
      <c r="H52" s="712"/>
      <c r="I52" s="712"/>
      <c r="J52" s="712"/>
      <c r="K52" s="712"/>
      <c r="L52" s="712"/>
      <c r="M52" s="712"/>
      <c r="N52" s="712"/>
      <c r="O52" s="712"/>
      <c r="P52" s="713"/>
      <c r="Q52" s="975"/>
      <c r="R52" s="976"/>
      <c r="S52" s="976"/>
      <c r="T52" s="976"/>
      <c r="U52" s="976"/>
      <c r="V52" s="976"/>
      <c r="W52" s="976"/>
      <c r="X52" s="976"/>
      <c r="Y52" s="976"/>
      <c r="Z52" s="976"/>
      <c r="AA52" s="976"/>
      <c r="AB52" s="976"/>
      <c r="AC52" s="976"/>
      <c r="AD52" s="976"/>
      <c r="AE52" s="977"/>
      <c r="AF52" s="978"/>
      <c r="AG52" s="715"/>
      <c r="AH52" s="715"/>
      <c r="AI52" s="715"/>
      <c r="AJ52" s="979"/>
      <c r="AK52" s="980"/>
      <c r="AL52" s="976"/>
      <c r="AM52" s="976"/>
      <c r="AN52" s="976"/>
      <c r="AO52" s="976"/>
      <c r="AP52" s="976"/>
      <c r="AQ52" s="976"/>
      <c r="AR52" s="976"/>
      <c r="AS52" s="976"/>
      <c r="AT52" s="976"/>
      <c r="AU52" s="976"/>
      <c r="AV52" s="976"/>
      <c r="AW52" s="976"/>
      <c r="AX52" s="976"/>
      <c r="AY52" s="976"/>
      <c r="AZ52" s="981"/>
      <c r="BA52" s="981"/>
      <c r="BB52" s="981"/>
      <c r="BC52" s="981"/>
      <c r="BD52" s="981"/>
      <c r="BE52" s="957"/>
      <c r="BF52" s="957"/>
      <c r="BG52" s="957"/>
      <c r="BH52" s="957"/>
      <c r="BI52" s="958"/>
      <c r="BJ52" s="56"/>
      <c r="BK52" s="56"/>
      <c r="BL52" s="56"/>
      <c r="BM52" s="56"/>
      <c r="BN52" s="56"/>
      <c r="BO52" s="55"/>
      <c r="BP52" s="55"/>
      <c r="BQ52" s="52">
        <v>46</v>
      </c>
      <c r="BR52" s="72"/>
      <c r="BS52" s="711"/>
      <c r="BT52" s="712"/>
      <c r="BU52" s="712"/>
      <c r="BV52" s="712"/>
      <c r="BW52" s="712"/>
      <c r="BX52" s="712"/>
      <c r="BY52" s="712"/>
      <c r="BZ52" s="712"/>
      <c r="CA52" s="712"/>
      <c r="CB52" s="712"/>
      <c r="CC52" s="712"/>
      <c r="CD52" s="712"/>
      <c r="CE52" s="712"/>
      <c r="CF52" s="712"/>
      <c r="CG52" s="713"/>
      <c r="CH52" s="714"/>
      <c r="CI52" s="715"/>
      <c r="CJ52" s="715"/>
      <c r="CK52" s="715"/>
      <c r="CL52" s="716"/>
      <c r="CM52" s="714"/>
      <c r="CN52" s="715"/>
      <c r="CO52" s="715"/>
      <c r="CP52" s="715"/>
      <c r="CQ52" s="716"/>
      <c r="CR52" s="714"/>
      <c r="CS52" s="715"/>
      <c r="CT52" s="715"/>
      <c r="CU52" s="715"/>
      <c r="CV52" s="716"/>
      <c r="CW52" s="714"/>
      <c r="CX52" s="715"/>
      <c r="CY52" s="715"/>
      <c r="CZ52" s="715"/>
      <c r="DA52" s="716"/>
      <c r="DB52" s="714"/>
      <c r="DC52" s="715"/>
      <c r="DD52" s="715"/>
      <c r="DE52" s="715"/>
      <c r="DF52" s="716"/>
      <c r="DG52" s="714"/>
      <c r="DH52" s="715"/>
      <c r="DI52" s="715"/>
      <c r="DJ52" s="715"/>
      <c r="DK52" s="716"/>
      <c r="DL52" s="714"/>
      <c r="DM52" s="715"/>
      <c r="DN52" s="715"/>
      <c r="DO52" s="715"/>
      <c r="DP52" s="716"/>
      <c r="DQ52" s="714"/>
      <c r="DR52" s="715"/>
      <c r="DS52" s="715"/>
      <c r="DT52" s="715"/>
      <c r="DU52" s="716"/>
      <c r="DV52" s="711"/>
      <c r="DW52" s="712"/>
      <c r="DX52" s="712"/>
      <c r="DY52" s="712"/>
      <c r="DZ52" s="717"/>
      <c r="EA52" s="48"/>
    </row>
    <row r="53" spans="1:131" ht="26.25" customHeight="1" x14ac:dyDescent="0.2">
      <c r="A53" s="52">
        <v>26</v>
      </c>
      <c r="B53" s="711"/>
      <c r="C53" s="712"/>
      <c r="D53" s="712"/>
      <c r="E53" s="712"/>
      <c r="F53" s="712"/>
      <c r="G53" s="712"/>
      <c r="H53" s="712"/>
      <c r="I53" s="712"/>
      <c r="J53" s="712"/>
      <c r="K53" s="712"/>
      <c r="L53" s="712"/>
      <c r="M53" s="712"/>
      <c r="N53" s="712"/>
      <c r="O53" s="712"/>
      <c r="P53" s="713"/>
      <c r="Q53" s="975"/>
      <c r="R53" s="976"/>
      <c r="S53" s="976"/>
      <c r="T53" s="976"/>
      <c r="U53" s="976"/>
      <c r="V53" s="976"/>
      <c r="W53" s="976"/>
      <c r="X53" s="976"/>
      <c r="Y53" s="976"/>
      <c r="Z53" s="976"/>
      <c r="AA53" s="976"/>
      <c r="AB53" s="976"/>
      <c r="AC53" s="976"/>
      <c r="AD53" s="976"/>
      <c r="AE53" s="977"/>
      <c r="AF53" s="978"/>
      <c r="AG53" s="715"/>
      <c r="AH53" s="715"/>
      <c r="AI53" s="715"/>
      <c r="AJ53" s="979"/>
      <c r="AK53" s="980"/>
      <c r="AL53" s="976"/>
      <c r="AM53" s="976"/>
      <c r="AN53" s="976"/>
      <c r="AO53" s="976"/>
      <c r="AP53" s="976"/>
      <c r="AQ53" s="976"/>
      <c r="AR53" s="976"/>
      <c r="AS53" s="976"/>
      <c r="AT53" s="976"/>
      <c r="AU53" s="976"/>
      <c r="AV53" s="976"/>
      <c r="AW53" s="976"/>
      <c r="AX53" s="976"/>
      <c r="AY53" s="976"/>
      <c r="AZ53" s="981"/>
      <c r="BA53" s="981"/>
      <c r="BB53" s="981"/>
      <c r="BC53" s="981"/>
      <c r="BD53" s="981"/>
      <c r="BE53" s="957"/>
      <c r="BF53" s="957"/>
      <c r="BG53" s="957"/>
      <c r="BH53" s="957"/>
      <c r="BI53" s="958"/>
      <c r="BJ53" s="56"/>
      <c r="BK53" s="56"/>
      <c r="BL53" s="56"/>
      <c r="BM53" s="56"/>
      <c r="BN53" s="56"/>
      <c r="BO53" s="55"/>
      <c r="BP53" s="55"/>
      <c r="BQ53" s="52">
        <v>47</v>
      </c>
      <c r="BR53" s="72"/>
      <c r="BS53" s="711"/>
      <c r="BT53" s="712"/>
      <c r="BU53" s="712"/>
      <c r="BV53" s="712"/>
      <c r="BW53" s="712"/>
      <c r="BX53" s="712"/>
      <c r="BY53" s="712"/>
      <c r="BZ53" s="712"/>
      <c r="CA53" s="712"/>
      <c r="CB53" s="712"/>
      <c r="CC53" s="712"/>
      <c r="CD53" s="712"/>
      <c r="CE53" s="712"/>
      <c r="CF53" s="712"/>
      <c r="CG53" s="713"/>
      <c r="CH53" s="714"/>
      <c r="CI53" s="715"/>
      <c r="CJ53" s="715"/>
      <c r="CK53" s="715"/>
      <c r="CL53" s="716"/>
      <c r="CM53" s="714"/>
      <c r="CN53" s="715"/>
      <c r="CO53" s="715"/>
      <c r="CP53" s="715"/>
      <c r="CQ53" s="716"/>
      <c r="CR53" s="714"/>
      <c r="CS53" s="715"/>
      <c r="CT53" s="715"/>
      <c r="CU53" s="715"/>
      <c r="CV53" s="716"/>
      <c r="CW53" s="714"/>
      <c r="CX53" s="715"/>
      <c r="CY53" s="715"/>
      <c r="CZ53" s="715"/>
      <c r="DA53" s="716"/>
      <c r="DB53" s="714"/>
      <c r="DC53" s="715"/>
      <c r="DD53" s="715"/>
      <c r="DE53" s="715"/>
      <c r="DF53" s="716"/>
      <c r="DG53" s="714"/>
      <c r="DH53" s="715"/>
      <c r="DI53" s="715"/>
      <c r="DJ53" s="715"/>
      <c r="DK53" s="716"/>
      <c r="DL53" s="714"/>
      <c r="DM53" s="715"/>
      <c r="DN53" s="715"/>
      <c r="DO53" s="715"/>
      <c r="DP53" s="716"/>
      <c r="DQ53" s="714"/>
      <c r="DR53" s="715"/>
      <c r="DS53" s="715"/>
      <c r="DT53" s="715"/>
      <c r="DU53" s="716"/>
      <c r="DV53" s="711"/>
      <c r="DW53" s="712"/>
      <c r="DX53" s="712"/>
      <c r="DY53" s="712"/>
      <c r="DZ53" s="717"/>
      <c r="EA53" s="48"/>
    </row>
    <row r="54" spans="1:131" ht="26.25" customHeight="1" x14ac:dyDescent="0.2">
      <c r="A54" s="52">
        <v>27</v>
      </c>
      <c r="B54" s="711"/>
      <c r="C54" s="712"/>
      <c r="D54" s="712"/>
      <c r="E54" s="712"/>
      <c r="F54" s="712"/>
      <c r="G54" s="712"/>
      <c r="H54" s="712"/>
      <c r="I54" s="712"/>
      <c r="J54" s="712"/>
      <c r="K54" s="712"/>
      <c r="L54" s="712"/>
      <c r="M54" s="712"/>
      <c r="N54" s="712"/>
      <c r="O54" s="712"/>
      <c r="P54" s="713"/>
      <c r="Q54" s="975"/>
      <c r="R54" s="976"/>
      <c r="S54" s="976"/>
      <c r="T54" s="976"/>
      <c r="U54" s="976"/>
      <c r="V54" s="976"/>
      <c r="W54" s="976"/>
      <c r="X54" s="976"/>
      <c r="Y54" s="976"/>
      <c r="Z54" s="976"/>
      <c r="AA54" s="976"/>
      <c r="AB54" s="976"/>
      <c r="AC54" s="976"/>
      <c r="AD54" s="976"/>
      <c r="AE54" s="977"/>
      <c r="AF54" s="978"/>
      <c r="AG54" s="715"/>
      <c r="AH54" s="715"/>
      <c r="AI54" s="715"/>
      <c r="AJ54" s="979"/>
      <c r="AK54" s="980"/>
      <c r="AL54" s="976"/>
      <c r="AM54" s="976"/>
      <c r="AN54" s="976"/>
      <c r="AO54" s="976"/>
      <c r="AP54" s="976"/>
      <c r="AQ54" s="976"/>
      <c r="AR54" s="976"/>
      <c r="AS54" s="976"/>
      <c r="AT54" s="976"/>
      <c r="AU54" s="976"/>
      <c r="AV54" s="976"/>
      <c r="AW54" s="976"/>
      <c r="AX54" s="976"/>
      <c r="AY54" s="976"/>
      <c r="AZ54" s="981"/>
      <c r="BA54" s="981"/>
      <c r="BB54" s="981"/>
      <c r="BC54" s="981"/>
      <c r="BD54" s="981"/>
      <c r="BE54" s="957"/>
      <c r="BF54" s="957"/>
      <c r="BG54" s="957"/>
      <c r="BH54" s="957"/>
      <c r="BI54" s="958"/>
      <c r="BJ54" s="56"/>
      <c r="BK54" s="56"/>
      <c r="BL54" s="56"/>
      <c r="BM54" s="56"/>
      <c r="BN54" s="56"/>
      <c r="BO54" s="55"/>
      <c r="BP54" s="55"/>
      <c r="BQ54" s="52">
        <v>48</v>
      </c>
      <c r="BR54" s="72"/>
      <c r="BS54" s="711"/>
      <c r="BT54" s="712"/>
      <c r="BU54" s="712"/>
      <c r="BV54" s="712"/>
      <c r="BW54" s="712"/>
      <c r="BX54" s="712"/>
      <c r="BY54" s="712"/>
      <c r="BZ54" s="712"/>
      <c r="CA54" s="712"/>
      <c r="CB54" s="712"/>
      <c r="CC54" s="712"/>
      <c r="CD54" s="712"/>
      <c r="CE54" s="712"/>
      <c r="CF54" s="712"/>
      <c r="CG54" s="713"/>
      <c r="CH54" s="714"/>
      <c r="CI54" s="715"/>
      <c r="CJ54" s="715"/>
      <c r="CK54" s="715"/>
      <c r="CL54" s="716"/>
      <c r="CM54" s="714"/>
      <c r="CN54" s="715"/>
      <c r="CO54" s="715"/>
      <c r="CP54" s="715"/>
      <c r="CQ54" s="716"/>
      <c r="CR54" s="714"/>
      <c r="CS54" s="715"/>
      <c r="CT54" s="715"/>
      <c r="CU54" s="715"/>
      <c r="CV54" s="716"/>
      <c r="CW54" s="714"/>
      <c r="CX54" s="715"/>
      <c r="CY54" s="715"/>
      <c r="CZ54" s="715"/>
      <c r="DA54" s="716"/>
      <c r="DB54" s="714"/>
      <c r="DC54" s="715"/>
      <c r="DD54" s="715"/>
      <c r="DE54" s="715"/>
      <c r="DF54" s="716"/>
      <c r="DG54" s="714"/>
      <c r="DH54" s="715"/>
      <c r="DI54" s="715"/>
      <c r="DJ54" s="715"/>
      <c r="DK54" s="716"/>
      <c r="DL54" s="714"/>
      <c r="DM54" s="715"/>
      <c r="DN54" s="715"/>
      <c r="DO54" s="715"/>
      <c r="DP54" s="716"/>
      <c r="DQ54" s="714"/>
      <c r="DR54" s="715"/>
      <c r="DS54" s="715"/>
      <c r="DT54" s="715"/>
      <c r="DU54" s="716"/>
      <c r="DV54" s="711"/>
      <c r="DW54" s="712"/>
      <c r="DX54" s="712"/>
      <c r="DY54" s="712"/>
      <c r="DZ54" s="717"/>
      <c r="EA54" s="48"/>
    </row>
    <row r="55" spans="1:131" ht="26.25" customHeight="1" x14ac:dyDescent="0.2">
      <c r="A55" s="52">
        <v>28</v>
      </c>
      <c r="B55" s="711"/>
      <c r="C55" s="712"/>
      <c r="D55" s="712"/>
      <c r="E55" s="712"/>
      <c r="F55" s="712"/>
      <c r="G55" s="712"/>
      <c r="H55" s="712"/>
      <c r="I55" s="712"/>
      <c r="J55" s="712"/>
      <c r="K55" s="712"/>
      <c r="L55" s="712"/>
      <c r="M55" s="712"/>
      <c r="N55" s="712"/>
      <c r="O55" s="712"/>
      <c r="P55" s="713"/>
      <c r="Q55" s="975"/>
      <c r="R55" s="976"/>
      <c r="S55" s="976"/>
      <c r="T55" s="976"/>
      <c r="U55" s="976"/>
      <c r="V55" s="976"/>
      <c r="W55" s="976"/>
      <c r="X55" s="976"/>
      <c r="Y55" s="976"/>
      <c r="Z55" s="976"/>
      <c r="AA55" s="976"/>
      <c r="AB55" s="976"/>
      <c r="AC55" s="976"/>
      <c r="AD55" s="976"/>
      <c r="AE55" s="977"/>
      <c r="AF55" s="978"/>
      <c r="AG55" s="715"/>
      <c r="AH55" s="715"/>
      <c r="AI55" s="715"/>
      <c r="AJ55" s="979"/>
      <c r="AK55" s="980"/>
      <c r="AL55" s="976"/>
      <c r="AM55" s="976"/>
      <c r="AN55" s="976"/>
      <c r="AO55" s="976"/>
      <c r="AP55" s="976"/>
      <c r="AQ55" s="976"/>
      <c r="AR55" s="976"/>
      <c r="AS55" s="976"/>
      <c r="AT55" s="976"/>
      <c r="AU55" s="976"/>
      <c r="AV55" s="976"/>
      <c r="AW55" s="976"/>
      <c r="AX55" s="976"/>
      <c r="AY55" s="976"/>
      <c r="AZ55" s="981"/>
      <c r="BA55" s="981"/>
      <c r="BB55" s="981"/>
      <c r="BC55" s="981"/>
      <c r="BD55" s="981"/>
      <c r="BE55" s="957"/>
      <c r="BF55" s="957"/>
      <c r="BG55" s="957"/>
      <c r="BH55" s="957"/>
      <c r="BI55" s="958"/>
      <c r="BJ55" s="56"/>
      <c r="BK55" s="56"/>
      <c r="BL55" s="56"/>
      <c r="BM55" s="56"/>
      <c r="BN55" s="56"/>
      <c r="BO55" s="55"/>
      <c r="BP55" s="55"/>
      <c r="BQ55" s="52">
        <v>49</v>
      </c>
      <c r="BR55" s="72"/>
      <c r="BS55" s="711"/>
      <c r="BT55" s="712"/>
      <c r="BU55" s="712"/>
      <c r="BV55" s="712"/>
      <c r="BW55" s="712"/>
      <c r="BX55" s="712"/>
      <c r="BY55" s="712"/>
      <c r="BZ55" s="712"/>
      <c r="CA55" s="712"/>
      <c r="CB55" s="712"/>
      <c r="CC55" s="712"/>
      <c r="CD55" s="712"/>
      <c r="CE55" s="712"/>
      <c r="CF55" s="712"/>
      <c r="CG55" s="713"/>
      <c r="CH55" s="714"/>
      <c r="CI55" s="715"/>
      <c r="CJ55" s="715"/>
      <c r="CK55" s="715"/>
      <c r="CL55" s="716"/>
      <c r="CM55" s="714"/>
      <c r="CN55" s="715"/>
      <c r="CO55" s="715"/>
      <c r="CP55" s="715"/>
      <c r="CQ55" s="716"/>
      <c r="CR55" s="714"/>
      <c r="CS55" s="715"/>
      <c r="CT55" s="715"/>
      <c r="CU55" s="715"/>
      <c r="CV55" s="716"/>
      <c r="CW55" s="714"/>
      <c r="CX55" s="715"/>
      <c r="CY55" s="715"/>
      <c r="CZ55" s="715"/>
      <c r="DA55" s="716"/>
      <c r="DB55" s="714"/>
      <c r="DC55" s="715"/>
      <c r="DD55" s="715"/>
      <c r="DE55" s="715"/>
      <c r="DF55" s="716"/>
      <c r="DG55" s="714"/>
      <c r="DH55" s="715"/>
      <c r="DI55" s="715"/>
      <c r="DJ55" s="715"/>
      <c r="DK55" s="716"/>
      <c r="DL55" s="714"/>
      <c r="DM55" s="715"/>
      <c r="DN55" s="715"/>
      <c r="DO55" s="715"/>
      <c r="DP55" s="716"/>
      <c r="DQ55" s="714"/>
      <c r="DR55" s="715"/>
      <c r="DS55" s="715"/>
      <c r="DT55" s="715"/>
      <c r="DU55" s="716"/>
      <c r="DV55" s="711"/>
      <c r="DW55" s="712"/>
      <c r="DX55" s="712"/>
      <c r="DY55" s="712"/>
      <c r="DZ55" s="717"/>
      <c r="EA55" s="48"/>
    </row>
    <row r="56" spans="1:131" ht="26.25" customHeight="1" x14ac:dyDescent="0.2">
      <c r="A56" s="52">
        <v>29</v>
      </c>
      <c r="B56" s="711"/>
      <c r="C56" s="712"/>
      <c r="D56" s="712"/>
      <c r="E56" s="712"/>
      <c r="F56" s="712"/>
      <c r="G56" s="712"/>
      <c r="H56" s="712"/>
      <c r="I56" s="712"/>
      <c r="J56" s="712"/>
      <c r="K56" s="712"/>
      <c r="L56" s="712"/>
      <c r="M56" s="712"/>
      <c r="N56" s="712"/>
      <c r="O56" s="712"/>
      <c r="P56" s="713"/>
      <c r="Q56" s="975"/>
      <c r="R56" s="976"/>
      <c r="S56" s="976"/>
      <c r="T56" s="976"/>
      <c r="U56" s="976"/>
      <c r="V56" s="976"/>
      <c r="W56" s="976"/>
      <c r="X56" s="976"/>
      <c r="Y56" s="976"/>
      <c r="Z56" s="976"/>
      <c r="AA56" s="976"/>
      <c r="AB56" s="976"/>
      <c r="AC56" s="976"/>
      <c r="AD56" s="976"/>
      <c r="AE56" s="977"/>
      <c r="AF56" s="978"/>
      <c r="AG56" s="715"/>
      <c r="AH56" s="715"/>
      <c r="AI56" s="715"/>
      <c r="AJ56" s="979"/>
      <c r="AK56" s="980"/>
      <c r="AL56" s="976"/>
      <c r="AM56" s="976"/>
      <c r="AN56" s="976"/>
      <c r="AO56" s="976"/>
      <c r="AP56" s="976"/>
      <c r="AQ56" s="976"/>
      <c r="AR56" s="976"/>
      <c r="AS56" s="976"/>
      <c r="AT56" s="976"/>
      <c r="AU56" s="976"/>
      <c r="AV56" s="976"/>
      <c r="AW56" s="976"/>
      <c r="AX56" s="976"/>
      <c r="AY56" s="976"/>
      <c r="AZ56" s="981"/>
      <c r="BA56" s="981"/>
      <c r="BB56" s="981"/>
      <c r="BC56" s="981"/>
      <c r="BD56" s="981"/>
      <c r="BE56" s="957"/>
      <c r="BF56" s="957"/>
      <c r="BG56" s="957"/>
      <c r="BH56" s="957"/>
      <c r="BI56" s="958"/>
      <c r="BJ56" s="56"/>
      <c r="BK56" s="56"/>
      <c r="BL56" s="56"/>
      <c r="BM56" s="56"/>
      <c r="BN56" s="56"/>
      <c r="BO56" s="55"/>
      <c r="BP56" s="55"/>
      <c r="BQ56" s="52">
        <v>50</v>
      </c>
      <c r="BR56" s="72"/>
      <c r="BS56" s="711"/>
      <c r="BT56" s="712"/>
      <c r="BU56" s="712"/>
      <c r="BV56" s="712"/>
      <c r="BW56" s="712"/>
      <c r="BX56" s="712"/>
      <c r="BY56" s="712"/>
      <c r="BZ56" s="712"/>
      <c r="CA56" s="712"/>
      <c r="CB56" s="712"/>
      <c r="CC56" s="712"/>
      <c r="CD56" s="712"/>
      <c r="CE56" s="712"/>
      <c r="CF56" s="712"/>
      <c r="CG56" s="713"/>
      <c r="CH56" s="714"/>
      <c r="CI56" s="715"/>
      <c r="CJ56" s="715"/>
      <c r="CK56" s="715"/>
      <c r="CL56" s="716"/>
      <c r="CM56" s="714"/>
      <c r="CN56" s="715"/>
      <c r="CO56" s="715"/>
      <c r="CP56" s="715"/>
      <c r="CQ56" s="716"/>
      <c r="CR56" s="714"/>
      <c r="CS56" s="715"/>
      <c r="CT56" s="715"/>
      <c r="CU56" s="715"/>
      <c r="CV56" s="716"/>
      <c r="CW56" s="714"/>
      <c r="CX56" s="715"/>
      <c r="CY56" s="715"/>
      <c r="CZ56" s="715"/>
      <c r="DA56" s="716"/>
      <c r="DB56" s="714"/>
      <c r="DC56" s="715"/>
      <c r="DD56" s="715"/>
      <c r="DE56" s="715"/>
      <c r="DF56" s="716"/>
      <c r="DG56" s="714"/>
      <c r="DH56" s="715"/>
      <c r="DI56" s="715"/>
      <c r="DJ56" s="715"/>
      <c r="DK56" s="716"/>
      <c r="DL56" s="714"/>
      <c r="DM56" s="715"/>
      <c r="DN56" s="715"/>
      <c r="DO56" s="715"/>
      <c r="DP56" s="716"/>
      <c r="DQ56" s="714"/>
      <c r="DR56" s="715"/>
      <c r="DS56" s="715"/>
      <c r="DT56" s="715"/>
      <c r="DU56" s="716"/>
      <c r="DV56" s="711"/>
      <c r="DW56" s="712"/>
      <c r="DX56" s="712"/>
      <c r="DY56" s="712"/>
      <c r="DZ56" s="717"/>
      <c r="EA56" s="48"/>
    </row>
    <row r="57" spans="1:131" ht="26.25" customHeight="1" x14ac:dyDescent="0.2">
      <c r="A57" s="52">
        <v>30</v>
      </c>
      <c r="B57" s="711"/>
      <c r="C57" s="712"/>
      <c r="D57" s="712"/>
      <c r="E57" s="712"/>
      <c r="F57" s="712"/>
      <c r="G57" s="712"/>
      <c r="H57" s="712"/>
      <c r="I57" s="712"/>
      <c r="J57" s="712"/>
      <c r="K57" s="712"/>
      <c r="L57" s="712"/>
      <c r="M57" s="712"/>
      <c r="N57" s="712"/>
      <c r="O57" s="712"/>
      <c r="P57" s="713"/>
      <c r="Q57" s="975"/>
      <c r="R57" s="976"/>
      <c r="S57" s="976"/>
      <c r="T57" s="976"/>
      <c r="U57" s="976"/>
      <c r="V57" s="976"/>
      <c r="W57" s="976"/>
      <c r="X57" s="976"/>
      <c r="Y57" s="976"/>
      <c r="Z57" s="976"/>
      <c r="AA57" s="976"/>
      <c r="AB57" s="976"/>
      <c r="AC57" s="976"/>
      <c r="AD57" s="976"/>
      <c r="AE57" s="977"/>
      <c r="AF57" s="978"/>
      <c r="AG57" s="715"/>
      <c r="AH57" s="715"/>
      <c r="AI57" s="715"/>
      <c r="AJ57" s="979"/>
      <c r="AK57" s="980"/>
      <c r="AL57" s="976"/>
      <c r="AM57" s="976"/>
      <c r="AN57" s="976"/>
      <c r="AO57" s="976"/>
      <c r="AP57" s="976"/>
      <c r="AQ57" s="976"/>
      <c r="AR57" s="976"/>
      <c r="AS57" s="976"/>
      <c r="AT57" s="976"/>
      <c r="AU57" s="976"/>
      <c r="AV57" s="976"/>
      <c r="AW57" s="976"/>
      <c r="AX57" s="976"/>
      <c r="AY57" s="976"/>
      <c r="AZ57" s="981"/>
      <c r="BA57" s="981"/>
      <c r="BB57" s="981"/>
      <c r="BC57" s="981"/>
      <c r="BD57" s="981"/>
      <c r="BE57" s="957"/>
      <c r="BF57" s="957"/>
      <c r="BG57" s="957"/>
      <c r="BH57" s="957"/>
      <c r="BI57" s="958"/>
      <c r="BJ57" s="56"/>
      <c r="BK57" s="56"/>
      <c r="BL57" s="56"/>
      <c r="BM57" s="56"/>
      <c r="BN57" s="56"/>
      <c r="BO57" s="55"/>
      <c r="BP57" s="55"/>
      <c r="BQ57" s="52">
        <v>51</v>
      </c>
      <c r="BR57" s="72"/>
      <c r="BS57" s="711"/>
      <c r="BT57" s="712"/>
      <c r="BU57" s="712"/>
      <c r="BV57" s="712"/>
      <c r="BW57" s="712"/>
      <c r="BX57" s="712"/>
      <c r="BY57" s="712"/>
      <c r="BZ57" s="712"/>
      <c r="CA57" s="712"/>
      <c r="CB57" s="712"/>
      <c r="CC57" s="712"/>
      <c r="CD57" s="712"/>
      <c r="CE57" s="712"/>
      <c r="CF57" s="712"/>
      <c r="CG57" s="713"/>
      <c r="CH57" s="714"/>
      <c r="CI57" s="715"/>
      <c r="CJ57" s="715"/>
      <c r="CK57" s="715"/>
      <c r="CL57" s="716"/>
      <c r="CM57" s="714"/>
      <c r="CN57" s="715"/>
      <c r="CO57" s="715"/>
      <c r="CP57" s="715"/>
      <c r="CQ57" s="716"/>
      <c r="CR57" s="714"/>
      <c r="CS57" s="715"/>
      <c r="CT57" s="715"/>
      <c r="CU57" s="715"/>
      <c r="CV57" s="716"/>
      <c r="CW57" s="714"/>
      <c r="CX57" s="715"/>
      <c r="CY57" s="715"/>
      <c r="CZ57" s="715"/>
      <c r="DA57" s="716"/>
      <c r="DB57" s="714"/>
      <c r="DC57" s="715"/>
      <c r="DD57" s="715"/>
      <c r="DE57" s="715"/>
      <c r="DF57" s="716"/>
      <c r="DG57" s="714"/>
      <c r="DH57" s="715"/>
      <c r="DI57" s="715"/>
      <c r="DJ57" s="715"/>
      <c r="DK57" s="716"/>
      <c r="DL57" s="714"/>
      <c r="DM57" s="715"/>
      <c r="DN57" s="715"/>
      <c r="DO57" s="715"/>
      <c r="DP57" s="716"/>
      <c r="DQ57" s="714"/>
      <c r="DR57" s="715"/>
      <c r="DS57" s="715"/>
      <c r="DT57" s="715"/>
      <c r="DU57" s="716"/>
      <c r="DV57" s="711"/>
      <c r="DW57" s="712"/>
      <c r="DX57" s="712"/>
      <c r="DY57" s="712"/>
      <c r="DZ57" s="717"/>
      <c r="EA57" s="48"/>
    </row>
    <row r="58" spans="1:131" ht="26.25" customHeight="1" x14ac:dyDescent="0.2">
      <c r="A58" s="52">
        <v>31</v>
      </c>
      <c r="B58" s="711"/>
      <c r="C58" s="712"/>
      <c r="D58" s="712"/>
      <c r="E58" s="712"/>
      <c r="F58" s="712"/>
      <c r="G58" s="712"/>
      <c r="H58" s="712"/>
      <c r="I58" s="712"/>
      <c r="J58" s="712"/>
      <c r="K58" s="712"/>
      <c r="L58" s="712"/>
      <c r="M58" s="712"/>
      <c r="N58" s="712"/>
      <c r="O58" s="712"/>
      <c r="P58" s="713"/>
      <c r="Q58" s="975"/>
      <c r="R58" s="976"/>
      <c r="S58" s="976"/>
      <c r="T58" s="976"/>
      <c r="U58" s="976"/>
      <c r="V58" s="976"/>
      <c r="W58" s="976"/>
      <c r="X58" s="976"/>
      <c r="Y58" s="976"/>
      <c r="Z58" s="976"/>
      <c r="AA58" s="976"/>
      <c r="AB58" s="976"/>
      <c r="AC58" s="976"/>
      <c r="AD58" s="976"/>
      <c r="AE58" s="977"/>
      <c r="AF58" s="978"/>
      <c r="AG58" s="715"/>
      <c r="AH58" s="715"/>
      <c r="AI58" s="715"/>
      <c r="AJ58" s="979"/>
      <c r="AK58" s="980"/>
      <c r="AL58" s="976"/>
      <c r="AM58" s="976"/>
      <c r="AN58" s="976"/>
      <c r="AO58" s="976"/>
      <c r="AP58" s="976"/>
      <c r="AQ58" s="976"/>
      <c r="AR58" s="976"/>
      <c r="AS58" s="976"/>
      <c r="AT58" s="976"/>
      <c r="AU58" s="976"/>
      <c r="AV58" s="976"/>
      <c r="AW58" s="976"/>
      <c r="AX58" s="976"/>
      <c r="AY58" s="976"/>
      <c r="AZ58" s="981"/>
      <c r="BA58" s="981"/>
      <c r="BB58" s="981"/>
      <c r="BC58" s="981"/>
      <c r="BD58" s="981"/>
      <c r="BE58" s="957"/>
      <c r="BF58" s="957"/>
      <c r="BG58" s="957"/>
      <c r="BH58" s="957"/>
      <c r="BI58" s="958"/>
      <c r="BJ58" s="56"/>
      <c r="BK58" s="56"/>
      <c r="BL58" s="56"/>
      <c r="BM58" s="56"/>
      <c r="BN58" s="56"/>
      <c r="BO58" s="55"/>
      <c r="BP58" s="55"/>
      <c r="BQ58" s="52">
        <v>52</v>
      </c>
      <c r="BR58" s="72"/>
      <c r="BS58" s="711"/>
      <c r="BT58" s="712"/>
      <c r="BU58" s="712"/>
      <c r="BV58" s="712"/>
      <c r="BW58" s="712"/>
      <c r="BX58" s="712"/>
      <c r="BY58" s="712"/>
      <c r="BZ58" s="712"/>
      <c r="CA58" s="712"/>
      <c r="CB58" s="712"/>
      <c r="CC58" s="712"/>
      <c r="CD58" s="712"/>
      <c r="CE58" s="712"/>
      <c r="CF58" s="712"/>
      <c r="CG58" s="713"/>
      <c r="CH58" s="714"/>
      <c r="CI58" s="715"/>
      <c r="CJ58" s="715"/>
      <c r="CK58" s="715"/>
      <c r="CL58" s="716"/>
      <c r="CM58" s="714"/>
      <c r="CN58" s="715"/>
      <c r="CO58" s="715"/>
      <c r="CP58" s="715"/>
      <c r="CQ58" s="716"/>
      <c r="CR58" s="714"/>
      <c r="CS58" s="715"/>
      <c r="CT58" s="715"/>
      <c r="CU58" s="715"/>
      <c r="CV58" s="716"/>
      <c r="CW58" s="714"/>
      <c r="CX58" s="715"/>
      <c r="CY58" s="715"/>
      <c r="CZ58" s="715"/>
      <c r="DA58" s="716"/>
      <c r="DB58" s="714"/>
      <c r="DC58" s="715"/>
      <c r="DD58" s="715"/>
      <c r="DE58" s="715"/>
      <c r="DF58" s="716"/>
      <c r="DG58" s="714"/>
      <c r="DH58" s="715"/>
      <c r="DI58" s="715"/>
      <c r="DJ58" s="715"/>
      <c r="DK58" s="716"/>
      <c r="DL58" s="714"/>
      <c r="DM58" s="715"/>
      <c r="DN58" s="715"/>
      <c r="DO58" s="715"/>
      <c r="DP58" s="716"/>
      <c r="DQ58" s="714"/>
      <c r="DR58" s="715"/>
      <c r="DS58" s="715"/>
      <c r="DT58" s="715"/>
      <c r="DU58" s="716"/>
      <c r="DV58" s="711"/>
      <c r="DW58" s="712"/>
      <c r="DX58" s="712"/>
      <c r="DY58" s="712"/>
      <c r="DZ58" s="717"/>
      <c r="EA58" s="48"/>
    </row>
    <row r="59" spans="1:131" ht="26.25" customHeight="1" x14ac:dyDescent="0.2">
      <c r="A59" s="52">
        <v>32</v>
      </c>
      <c r="B59" s="711"/>
      <c r="C59" s="712"/>
      <c r="D59" s="712"/>
      <c r="E59" s="712"/>
      <c r="F59" s="712"/>
      <c r="G59" s="712"/>
      <c r="H59" s="712"/>
      <c r="I59" s="712"/>
      <c r="J59" s="712"/>
      <c r="K59" s="712"/>
      <c r="L59" s="712"/>
      <c r="M59" s="712"/>
      <c r="N59" s="712"/>
      <c r="O59" s="712"/>
      <c r="P59" s="713"/>
      <c r="Q59" s="975"/>
      <c r="R59" s="976"/>
      <c r="S59" s="976"/>
      <c r="T59" s="976"/>
      <c r="U59" s="976"/>
      <c r="V59" s="976"/>
      <c r="W59" s="976"/>
      <c r="X59" s="976"/>
      <c r="Y59" s="976"/>
      <c r="Z59" s="976"/>
      <c r="AA59" s="976"/>
      <c r="AB59" s="976"/>
      <c r="AC59" s="976"/>
      <c r="AD59" s="976"/>
      <c r="AE59" s="977"/>
      <c r="AF59" s="978"/>
      <c r="AG59" s="715"/>
      <c r="AH59" s="715"/>
      <c r="AI59" s="715"/>
      <c r="AJ59" s="979"/>
      <c r="AK59" s="980"/>
      <c r="AL59" s="976"/>
      <c r="AM59" s="976"/>
      <c r="AN59" s="976"/>
      <c r="AO59" s="976"/>
      <c r="AP59" s="976"/>
      <c r="AQ59" s="976"/>
      <c r="AR59" s="976"/>
      <c r="AS59" s="976"/>
      <c r="AT59" s="976"/>
      <c r="AU59" s="976"/>
      <c r="AV59" s="976"/>
      <c r="AW59" s="976"/>
      <c r="AX59" s="976"/>
      <c r="AY59" s="976"/>
      <c r="AZ59" s="981"/>
      <c r="BA59" s="981"/>
      <c r="BB59" s="981"/>
      <c r="BC59" s="981"/>
      <c r="BD59" s="981"/>
      <c r="BE59" s="957"/>
      <c r="BF59" s="957"/>
      <c r="BG59" s="957"/>
      <c r="BH59" s="957"/>
      <c r="BI59" s="958"/>
      <c r="BJ59" s="56"/>
      <c r="BK59" s="56"/>
      <c r="BL59" s="56"/>
      <c r="BM59" s="56"/>
      <c r="BN59" s="56"/>
      <c r="BO59" s="55"/>
      <c r="BP59" s="55"/>
      <c r="BQ59" s="52">
        <v>53</v>
      </c>
      <c r="BR59" s="72"/>
      <c r="BS59" s="711"/>
      <c r="BT59" s="712"/>
      <c r="BU59" s="712"/>
      <c r="BV59" s="712"/>
      <c r="BW59" s="712"/>
      <c r="BX59" s="712"/>
      <c r="BY59" s="712"/>
      <c r="BZ59" s="712"/>
      <c r="CA59" s="712"/>
      <c r="CB59" s="712"/>
      <c r="CC59" s="712"/>
      <c r="CD59" s="712"/>
      <c r="CE59" s="712"/>
      <c r="CF59" s="712"/>
      <c r="CG59" s="713"/>
      <c r="CH59" s="714"/>
      <c r="CI59" s="715"/>
      <c r="CJ59" s="715"/>
      <c r="CK59" s="715"/>
      <c r="CL59" s="716"/>
      <c r="CM59" s="714"/>
      <c r="CN59" s="715"/>
      <c r="CO59" s="715"/>
      <c r="CP59" s="715"/>
      <c r="CQ59" s="716"/>
      <c r="CR59" s="714"/>
      <c r="CS59" s="715"/>
      <c r="CT59" s="715"/>
      <c r="CU59" s="715"/>
      <c r="CV59" s="716"/>
      <c r="CW59" s="714"/>
      <c r="CX59" s="715"/>
      <c r="CY59" s="715"/>
      <c r="CZ59" s="715"/>
      <c r="DA59" s="716"/>
      <c r="DB59" s="714"/>
      <c r="DC59" s="715"/>
      <c r="DD59" s="715"/>
      <c r="DE59" s="715"/>
      <c r="DF59" s="716"/>
      <c r="DG59" s="714"/>
      <c r="DH59" s="715"/>
      <c r="DI59" s="715"/>
      <c r="DJ59" s="715"/>
      <c r="DK59" s="716"/>
      <c r="DL59" s="714"/>
      <c r="DM59" s="715"/>
      <c r="DN59" s="715"/>
      <c r="DO59" s="715"/>
      <c r="DP59" s="716"/>
      <c r="DQ59" s="714"/>
      <c r="DR59" s="715"/>
      <c r="DS59" s="715"/>
      <c r="DT59" s="715"/>
      <c r="DU59" s="716"/>
      <c r="DV59" s="711"/>
      <c r="DW59" s="712"/>
      <c r="DX59" s="712"/>
      <c r="DY59" s="712"/>
      <c r="DZ59" s="717"/>
      <c r="EA59" s="48"/>
    </row>
    <row r="60" spans="1:131" ht="26.25" customHeight="1" x14ac:dyDescent="0.2">
      <c r="A60" s="52">
        <v>33</v>
      </c>
      <c r="B60" s="711"/>
      <c r="C60" s="712"/>
      <c r="D60" s="712"/>
      <c r="E60" s="712"/>
      <c r="F60" s="712"/>
      <c r="G60" s="712"/>
      <c r="H60" s="712"/>
      <c r="I60" s="712"/>
      <c r="J60" s="712"/>
      <c r="K60" s="712"/>
      <c r="L60" s="712"/>
      <c r="M60" s="712"/>
      <c r="N60" s="712"/>
      <c r="O60" s="712"/>
      <c r="P60" s="713"/>
      <c r="Q60" s="975"/>
      <c r="R60" s="976"/>
      <c r="S60" s="976"/>
      <c r="T60" s="976"/>
      <c r="U60" s="976"/>
      <c r="V60" s="976"/>
      <c r="W60" s="976"/>
      <c r="X60" s="976"/>
      <c r="Y60" s="976"/>
      <c r="Z60" s="976"/>
      <c r="AA60" s="976"/>
      <c r="AB60" s="976"/>
      <c r="AC60" s="976"/>
      <c r="AD60" s="976"/>
      <c r="AE60" s="977"/>
      <c r="AF60" s="978"/>
      <c r="AG60" s="715"/>
      <c r="AH60" s="715"/>
      <c r="AI60" s="715"/>
      <c r="AJ60" s="979"/>
      <c r="AK60" s="980"/>
      <c r="AL60" s="976"/>
      <c r="AM60" s="976"/>
      <c r="AN60" s="976"/>
      <c r="AO60" s="976"/>
      <c r="AP60" s="976"/>
      <c r="AQ60" s="976"/>
      <c r="AR60" s="976"/>
      <c r="AS60" s="976"/>
      <c r="AT60" s="976"/>
      <c r="AU60" s="976"/>
      <c r="AV60" s="976"/>
      <c r="AW60" s="976"/>
      <c r="AX60" s="976"/>
      <c r="AY60" s="976"/>
      <c r="AZ60" s="981"/>
      <c r="BA60" s="981"/>
      <c r="BB60" s="981"/>
      <c r="BC60" s="981"/>
      <c r="BD60" s="981"/>
      <c r="BE60" s="957"/>
      <c r="BF60" s="957"/>
      <c r="BG60" s="957"/>
      <c r="BH60" s="957"/>
      <c r="BI60" s="958"/>
      <c r="BJ60" s="56"/>
      <c r="BK60" s="56"/>
      <c r="BL60" s="56"/>
      <c r="BM60" s="56"/>
      <c r="BN60" s="56"/>
      <c r="BO60" s="55"/>
      <c r="BP60" s="55"/>
      <c r="BQ60" s="52">
        <v>54</v>
      </c>
      <c r="BR60" s="72"/>
      <c r="BS60" s="711"/>
      <c r="BT60" s="712"/>
      <c r="BU60" s="712"/>
      <c r="BV60" s="712"/>
      <c r="BW60" s="712"/>
      <c r="BX60" s="712"/>
      <c r="BY60" s="712"/>
      <c r="BZ60" s="712"/>
      <c r="CA60" s="712"/>
      <c r="CB60" s="712"/>
      <c r="CC60" s="712"/>
      <c r="CD60" s="712"/>
      <c r="CE60" s="712"/>
      <c r="CF60" s="712"/>
      <c r="CG60" s="713"/>
      <c r="CH60" s="714"/>
      <c r="CI60" s="715"/>
      <c r="CJ60" s="715"/>
      <c r="CK60" s="715"/>
      <c r="CL60" s="716"/>
      <c r="CM60" s="714"/>
      <c r="CN60" s="715"/>
      <c r="CO60" s="715"/>
      <c r="CP60" s="715"/>
      <c r="CQ60" s="716"/>
      <c r="CR60" s="714"/>
      <c r="CS60" s="715"/>
      <c r="CT60" s="715"/>
      <c r="CU60" s="715"/>
      <c r="CV60" s="716"/>
      <c r="CW60" s="714"/>
      <c r="CX60" s="715"/>
      <c r="CY60" s="715"/>
      <c r="CZ60" s="715"/>
      <c r="DA60" s="716"/>
      <c r="DB60" s="714"/>
      <c r="DC60" s="715"/>
      <c r="DD60" s="715"/>
      <c r="DE60" s="715"/>
      <c r="DF60" s="716"/>
      <c r="DG60" s="714"/>
      <c r="DH60" s="715"/>
      <c r="DI60" s="715"/>
      <c r="DJ60" s="715"/>
      <c r="DK60" s="716"/>
      <c r="DL60" s="714"/>
      <c r="DM60" s="715"/>
      <c r="DN60" s="715"/>
      <c r="DO60" s="715"/>
      <c r="DP60" s="716"/>
      <c r="DQ60" s="714"/>
      <c r="DR60" s="715"/>
      <c r="DS60" s="715"/>
      <c r="DT60" s="715"/>
      <c r="DU60" s="716"/>
      <c r="DV60" s="711"/>
      <c r="DW60" s="712"/>
      <c r="DX60" s="712"/>
      <c r="DY60" s="712"/>
      <c r="DZ60" s="717"/>
      <c r="EA60" s="48"/>
    </row>
    <row r="61" spans="1:131" ht="26.25" customHeight="1" x14ac:dyDescent="0.2">
      <c r="A61" s="52">
        <v>34</v>
      </c>
      <c r="B61" s="711"/>
      <c r="C61" s="712"/>
      <c r="D61" s="712"/>
      <c r="E61" s="712"/>
      <c r="F61" s="712"/>
      <c r="G61" s="712"/>
      <c r="H61" s="712"/>
      <c r="I61" s="712"/>
      <c r="J61" s="712"/>
      <c r="K61" s="712"/>
      <c r="L61" s="712"/>
      <c r="M61" s="712"/>
      <c r="N61" s="712"/>
      <c r="O61" s="712"/>
      <c r="P61" s="713"/>
      <c r="Q61" s="975"/>
      <c r="R61" s="976"/>
      <c r="S61" s="976"/>
      <c r="T61" s="976"/>
      <c r="U61" s="976"/>
      <c r="V61" s="976"/>
      <c r="W61" s="976"/>
      <c r="X61" s="976"/>
      <c r="Y61" s="976"/>
      <c r="Z61" s="976"/>
      <c r="AA61" s="976"/>
      <c r="AB61" s="976"/>
      <c r="AC61" s="976"/>
      <c r="AD61" s="976"/>
      <c r="AE61" s="977"/>
      <c r="AF61" s="978"/>
      <c r="AG61" s="715"/>
      <c r="AH61" s="715"/>
      <c r="AI61" s="715"/>
      <c r="AJ61" s="979"/>
      <c r="AK61" s="980"/>
      <c r="AL61" s="976"/>
      <c r="AM61" s="976"/>
      <c r="AN61" s="976"/>
      <c r="AO61" s="976"/>
      <c r="AP61" s="976"/>
      <c r="AQ61" s="976"/>
      <c r="AR61" s="976"/>
      <c r="AS61" s="976"/>
      <c r="AT61" s="976"/>
      <c r="AU61" s="976"/>
      <c r="AV61" s="976"/>
      <c r="AW61" s="976"/>
      <c r="AX61" s="976"/>
      <c r="AY61" s="976"/>
      <c r="AZ61" s="981"/>
      <c r="BA61" s="981"/>
      <c r="BB61" s="981"/>
      <c r="BC61" s="981"/>
      <c r="BD61" s="981"/>
      <c r="BE61" s="957"/>
      <c r="BF61" s="957"/>
      <c r="BG61" s="957"/>
      <c r="BH61" s="957"/>
      <c r="BI61" s="958"/>
      <c r="BJ61" s="56"/>
      <c r="BK61" s="56"/>
      <c r="BL61" s="56"/>
      <c r="BM61" s="56"/>
      <c r="BN61" s="56"/>
      <c r="BO61" s="55"/>
      <c r="BP61" s="55"/>
      <c r="BQ61" s="52">
        <v>55</v>
      </c>
      <c r="BR61" s="72"/>
      <c r="BS61" s="711"/>
      <c r="BT61" s="712"/>
      <c r="BU61" s="712"/>
      <c r="BV61" s="712"/>
      <c r="BW61" s="712"/>
      <c r="BX61" s="712"/>
      <c r="BY61" s="712"/>
      <c r="BZ61" s="712"/>
      <c r="CA61" s="712"/>
      <c r="CB61" s="712"/>
      <c r="CC61" s="712"/>
      <c r="CD61" s="712"/>
      <c r="CE61" s="712"/>
      <c r="CF61" s="712"/>
      <c r="CG61" s="713"/>
      <c r="CH61" s="714"/>
      <c r="CI61" s="715"/>
      <c r="CJ61" s="715"/>
      <c r="CK61" s="715"/>
      <c r="CL61" s="716"/>
      <c r="CM61" s="714"/>
      <c r="CN61" s="715"/>
      <c r="CO61" s="715"/>
      <c r="CP61" s="715"/>
      <c r="CQ61" s="716"/>
      <c r="CR61" s="714"/>
      <c r="CS61" s="715"/>
      <c r="CT61" s="715"/>
      <c r="CU61" s="715"/>
      <c r="CV61" s="716"/>
      <c r="CW61" s="714"/>
      <c r="CX61" s="715"/>
      <c r="CY61" s="715"/>
      <c r="CZ61" s="715"/>
      <c r="DA61" s="716"/>
      <c r="DB61" s="714"/>
      <c r="DC61" s="715"/>
      <c r="DD61" s="715"/>
      <c r="DE61" s="715"/>
      <c r="DF61" s="716"/>
      <c r="DG61" s="714"/>
      <c r="DH61" s="715"/>
      <c r="DI61" s="715"/>
      <c r="DJ61" s="715"/>
      <c r="DK61" s="716"/>
      <c r="DL61" s="714"/>
      <c r="DM61" s="715"/>
      <c r="DN61" s="715"/>
      <c r="DO61" s="715"/>
      <c r="DP61" s="716"/>
      <c r="DQ61" s="714"/>
      <c r="DR61" s="715"/>
      <c r="DS61" s="715"/>
      <c r="DT61" s="715"/>
      <c r="DU61" s="716"/>
      <c r="DV61" s="711"/>
      <c r="DW61" s="712"/>
      <c r="DX61" s="712"/>
      <c r="DY61" s="712"/>
      <c r="DZ61" s="717"/>
      <c r="EA61" s="48"/>
    </row>
    <row r="62" spans="1:131" ht="26.25" customHeight="1" x14ac:dyDescent="0.2">
      <c r="A62" s="52">
        <v>35</v>
      </c>
      <c r="B62" s="711"/>
      <c r="C62" s="712"/>
      <c r="D62" s="712"/>
      <c r="E62" s="712"/>
      <c r="F62" s="712"/>
      <c r="G62" s="712"/>
      <c r="H62" s="712"/>
      <c r="I62" s="712"/>
      <c r="J62" s="712"/>
      <c r="K62" s="712"/>
      <c r="L62" s="712"/>
      <c r="M62" s="712"/>
      <c r="N62" s="712"/>
      <c r="O62" s="712"/>
      <c r="P62" s="713"/>
      <c r="Q62" s="975"/>
      <c r="R62" s="976"/>
      <c r="S62" s="976"/>
      <c r="T62" s="976"/>
      <c r="U62" s="976"/>
      <c r="V62" s="976"/>
      <c r="W62" s="976"/>
      <c r="X62" s="976"/>
      <c r="Y62" s="976"/>
      <c r="Z62" s="976"/>
      <c r="AA62" s="976"/>
      <c r="AB62" s="976"/>
      <c r="AC62" s="976"/>
      <c r="AD62" s="976"/>
      <c r="AE62" s="977"/>
      <c r="AF62" s="978"/>
      <c r="AG62" s="715"/>
      <c r="AH62" s="715"/>
      <c r="AI62" s="715"/>
      <c r="AJ62" s="979"/>
      <c r="AK62" s="980"/>
      <c r="AL62" s="976"/>
      <c r="AM62" s="976"/>
      <c r="AN62" s="976"/>
      <c r="AO62" s="976"/>
      <c r="AP62" s="976"/>
      <c r="AQ62" s="976"/>
      <c r="AR62" s="976"/>
      <c r="AS62" s="976"/>
      <c r="AT62" s="976"/>
      <c r="AU62" s="976"/>
      <c r="AV62" s="976"/>
      <c r="AW62" s="976"/>
      <c r="AX62" s="976"/>
      <c r="AY62" s="976"/>
      <c r="AZ62" s="981"/>
      <c r="BA62" s="981"/>
      <c r="BB62" s="981"/>
      <c r="BC62" s="981"/>
      <c r="BD62" s="981"/>
      <c r="BE62" s="957"/>
      <c r="BF62" s="957"/>
      <c r="BG62" s="957"/>
      <c r="BH62" s="957"/>
      <c r="BI62" s="958"/>
      <c r="BJ62" s="982" t="s">
        <v>462</v>
      </c>
      <c r="BK62" s="983"/>
      <c r="BL62" s="983"/>
      <c r="BM62" s="983"/>
      <c r="BN62" s="984"/>
      <c r="BO62" s="55"/>
      <c r="BP62" s="55"/>
      <c r="BQ62" s="52">
        <v>56</v>
      </c>
      <c r="BR62" s="72"/>
      <c r="BS62" s="711"/>
      <c r="BT62" s="712"/>
      <c r="BU62" s="712"/>
      <c r="BV62" s="712"/>
      <c r="BW62" s="712"/>
      <c r="BX62" s="712"/>
      <c r="BY62" s="712"/>
      <c r="BZ62" s="712"/>
      <c r="CA62" s="712"/>
      <c r="CB62" s="712"/>
      <c r="CC62" s="712"/>
      <c r="CD62" s="712"/>
      <c r="CE62" s="712"/>
      <c r="CF62" s="712"/>
      <c r="CG62" s="713"/>
      <c r="CH62" s="714"/>
      <c r="CI62" s="715"/>
      <c r="CJ62" s="715"/>
      <c r="CK62" s="715"/>
      <c r="CL62" s="716"/>
      <c r="CM62" s="714"/>
      <c r="CN62" s="715"/>
      <c r="CO62" s="715"/>
      <c r="CP62" s="715"/>
      <c r="CQ62" s="716"/>
      <c r="CR62" s="714"/>
      <c r="CS62" s="715"/>
      <c r="CT62" s="715"/>
      <c r="CU62" s="715"/>
      <c r="CV62" s="716"/>
      <c r="CW62" s="714"/>
      <c r="CX62" s="715"/>
      <c r="CY62" s="715"/>
      <c r="CZ62" s="715"/>
      <c r="DA62" s="716"/>
      <c r="DB62" s="714"/>
      <c r="DC62" s="715"/>
      <c r="DD62" s="715"/>
      <c r="DE62" s="715"/>
      <c r="DF62" s="716"/>
      <c r="DG62" s="714"/>
      <c r="DH62" s="715"/>
      <c r="DI62" s="715"/>
      <c r="DJ62" s="715"/>
      <c r="DK62" s="716"/>
      <c r="DL62" s="714"/>
      <c r="DM62" s="715"/>
      <c r="DN62" s="715"/>
      <c r="DO62" s="715"/>
      <c r="DP62" s="716"/>
      <c r="DQ62" s="714"/>
      <c r="DR62" s="715"/>
      <c r="DS62" s="715"/>
      <c r="DT62" s="715"/>
      <c r="DU62" s="716"/>
      <c r="DV62" s="711"/>
      <c r="DW62" s="712"/>
      <c r="DX62" s="712"/>
      <c r="DY62" s="712"/>
      <c r="DZ62" s="717"/>
      <c r="EA62" s="48"/>
    </row>
    <row r="63" spans="1:131" ht="26.25" customHeight="1" x14ac:dyDescent="0.2">
      <c r="A63" s="53" t="s">
        <v>246</v>
      </c>
      <c r="B63" s="933" t="s">
        <v>374</v>
      </c>
      <c r="C63" s="934"/>
      <c r="D63" s="934"/>
      <c r="E63" s="934"/>
      <c r="F63" s="934"/>
      <c r="G63" s="934"/>
      <c r="H63" s="934"/>
      <c r="I63" s="934"/>
      <c r="J63" s="934"/>
      <c r="K63" s="934"/>
      <c r="L63" s="934"/>
      <c r="M63" s="934"/>
      <c r="N63" s="934"/>
      <c r="O63" s="934"/>
      <c r="P63" s="935"/>
      <c r="Q63" s="943"/>
      <c r="R63" s="944"/>
      <c r="S63" s="944"/>
      <c r="T63" s="944"/>
      <c r="U63" s="944"/>
      <c r="V63" s="944"/>
      <c r="W63" s="944"/>
      <c r="X63" s="944"/>
      <c r="Y63" s="944"/>
      <c r="Z63" s="944"/>
      <c r="AA63" s="944"/>
      <c r="AB63" s="944"/>
      <c r="AC63" s="944"/>
      <c r="AD63" s="944"/>
      <c r="AE63" s="968"/>
      <c r="AF63" s="969">
        <v>1657</v>
      </c>
      <c r="AG63" s="945"/>
      <c r="AH63" s="945"/>
      <c r="AI63" s="945"/>
      <c r="AJ63" s="970"/>
      <c r="AK63" s="971"/>
      <c r="AL63" s="944"/>
      <c r="AM63" s="944"/>
      <c r="AN63" s="944"/>
      <c r="AO63" s="944"/>
      <c r="AP63" s="945"/>
      <c r="AQ63" s="945"/>
      <c r="AR63" s="945"/>
      <c r="AS63" s="945"/>
      <c r="AT63" s="945"/>
      <c r="AU63" s="945"/>
      <c r="AV63" s="945"/>
      <c r="AW63" s="945"/>
      <c r="AX63" s="945"/>
      <c r="AY63" s="945"/>
      <c r="AZ63" s="972"/>
      <c r="BA63" s="972"/>
      <c r="BB63" s="972"/>
      <c r="BC63" s="972"/>
      <c r="BD63" s="972"/>
      <c r="BE63" s="946"/>
      <c r="BF63" s="946"/>
      <c r="BG63" s="946"/>
      <c r="BH63" s="946"/>
      <c r="BI63" s="947"/>
      <c r="BJ63" s="973" t="s">
        <v>201</v>
      </c>
      <c r="BK63" s="940"/>
      <c r="BL63" s="940"/>
      <c r="BM63" s="940"/>
      <c r="BN63" s="974"/>
      <c r="BO63" s="55"/>
      <c r="BP63" s="55"/>
      <c r="BQ63" s="52">
        <v>57</v>
      </c>
      <c r="BR63" s="72"/>
      <c r="BS63" s="711"/>
      <c r="BT63" s="712"/>
      <c r="BU63" s="712"/>
      <c r="BV63" s="712"/>
      <c r="BW63" s="712"/>
      <c r="BX63" s="712"/>
      <c r="BY63" s="712"/>
      <c r="BZ63" s="712"/>
      <c r="CA63" s="712"/>
      <c r="CB63" s="712"/>
      <c r="CC63" s="712"/>
      <c r="CD63" s="712"/>
      <c r="CE63" s="712"/>
      <c r="CF63" s="712"/>
      <c r="CG63" s="713"/>
      <c r="CH63" s="714"/>
      <c r="CI63" s="715"/>
      <c r="CJ63" s="715"/>
      <c r="CK63" s="715"/>
      <c r="CL63" s="716"/>
      <c r="CM63" s="714"/>
      <c r="CN63" s="715"/>
      <c r="CO63" s="715"/>
      <c r="CP63" s="715"/>
      <c r="CQ63" s="716"/>
      <c r="CR63" s="714"/>
      <c r="CS63" s="715"/>
      <c r="CT63" s="715"/>
      <c r="CU63" s="715"/>
      <c r="CV63" s="716"/>
      <c r="CW63" s="714"/>
      <c r="CX63" s="715"/>
      <c r="CY63" s="715"/>
      <c r="CZ63" s="715"/>
      <c r="DA63" s="716"/>
      <c r="DB63" s="714"/>
      <c r="DC63" s="715"/>
      <c r="DD63" s="715"/>
      <c r="DE63" s="715"/>
      <c r="DF63" s="716"/>
      <c r="DG63" s="714"/>
      <c r="DH63" s="715"/>
      <c r="DI63" s="715"/>
      <c r="DJ63" s="715"/>
      <c r="DK63" s="716"/>
      <c r="DL63" s="714"/>
      <c r="DM63" s="715"/>
      <c r="DN63" s="715"/>
      <c r="DO63" s="715"/>
      <c r="DP63" s="716"/>
      <c r="DQ63" s="714"/>
      <c r="DR63" s="715"/>
      <c r="DS63" s="715"/>
      <c r="DT63" s="715"/>
      <c r="DU63" s="716"/>
      <c r="DV63" s="711"/>
      <c r="DW63" s="712"/>
      <c r="DX63" s="712"/>
      <c r="DY63" s="712"/>
      <c r="DZ63" s="71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1"/>
      <c r="BT64" s="712"/>
      <c r="BU64" s="712"/>
      <c r="BV64" s="712"/>
      <c r="BW64" s="712"/>
      <c r="BX64" s="712"/>
      <c r="BY64" s="712"/>
      <c r="BZ64" s="712"/>
      <c r="CA64" s="712"/>
      <c r="CB64" s="712"/>
      <c r="CC64" s="712"/>
      <c r="CD64" s="712"/>
      <c r="CE64" s="712"/>
      <c r="CF64" s="712"/>
      <c r="CG64" s="713"/>
      <c r="CH64" s="714"/>
      <c r="CI64" s="715"/>
      <c r="CJ64" s="715"/>
      <c r="CK64" s="715"/>
      <c r="CL64" s="716"/>
      <c r="CM64" s="714"/>
      <c r="CN64" s="715"/>
      <c r="CO64" s="715"/>
      <c r="CP64" s="715"/>
      <c r="CQ64" s="716"/>
      <c r="CR64" s="714"/>
      <c r="CS64" s="715"/>
      <c r="CT64" s="715"/>
      <c r="CU64" s="715"/>
      <c r="CV64" s="716"/>
      <c r="CW64" s="714"/>
      <c r="CX64" s="715"/>
      <c r="CY64" s="715"/>
      <c r="CZ64" s="715"/>
      <c r="DA64" s="716"/>
      <c r="DB64" s="714"/>
      <c r="DC64" s="715"/>
      <c r="DD64" s="715"/>
      <c r="DE64" s="715"/>
      <c r="DF64" s="716"/>
      <c r="DG64" s="714"/>
      <c r="DH64" s="715"/>
      <c r="DI64" s="715"/>
      <c r="DJ64" s="715"/>
      <c r="DK64" s="716"/>
      <c r="DL64" s="714"/>
      <c r="DM64" s="715"/>
      <c r="DN64" s="715"/>
      <c r="DO64" s="715"/>
      <c r="DP64" s="716"/>
      <c r="DQ64" s="714"/>
      <c r="DR64" s="715"/>
      <c r="DS64" s="715"/>
      <c r="DT64" s="715"/>
      <c r="DU64" s="716"/>
      <c r="DV64" s="711"/>
      <c r="DW64" s="712"/>
      <c r="DX64" s="712"/>
      <c r="DY64" s="712"/>
      <c r="DZ64" s="717"/>
      <c r="EA64" s="48"/>
    </row>
    <row r="65" spans="1:131" ht="26.25" customHeight="1" x14ac:dyDescent="0.2">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1"/>
      <c r="BT65" s="712"/>
      <c r="BU65" s="712"/>
      <c r="BV65" s="712"/>
      <c r="BW65" s="712"/>
      <c r="BX65" s="712"/>
      <c r="BY65" s="712"/>
      <c r="BZ65" s="712"/>
      <c r="CA65" s="712"/>
      <c r="CB65" s="712"/>
      <c r="CC65" s="712"/>
      <c r="CD65" s="712"/>
      <c r="CE65" s="712"/>
      <c r="CF65" s="712"/>
      <c r="CG65" s="713"/>
      <c r="CH65" s="714"/>
      <c r="CI65" s="715"/>
      <c r="CJ65" s="715"/>
      <c r="CK65" s="715"/>
      <c r="CL65" s="716"/>
      <c r="CM65" s="714"/>
      <c r="CN65" s="715"/>
      <c r="CO65" s="715"/>
      <c r="CP65" s="715"/>
      <c r="CQ65" s="716"/>
      <c r="CR65" s="714"/>
      <c r="CS65" s="715"/>
      <c r="CT65" s="715"/>
      <c r="CU65" s="715"/>
      <c r="CV65" s="716"/>
      <c r="CW65" s="714"/>
      <c r="CX65" s="715"/>
      <c r="CY65" s="715"/>
      <c r="CZ65" s="715"/>
      <c r="DA65" s="716"/>
      <c r="DB65" s="714"/>
      <c r="DC65" s="715"/>
      <c r="DD65" s="715"/>
      <c r="DE65" s="715"/>
      <c r="DF65" s="716"/>
      <c r="DG65" s="714"/>
      <c r="DH65" s="715"/>
      <c r="DI65" s="715"/>
      <c r="DJ65" s="715"/>
      <c r="DK65" s="716"/>
      <c r="DL65" s="714"/>
      <c r="DM65" s="715"/>
      <c r="DN65" s="715"/>
      <c r="DO65" s="715"/>
      <c r="DP65" s="716"/>
      <c r="DQ65" s="714"/>
      <c r="DR65" s="715"/>
      <c r="DS65" s="715"/>
      <c r="DT65" s="715"/>
      <c r="DU65" s="716"/>
      <c r="DV65" s="711"/>
      <c r="DW65" s="712"/>
      <c r="DX65" s="712"/>
      <c r="DY65" s="712"/>
      <c r="DZ65" s="717"/>
      <c r="EA65" s="48"/>
    </row>
    <row r="66" spans="1:131" ht="26.25" customHeight="1" x14ac:dyDescent="0.2">
      <c r="A66" s="694" t="s">
        <v>449</v>
      </c>
      <c r="B66" s="695"/>
      <c r="C66" s="695"/>
      <c r="D66" s="695"/>
      <c r="E66" s="695"/>
      <c r="F66" s="695"/>
      <c r="G66" s="695"/>
      <c r="H66" s="695"/>
      <c r="I66" s="695"/>
      <c r="J66" s="695"/>
      <c r="K66" s="695"/>
      <c r="L66" s="695"/>
      <c r="M66" s="695"/>
      <c r="N66" s="695"/>
      <c r="O66" s="695"/>
      <c r="P66" s="696"/>
      <c r="Q66" s="686" t="s">
        <v>457</v>
      </c>
      <c r="R66" s="687"/>
      <c r="S66" s="687"/>
      <c r="T66" s="687"/>
      <c r="U66" s="688"/>
      <c r="V66" s="686" t="s">
        <v>458</v>
      </c>
      <c r="W66" s="687"/>
      <c r="X66" s="687"/>
      <c r="Y66" s="687"/>
      <c r="Z66" s="688"/>
      <c r="AA66" s="686" t="s">
        <v>459</v>
      </c>
      <c r="AB66" s="687"/>
      <c r="AC66" s="687"/>
      <c r="AD66" s="687"/>
      <c r="AE66" s="688"/>
      <c r="AF66" s="706" t="s">
        <v>242</v>
      </c>
      <c r="AG66" s="701"/>
      <c r="AH66" s="701"/>
      <c r="AI66" s="701"/>
      <c r="AJ66" s="707"/>
      <c r="AK66" s="686" t="s">
        <v>387</v>
      </c>
      <c r="AL66" s="695"/>
      <c r="AM66" s="695"/>
      <c r="AN66" s="695"/>
      <c r="AO66" s="696"/>
      <c r="AP66" s="686" t="s">
        <v>354</v>
      </c>
      <c r="AQ66" s="687"/>
      <c r="AR66" s="687"/>
      <c r="AS66" s="687"/>
      <c r="AT66" s="688"/>
      <c r="AU66" s="686" t="s">
        <v>469</v>
      </c>
      <c r="AV66" s="687"/>
      <c r="AW66" s="687"/>
      <c r="AX66" s="687"/>
      <c r="AY66" s="688"/>
      <c r="AZ66" s="686" t="s">
        <v>445</v>
      </c>
      <c r="BA66" s="687"/>
      <c r="BB66" s="687"/>
      <c r="BC66" s="687"/>
      <c r="BD66" s="692"/>
      <c r="BE66" s="55"/>
      <c r="BF66" s="55"/>
      <c r="BG66" s="55"/>
      <c r="BH66" s="55"/>
      <c r="BI66" s="55"/>
      <c r="BJ66" s="55"/>
      <c r="BK66" s="55"/>
      <c r="BL66" s="55"/>
      <c r="BM66" s="55"/>
      <c r="BN66" s="55"/>
      <c r="BO66" s="55"/>
      <c r="BP66" s="55"/>
      <c r="BQ66" s="52">
        <v>60</v>
      </c>
      <c r="BR66" s="73"/>
      <c r="BS66" s="926"/>
      <c r="BT66" s="927"/>
      <c r="BU66" s="927"/>
      <c r="BV66" s="927"/>
      <c r="BW66" s="927"/>
      <c r="BX66" s="927"/>
      <c r="BY66" s="927"/>
      <c r="BZ66" s="927"/>
      <c r="CA66" s="927"/>
      <c r="CB66" s="927"/>
      <c r="CC66" s="927"/>
      <c r="CD66" s="927"/>
      <c r="CE66" s="927"/>
      <c r="CF66" s="927"/>
      <c r="CG66" s="928"/>
      <c r="CH66" s="929"/>
      <c r="CI66" s="930"/>
      <c r="CJ66" s="930"/>
      <c r="CK66" s="930"/>
      <c r="CL66" s="931"/>
      <c r="CM66" s="929"/>
      <c r="CN66" s="930"/>
      <c r="CO66" s="930"/>
      <c r="CP66" s="930"/>
      <c r="CQ66" s="931"/>
      <c r="CR66" s="929"/>
      <c r="CS66" s="930"/>
      <c r="CT66" s="930"/>
      <c r="CU66" s="930"/>
      <c r="CV66" s="931"/>
      <c r="CW66" s="929"/>
      <c r="CX66" s="930"/>
      <c r="CY66" s="930"/>
      <c r="CZ66" s="930"/>
      <c r="DA66" s="931"/>
      <c r="DB66" s="929"/>
      <c r="DC66" s="930"/>
      <c r="DD66" s="930"/>
      <c r="DE66" s="930"/>
      <c r="DF66" s="931"/>
      <c r="DG66" s="929"/>
      <c r="DH66" s="930"/>
      <c r="DI66" s="930"/>
      <c r="DJ66" s="930"/>
      <c r="DK66" s="931"/>
      <c r="DL66" s="929"/>
      <c r="DM66" s="930"/>
      <c r="DN66" s="930"/>
      <c r="DO66" s="930"/>
      <c r="DP66" s="931"/>
      <c r="DQ66" s="929"/>
      <c r="DR66" s="930"/>
      <c r="DS66" s="930"/>
      <c r="DT66" s="930"/>
      <c r="DU66" s="931"/>
      <c r="DV66" s="926"/>
      <c r="DW66" s="927"/>
      <c r="DX66" s="927"/>
      <c r="DY66" s="927"/>
      <c r="DZ66" s="932"/>
      <c r="EA66" s="48"/>
    </row>
    <row r="67" spans="1:131" ht="26.25" customHeight="1" x14ac:dyDescent="0.2">
      <c r="A67" s="697"/>
      <c r="B67" s="698"/>
      <c r="C67" s="698"/>
      <c r="D67" s="698"/>
      <c r="E67" s="698"/>
      <c r="F67" s="698"/>
      <c r="G67" s="698"/>
      <c r="H67" s="698"/>
      <c r="I67" s="698"/>
      <c r="J67" s="698"/>
      <c r="K67" s="698"/>
      <c r="L67" s="698"/>
      <c r="M67" s="698"/>
      <c r="N67" s="698"/>
      <c r="O67" s="698"/>
      <c r="P67" s="699"/>
      <c r="Q67" s="689"/>
      <c r="R67" s="690"/>
      <c r="S67" s="690"/>
      <c r="T67" s="690"/>
      <c r="U67" s="691"/>
      <c r="V67" s="689"/>
      <c r="W67" s="690"/>
      <c r="X67" s="690"/>
      <c r="Y67" s="690"/>
      <c r="Z67" s="691"/>
      <c r="AA67" s="689"/>
      <c r="AB67" s="690"/>
      <c r="AC67" s="690"/>
      <c r="AD67" s="690"/>
      <c r="AE67" s="691"/>
      <c r="AF67" s="708"/>
      <c r="AG67" s="704"/>
      <c r="AH67" s="704"/>
      <c r="AI67" s="704"/>
      <c r="AJ67" s="709"/>
      <c r="AK67" s="710"/>
      <c r="AL67" s="698"/>
      <c r="AM67" s="698"/>
      <c r="AN67" s="698"/>
      <c r="AO67" s="699"/>
      <c r="AP67" s="689"/>
      <c r="AQ67" s="690"/>
      <c r="AR67" s="690"/>
      <c r="AS67" s="690"/>
      <c r="AT67" s="691"/>
      <c r="AU67" s="689"/>
      <c r="AV67" s="690"/>
      <c r="AW67" s="690"/>
      <c r="AX67" s="690"/>
      <c r="AY67" s="691"/>
      <c r="AZ67" s="689"/>
      <c r="BA67" s="690"/>
      <c r="BB67" s="690"/>
      <c r="BC67" s="690"/>
      <c r="BD67" s="693"/>
      <c r="BE67" s="55"/>
      <c r="BF67" s="55"/>
      <c r="BG67" s="55"/>
      <c r="BH67" s="55"/>
      <c r="BI67" s="55"/>
      <c r="BJ67" s="55"/>
      <c r="BK67" s="55"/>
      <c r="BL67" s="55"/>
      <c r="BM67" s="55"/>
      <c r="BN67" s="55"/>
      <c r="BO67" s="55"/>
      <c r="BP67" s="55"/>
      <c r="BQ67" s="52">
        <v>61</v>
      </c>
      <c r="BR67" s="73"/>
      <c r="BS67" s="926"/>
      <c r="BT67" s="927"/>
      <c r="BU67" s="927"/>
      <c r="BV67" s="927"/>
      <c r="BW67" s="927"/>
      <c r="BX67" s="927"/>
      <c r="BY67" s="927"/>
      <c r="BZ67" s="927"/>
      <c r="CA67" s="927"/>
      <c r="CB67" s="927"/>
      <c r="CC67" s="927"/>
      <c r="CD67" s="927"/>
      <c r="CE67" s="927"/>
      <c r="CF67" s="927"/>
      <c r="CG67" s="928"/>
      <c r="CH67" s="929"/>
      <c r="CI67" s="930"/>
      <c r="CJ67" s="930"/>
      <c r="CK67" s="930"/>
      <c r="CL67" s="931"/>
      <c r="CM67" s="929"/>
      <c r="CN67" s="930"/>
      <c r="CO67" s="930"/>
      <c r="CP67" s="930"/>
      <c r="CQ67" s="931"/>
      <c r="CR67" s="929"/>
      <c r="CS67" s="930"/>
      <c r="CT67" s="930"/>
      <c r="CU67" s="930"/>
      <c r="CV67" s="931"/>
      <c r="CW67" s="929"/>
      <c r="CX67" s="930"/>
      <c r="CY67" s="930"/>
      <c r="CZ67" s="930"/>
      <c r="DA67" s="931"/>
      <c r="DB67" s="929"/>
      <c r="DC67" s="930"/>
      <c r="DD67" s="930"/>
      <c r="DE67" s="930"/>
      <c r="DF67" s="931"/>
      <c r="DG67" s="929"/>
      <c r="DH67" s="930"/>
      <c r="DI67" s="930"/>
      <c r="DJ67" s="930"/>
      <c r="DK67" s="931"/>
      <c r="DL67" s="929"/>
      <c r="DM67" s="930"/>
      <c r="DN67" s="930"/>
      <c r="DO67" s="930"/>
      <c r="DP67" s="931"/>
      <c r="DQ67" s="929"/>
      <c r="DR67" s="930"/>
      <c r="DS67" s="930"/>
      <c r="DT67" s="930"/>
      <c r="DU67" s="931"/>
      <c r="DV67" s="926"/>
      <c r="DW67" s="927"/>
      <c r="DX67" s="927"/>
      <c r="DY67" s="927"/>
      <c r="DZ67" s="932"/>
      <c r="EA67" s="48"/>
    </row>
    <row r="68" spans="1:131" ht="26.25" customHeight="1" x14ac:dyDescent="0.2">
      <c r="A68" s="51">
        <v>1</v>
      </c>
      <c r="B68" s="961" t="s">
        <v>327</v>
      </c>
      <c r="C68" s="962"/>
      <c r="D68" s="962"/>
      <c r="E68" s="962"/>
      <c r="F68" s="962"/>
      <c r="G68" s="962"/>
      <c r="H68" s="962"/>
      <c r="I68" s="962"/>
      <c r="J68" s="962"/>
      <c r="K68" s="962"/>
      <c r="L68" s="962"/>
      <c r="M68" s="962"/>
      <c r="N68" s="962"/>
      <c r="O68" s="962"/>
      <c r="P68" s="963"/>
      <c r="Q68" s="964">
        <v>1023</v>
      </c>
      <c r="R68" s="965"/>
      <c r="S68" s="965"/>
      <c r="T68" s="965"/>
      <c r="U68" s="965"/>
      <c r="V68" s="965">
        <v>970</v>
      </c>
      <c r="W68" s="965"/>
      <c r="X68" s="965"/>
      <c r="Y68" s="965"/>
      <c r="Z68" s="965"/>
      <c r="AA68" s="965">
        <v>53</v>
      </c>
      <c r="AB68" s="965"/>
      <c r="AC68" s="965"/>
      <c r="AD68" s="965"/>
      <c r="AE68" s="965"/>
      <c r="AF68" s="965">
        <v>53</v>
      </c>
      <c r="AG68" s="965"/>
      <c r="AH68" s="965"/>
      <c r="AI68" s="965"/>
      <c r="AJ68" s="965"/>
      <c r="AK68" s="965" t="s">
        <v>201</v>
      </c>
      <c r="AL68" s="965"/>
      <c r="AM68" s="965"/>
      <c r="AN68" s="965"/>
      <c r="AO68" s="965"/>
      <c r="AP68" s="965">
        <v>7000</v>
      </c>
      <c r="AQ68" s="965"/>
      <c r="AR68" s="965"/>
      <c r="AS68" s="965"/>
      <c r="AT68" s="965"/>
      <c r="AU68" s="965">
        <v>4116</v>
      </c>
      <c r="AV68" s="965"/>
      <c r="AW68" s="965"/>
      <c r="AX68" s="965"/>
      <c r="AY68" s="965"/>
      <c r="AZ68" s="966"/>
      <c r="BA68" s="966"/>
      <c r="BB68" s="966"/>
      <c r="BC68" s="966"/>
      <c r="BD68" s="967"/>
      <c r="BE68" s="55"/>
      <c r="BF68" s="55"/>
      <c r="BG68" s="55"/>
      <c r="BH68" s="55"/>
      <c r="BI68" s="55"/>
      <c r="BJ68" s="55"/>
      <c r="BK68" s="55"/>
      <c r="BL68" s="55"/>
      <c r="BM68" s="55"/>
      <c r="BN68" s="55"/>
      <c r="BO68" s="55"/>
      <c r="BP68" s="55"/>
      <c r="BQ68" s="52">
        <v>62</v>
      </c>
      <c r="BR68" s="73"/>
      <c r="BS68" s="926"/>
      <c r="BT68" s="927"/>
      <c r="BU68" s="927"/>
      <c r="BV68" s="927"/>
      <c r="BW68" s="927"/>
      <c r="BX68" s="927"/>
      <c r="BY68" s="927"/>
      <c r="BZ68" s="927"/>
      <c r="CA68" s="927"/>
      <c r="CB68" s="927"/>
      <c r="CC68" s="927"/>
      <c r="CD68" s="927"/>
      <c r="CE68" s="927"/>
      <c r="CF68" s="927"/>
      <c r="CG68" s="928"/>
      <c r="CH68" s="929"/>
      <c r="CI68" s="930"/>
      <c r="CJ68" s="930"/>
      <c r="CK68" s="930"/>
      <c r="CL68" s="931"/>
      <c r="CM68" s="929"/>
      <c r="CN68" s="930"/>
      <c r="CO68" s="930"/>
      <c r="CP68" s="930"/>
      <c r="CQ68" s="931"/>
      <c r="CR68" s="929"/>
      <c r="CS68" s="930"/>
      <c r="CT68" s="930"/>
      <c r="CU68" s="930"/>
      <c r="CV68" s="931"/>
      <c r="CW68" s="929"/>
      <c r="CX68" s="930"/>
      <c r="CY68" s="930"/>
      <c r="CZ68" s="930"/>
      <c r="DA68" s="931"/>
      <c r="DB68" s="929"/>
      <c r="DC68" s="930"/>
      <c r="DD68" s="930"/>
      <c r="DE68" s="930"/>
      <c r="DF68" s="931"/>
      <c r="DG68" s="929"/>
      <c r="DH68" s="930"/>
      <c r="DI68" s="930"/>
      <c r="DJ68" s="930"/>
      <c r="DK68" s="931"/>
      <c r="DL68" s="929"/>
      <c r="DM68" s="930"/>
      <c r="DN68" s="930"/>
      <c r="DO68" s="930"/>
      <c r="DP68" s="931"/>
      <c r="DQ68" s="929"/>
      <c r="DR68" s="930"/>
      <c r="DS68" s="930"/>
      <c r="DT68" s="930"/>
      <c r="DU68" s="931"/>
      <c r="DV68" s="926"/>
      <c r="DW68" s="927"/>
      <c r="DX68" s="927"/>
      <c r="DY68" s="927"/>
      <c r="DZ68" s="932"/>
      <c r="EA68" s="48"/>
    </row>
    <row r="69" spans="1:131" ht="26.25" customHeight="1" x14ac:dyDescent="0.2">
      <c r="A69" s="52">
        <v>2</v>
      </c>
      <c r="B69" s="711" t="s">
        <v>538</v>
      </c>
      <c r="C69" s="712"/>
      <c r="D69" s="712"/>
      <c r="E69" s="712"/>
      <c r="F69" s="712"/>
      <c r="G69" s="712"/>
      <c r="H69" s="712"/>
      <c r="I69" s="712"/>
      <c r="J69" s="712"/>
      <c r="K69" s="712"/>
      <c r="L69" s="712"/>
      <c r="M69" s="712"/>
      <c r="N69" s="712"/>
      <c r="O69" s="712"/>
      <c r="P69" s="713"/>
      <c r="Q69" s="955">
        <v>510</v>
      </c>
      <c r="R69" s="956"/>
      <c r="S69" s="956"/>
      <c r="T69" s="956"/>
      <c r="U69" s="956"/>
      <c r="V69" s="956">
        <v>455</v>
      </c>
      <c r="W69" s="956"/>
      <c r="X69" s="956"/>
      <c r="Y69" s="956"/>
      <c r="Z69" s="956"/>
      <c r="AA69" s="956">
        <v>55</v>
      </c>
      <c r="AB69" s="956"/>
      <c r="AC69" s="956"/>
      <c r="AD69" s="956"/>
      <c r="AE69" s="956"/>
      <c r="AF69" s="956">
        <v>55</v>
      </c>
      <c r="AG69" s="956"/>
      <c r="AH69" s="956"/>
      <c r="AI69" s="956"/>
      <c r="AJ69" s="956"/>
      <c r="AK69" s="956" t="s">
        <v>201</v>
      </c>
      <c r="AL69" s="956"/>
      <c r="AM69" s="956"/>
      <c r="AN69" s="956"/>
      <c r="AO69" s="956"/>
      <c r="AP69" s="956" t="s">
        <v>201</v>
      </c>
      <c r="AQ69" s="956"/>
      <c r="AR69" s="956"/>
      <c r="AS69" s="956"/>
      <c r="AT69" s="956"/>
      <c r="AU69" s="956" t="s">
        <v>201</v>
      </c>
      <c r="AV69" s="956"/>
      <c r="AW69" s="956"/>
      <c r="AX69" s="956"/>
      <c r="AY69" s="956"/>
      <c r="AZ69" s="957"/>
      <c r="BA69" s="957"/>
      <c r="BB69" s="957"/>
      <c r="BC69" s="957"/>
      <c r="BD69" s="958"/>
      <c r="BE69" s="55"/>
      <c r="BF69" s="55"/>
      <c r="BG69" s="55"/>
      <c r="BH69" s="55"/>
      <c r="BI69" s="55"/>
      <c r="BJ69" s="55"/>
      <c r="BK69" s="55"/>
      <c r="BL69" s="55"/>
      <c r="BM69" s="55"/>
      <c r="BN69" s="55"/>
      <c r="BO69" s="55"/>
      <c r="BP69" s="55"/>
      <c r="BQ69" s="52">
        <v>63</v>
      </c>
      <c r="BR69" s="73"/>
      <c r="BS69" s="926"/>
      <c r="BT69" s="927"/>
      <c r="BU69" s="927"/>
      <c r="BV69" s="927"/>
      <c r="BW69" s="927"/>
      <c r="BX69" s="927"/>
      <c r="BY69" s="927"/>
      <c r="BZ69" s="927"/>
      <c r="CA69" s="927"/>
      <c r="CB69" s="927"/>
      <c r="CC69" s="927"/>
      <c r="CD69" s="927"/>
      <c r="CE69" s="927"/>
      <c r="CF69" s="927"/>
      <c r="CG69" s="928"/>
      <c r="CH69" s="929"/>
      <c r="CI69" s="930"/>
      <c r="CJ69" s="930"/>
      <c r="CK69" s="930"/>
      <c r="CL69" s="931"/>
      <c r="CM69" s="929"/>
      <c r="CN69" s="930"/>
      <c r="CO69" s="930"/>
      <c r="CP69" s="930"/>
      <c r="CQ69" s="931"/>
      <c r="CR69" s="929"/>
      <c r="CS69" s="930"/>
      <c r="CT69" s="930"/>
      <c r="CU69" s="930"/>
      <c r="CV69" s="931"/>
      <c r="CW69" s="929"/>
      <c r="CX69" s="930"/>
      <c r="CY69" s="930"/>
      <c r="CZ69" s="930"/>
      <c r="DA69" s="931"/>
      <c r="DB69" s="929"/>
      <c r="DC69" s="930"/>
      <c r="DD69" s="930"/>
      <c r="DE69" s="930"/>
      <c r="DF69" s="931"/>
      <c r="DG69" s="929"/>
      <c r="DH69" s="930"/>
      <c r="DI69" s="930"/>
      <c r="DJ69" s="930"/>
      <c r="DK69" s="931"/>
      <c r="DL69" s="929"/>
      <c r="DM69" s="930"/>
      <c r="DN69" s="930"/>
      <c r="DO69" s="930"/>
      <c r="DP69" s="931"/>
      <c r="DQ69" s="929"/>
      <c r="DR69" s="930"/>
      <c r="DS69" s="930"/>
      <c r="DT69" s="930"/>
      <c r="DU69" s="931"/>
      <c r="DV69" s="926"/>
      <c r="DW69" s="927"/>
      <c r="DX69" s="927"/>
      <c r="DY69" s="927"/>
      <c r="DZ69" s="932"/>
      <c r="EA69" s="48"/>
    </row>
    <row r="70" spans="1:131" ht="26.25" customHeight="1" x14ac:dyDescent="0.2">
      <c r="A70" s="52">
        <v>3</v>
      </c>
      <c r="B70" s="711" t="s">
        <v>539</v>
      </c>
      <c r="C70" s="712"/>
      <c r="D70" s="712"/>
      <c r="E70" s="712"/>
      <c r="F70" s="712"/>
      <c r="G70" s="712"/>
      <c r="H70" s="712"/>
      <c r="I70" s="712"/>
      <c r="J70" s="712"/>
      <c r="K70" s="712"/>
      <c r="L70" s="712"/>
      <c r="M70" s="712"/>
      <c r="N70" s="712"/>
      <c r="O70" s="712"/>
      <c r="P70" s="713"/>
      <c r="Q70" s="955">
        <v>113047</v>
      </c>
      <c r="R70" s="956"/>
      <c r="S70" s="956"/>
      <c r="T70" s="956"/>
      <c r="U70" s="956"/>
      <c r="V70" s="956">
        <v>111097</v>
      </c>
      <c r="W70" s="956"/>
      <c r="X70" s="956"/>
      <c r="Y70" s="956"/>
      <c r="Z70" s="956"/>
      <c r="AA70" s="956">
        <v>1950</v>
      </c>
      <c r="AB70" s="956"/>
      <c r="AC70" s="956"/>
      <c r="AD70" s="956"/>
      <c r="AE70" s="956"/>
      <c r="AF70" s="956">
        <v>1949</v>
      </c>
      <c r="AG70" s="956"/>
      <c r="AH70" s="956"/>
      <c r="AI70" s="956"/>
      <c r="AJ70" s="956"/>
      <c r="AK70" s="956">
        <v>42</v>
      </c>
      <c r="AL70" s="956"/>
      <c r="AM70" s="956"/>
      <c r="AN70" s="956"/>
      <c r="AO70" s="956"/>
      <c r="AP70" s="956" t="s">
        <v>201</v>
      </c>
      <c r="AQ70" s="956"/>
      <c r="AR70" s="956"/>
      <c r="AS70" s="956"/>
      <c r="AT70" s="956"/>
      <c r="AU70" s="956" t="s">
        <v>201</v>
      </c>
      <c r="AV70" s="956"/>
      <c r="AW70" s="956"/>
      <c r="AX70" s="956"/>
      <c r="AY70" s="956"/>
      <c r="AZ70" s="957"/>
      <c r="BA70" s="957"/>
      <c r="BB70" s="957"/>
      <c r="BC70" s="957"/>
      <c r="BD70" s="958"/>
      <c r="BE70" s="55"/>
      <c r="BF70" s="55"/>
      <c r="BG70" s="55"/>
      <c r="BH70" s="55"/>
      <c r="BI70" s="55"/>
      <c r="BJ70" s="55"/>
      <c r="BK70" s="55"/>
      <c r="BL70" s="55"/>
      <c r="BM70" s="55"/>
      <c r="BN70" s="55"/>
      <c r="BO70" s="55"/>
      <c r="BP70" s="55"/>
      <c r="BQ70" s="52">
        <v>64</v>
      </c>
      <c r="BR70" s="73"/>
      <c r="BS70" s="926"/>
      <c r="BT70" s="927"/>
      <c r="BU70" s="927"/>
      <c r="BV70" s="927"/>
      <c r="BW70" s="927"/>
      <c r="BX70" s="927"/>
      <c r="BY70" s="927"/>
      <c r="BZ70" s="927"/>
      <c r="CA70" s="927"/>
      <c r="CB70" s="927"/>
      <c r="CC70" s="927"/>
      <c r="CD70" s="927"/>
      <c r="CE70" s="927"/>
      <c r="CF70" s="927"/>
      <c r="CG70" s="928"/>
      <c r="CH70" s="929"/>
      <c r="CI70" s="930"/>
      <c r="CJ70" s="930"/>
      <c r="CK70" s="930"/>
      <c r="CL70" s="931"/>
      <c r="CM70" s="929"/>
      <c r="CN70" s="930"/>
      <c r="CO70" s="930"/>
      <c r="CP70" s="930"/>
      <c r="CQ70" s="931"/>
      <c r="CR70" s="929"/>
      <c r="CS70" s="930"/>
      <c r="CT70" s="930"/>
      <c r="CU70" s="930"/>
      <c r="CV70" s="931"/>
      <c r="CW70" s="929"/>
      <c r="CX70" s="930"/>
      <c r="CY70" s="930"/>
      <c r="CZ70" s="930"/>
      <c r="DA70" s="931"/>
      <c r="DB70" s="929"/>
      <c r="DC70" s="930"/>
      <c r="DD70" s="930"/>
      <c r="DE70" s="930"/>
      <c r="DF70" s="931"/>
      <c r="DG70" s="929"/>
      <c r="DH70" s="930"/>
      <c r="DI70" s="930"/>
      <c r="DJ70" s="930"/>
      <c r="DK70" s="931"/>
      <c r="DL70" s="929"/>
      <c r="DM70" s="930"/>
      <c r="DN70" s="930"/>
      <c r="DO70" s="930"/>
      <c r="DP70" s="931"/>
      <c r="DQ70" s="929"/>
      <c r="DR70" s="930"/>
      <c r="DS70" s="930"/>
      <c r="DT70" s="930"/>
      <c r="DU70" s="931"/>
      <c r="DV70" s="926"/>
      <c r="DW70" s="927"/>
      <c r="DX70" s="927"/>
      <c r="DY70" s="927"/>
      <c r="DZ70" s="932"/>
      <c r="EA70" s="48"/>
    </row>
    <row r="71" spans="1:131" ht="26.25" customHeight="1" x14ac:dyDescent="0.2">
      <c r="A71" s="52">
        <v>4</v>
      </c>
      <c r="B71" s="711" t="s">
        <v>344</v>
      </c>
      <c r="C71" s="712"/>
      <c r="D71" s="712"/>
      <c r="E71" s="712"/>
      <c r="F71" s="712"/>
      <c r="G71" s="712"/>
      <c r="H71" s="712"/>
      <c r="I71" s="712"/>
      <c r="J71" s="712"/>
      <c r="K71" s="712"/>
      <c r="L71" s="712"/>
      <c r="M71" s="712"/>
      <c r="N71" s="712"/>
      <c r="O71" s="712"/>
      <c r="P71" s="713"/>
      <c r="Q71" s="955">
        <v>4853</v>
      </c>
      <c r="R71" s="956"/>
      <c r="S71" s="956"/>
      <c r="T71" s="956"/>
      <c r="U71" s="956"/>
      <c r="V71" s="956">
        <v>3922</v>
      </c>
      <c r="W71" s="956"/>
      <c r="X71" s="956"/>
      <c r="Y71" s="956"/>
      <c r="Z71" s="956"/>
      <c r="AA71" s="956">
        <v>931</v>
      </c>
      <c r="AB71" s="956"/>
      <c r="AC71" s="956"/>
      <c r="AD71" s="956"/>
      <c r="AE71" s="956"/>
      <c r="AF71" s="956">
        <v>931</v>
      </c>
      <c r="AG71" s="956"/>
      <c r="AH71" s="956"/>
      <c r="AI71" s="956"/>
      <c r="AJ71" s="956"/>
      <c r="AK71" s="956">
        <v>11</v>
      </c>
      <c r="AL71" s="956"/>
      <c r="AM71" s="956"/>
      <c r="AN71" s="956"/>
      <c r="AO71" s="956"/>
      <c r="AP71" s="956" t="s">
        <v>201</v>
      </c>
      <c r="AQ71" s="956"/>
      <c r="AR71" s="956"/>
      <c r="AS71" s="956"/>
      <c r="AT71" s="956"/>
      <c r="AU71" s="956" t="s">
        <v>201</v>
      </c>
      <c r="AV71" s="956"/>
      <c r="AW71" s="956"/>
      <c r="AX71" s="956"/>
      <c r="AY71" s="956"/>
      <c r="AZ71" s="957"/>
      <c r="BA71" s="957"/>
      <c r="BB71" s="957"/>
      <c r="BC71" s="957"/>
      <c r="BD71" s="958"/>
      <c r="BE71" s="55"/>
      <c r="BF71" s="55"/>
      <c r="BG71" s="55"/>
      <c r="BH71" s="55"/>
      <c r="BI71" s="55"/>
      <c r="BJ71" s="55"/>
      <c r="BK71" s="55"/>
      <c r="BL71" s="55"/>
      <c r="BM71" s="55"/>
      <c r="BN71" s="55"/>
      <c r="BO71" s="55"/>
      <c r="BP71" s="55"/>
      <c r="BQ71" s="52">
        <v>65</v>
      </c>
      <c r="BR71" s="73"/>
      <c r="BS71" s="926"/>
      <c r="BT71" s="927"/>
      <c r="BU71" s="927"/>
      <c r="BV71" s="927"/>
      <c r="BW71" s="927"/>
      <c r="BX71" s="927"/>
      <c r="BY71" s="927"/>
      <c r="BZ71" s="927"/>
      <c r="CA71" s="927"/>
      <c r="CB71" s="927"/>
      <c r="CC71" s="927"/>
      <c r="CD71" s="927"/>
      <c r="CE71" s="927"/>
      <c r="CF71" s="927"/>
      <c r="CG71" s="928"/>
      <c r="CH71" s="929"/>
      <c r="CI71" s="930"/>
      <c r="CJ71" s="930"/>
      <c r="CK71" s="930"/>
      <c r="CL71" s="931"/>
      <c r="CM71" s="929"/>
      <c r="CN71" s="930"/>
      <c r="CO71" s="930"/>
      <c r="CP71" s="930"/>
      <c r="CQ71" s="931"/>
      <c r="CR71" s="929"/>
      <c r="CS71" s="930"/>
      <c r="CT71" s="930"/>
      <c r="CU71" s="930"/>
      <c r="CV71" s="931"/>
      <c r="CW71" s="929"/>
      <c r="CX71" s="930"/>
      <c r="CY71" s="930"/>
      <c r="CZ71" s="930"/>
      <c r="DA71" s="931"/>
      <c r="DB71" s="929"/>
      <c r="DC71" s="930"/>
      <c r="DD71" s="930"/>
      <c r="DE71" s="930"/>
      <c r="DF71" s="931"/>
      <c r="DG71" s="929"/>
      <c r="DH71" s="930"/>
      <c r="DI71" s="930"/>
      <c r="DJ71" s="930"/>
      <c r="DK71" s="931"/>
      <c r="DL71" s="929"/>
      <c r="DM71" s="930"/>
      <c r="DN71" s="930"/>
      <c r="DO71" s="930"/>
      <c r="DP71" s="931"/>
      <c r="DQ71" s="929"/>
      <c r="DR71" s="930"/>
      <c r="DS71" s="930"/>
      <c r="DT71" s="930"/>
      <c r="DU71" s="931"/>
      <c r="DV71" s="926"/>
      <c r="DW71" s="927"/>
      <c r="DX71" s="927"/>
      <c r="DY71" s="927"/>
      <c r="DZ71" s="932"/>
      <c r="EA71" s="48"/>
    </row>
    <row r="72" spans="1:131" ht="26.25" customHeight="1" x14ac:dyDescent="0.2">
      <c r="A72" s="52">
        <v>5</v>
      </c>
      <c r="B72" s="711" t="s">
        <v>437</v>
      </c>
      <c r="C72" s="712"/>
      <c r="D72" s="712"/>
      <c r="E72" s="712"/>
      <c r="F72" s="712"/>
      <c r="G72" s="712"/>
      <c r="H72" s="712"/>
      <c r="I72" s="712"/>
      <c r="J72" s="712"/>
      <c r="K72" s="712"/>
      <c r="L72" s="712"/>
      <c r="M72" s="712"/>
      <c r="N72" s="712"/>
      <c r="O72" s="712"/>
      <c r="P72" s="713"/>
      <c r="Q72" s="955">
        <v>78</v>
      </c>
      <c r="R72" s="956"/>
      <c r="S72" s="956"/>
      <c r="T72" s="956"/>
      <c r="U72" s="956"/>
      <c r="V72" s="956">
        <v>74</v>
      </c>
      <c r="W72" s="956"/>
      <c r="X72" s="956"/>
      <c r="Y72" s="956"/>
      <c r="Z72" s="956"/>
      <c r="AA72" s="956">
        <v>4</v>
      </c>
      <c r="AB72" s="956"/>
      <c r="AC72" s="956"/>
      <c r="AD72" s="956"/>
      <c r="AE72" s="956"/>
      <c r="AF72" s="956">
        <v>4</v>
      </c>
      <c r="AG72" s="956"/>
      <c r="AH72" s="956"/>
      <c r="AI72" s="956"/>
      <c r="AJ72" s="956"/>
      <c r="AK72" s="956" t="s">
        <v>201</v>
      </c>
      <c r="AL72" s="956"/>
      <c r="AM72" s="956"/>
      <c r="AN72" s="956"/>
      <c r="AO72" s="956"/>
      <c r="AP72" s="956" t="s">
        <v>201</v>
      </c>
      <c r="AQ72" s="956"/>
      <c r="AR72" s="956"/>
      <c r="AS72" s="956"/>
      <c r="AT72" s="956"/>
      <c r="AU72" s="956" t="s">
        <v>201</v>
      </c>
      <c r="AV72" s="956"/>
      <c r="AW72" s="956"/>
      <c r="AX72" s="956"/>
      <c r="AY72" s="956"/>
      <c r="AZ72" s="957"/>
      <c r="BA72" s="957"/>
      <c r="BB72" s="957"/>
      <c r="BC72" s="957"/>
      <c r="BD72" s="958"/>
      <c r="BE72" s="55"/>
      <c r="BF72" s="55"/>
      <c r="BG72" s="55"/>
      <c r="BH72" s="55"/>
      <c r="BI72" s="55"/>
      <c r="BJ72" s="55"/>
      <c r="BK72" s="55"/>
      <c r="BL72" s="55"/>
      <c r="BM72" s="55"/>
      <c r="BN72" s="55"/>
      <c r="BO72" s="55"/>
      <c r="BP72" s="55"/>
      <c r="BQ72" s="52">
        <v>66</v>
      </c>
      <c r="BR72" s="73"/>
      <c r="BS72" s="926"/>
      <c r="BT72" s="927"/>
      <c r="BU72" s="927"/>
      <c r="BV72" s="927"/>
      <c r="BW72" s="927"/>
      <c r="BX72" s="927"/>
      <c r="BY72" s="927"/>
      <c r="BZ72" s="927"/>
      <c r="CA72" s="927"/>
      <c r="CB72" s="927"/>
      <c r="CC72" s="927"/>
      <c r="CD72" s="927"/>
      <c r="CE72" s="927"/>
      <c r="CF72" s="927"/>
      <c r="CG72" s="928"/>
      <c r="CH72" s="929"/>
      <c r="CI72" s="930"/>
      <c r="CJ72" s="930"/>
      <c r="CK72" s="930"/>
      <c r="CL72" s="931"/>
      <c r="CM72" s="929"/>
      <c r="CN72" s="930"/>
      <c r="CO72" s="930"/>
      <c r="CP72" s="930"/>
      <c r="CQ72" s="931"/>
      <c r="CR72" s="929"/>
      <c r="CS72" s="930"/>
      <c r="CT72" s="930"/>
      <c r="CU72" s="930"/>
      <c r="CV72" s="931"/>
      <c r="CW72" s="929"/>
      <c r="CX72" s="930"/>
      <c r="CY72" s="930"/>
      <c r="CZ72" s="930"/>
      <c r="DA72" s="931"/>
      <c r="DB72" s="929"/>
      <c r="DC72" s="930"/>
      <c r="DD72" s="930"/>
      <c r="DE72" s="930"/>
      <c r="DF72" s="931"/>
      <c r="DG72" s="929"/>
      <c r="DH72" s="930"/>
      <c r="DI72" s="930"/>
      <c r="DJ72" s="930"/>
      <c r="DK72" s="931"/>
      <c r="DL72" s="929"/>
      <c r="DM72" s="930"/>
      <c r="DN72" s="930"/>
      <c r="DO72" s="930"/>
      <c r="DP72" s="931"/>
      <c r="DQ72" s="929"/>
      <c r="DR72" s="930"/>
      <c r="DS72" s="930"/>
      <c r="DT72" s="930"/>
      <c r="DU72" s="931"/>
      <c r="DV72" s="926"/>
      <c r="DW72" s="927"/>
      <c r="DX72" s="927"/>
      <c r="DY72" s="927"/>
      <c r="DZ72" s="932"/>
      <c r="EA72" s="48"/>
    </row>
    <row r="73" spans="1:131" ht="26.25" customHeight="1" x14ac:dyDescent="0.2">
      <c r="A73" s="52">
        <v>6</v>
      </c>
      <c r="B73" s="711" t="s">
        <v>540</v>
      </c>
      <c r="C73" s="712"/>
      <c r="D73" s="712"/>
      <c r="E73" s="712"/>
      <c r="F73" s="712"/>
      <c r="G73" s="712"/>
      <c r="H73" s="712"/>
      <c r="I73" s="712"/>
      <c r="J73" s="712"/>
      <c r="K73" s="712"/>
      <c r="L73" s="712"/>
      <c r="M73" s="712"/>
      <c r="N73" s="712"/>
      <c r="O73" s="712"/>
      <c r="P73" s="713"/>
      <c r="Q73" s="955">
        <v>116</v>
      </c>
      <c r="R73" s="956"/>
      <c r="S73" s="956"/>
      <c r="T73" s="956"/>
      <c r="U73" s="956"/>
      <c r="V73" s="956">
        <v>111</v>
      </c>
      <c r="W73" s="956"/>
      <c r="X73" s="956"/>
      <c r="Y73" s="956"/>
      <c r="Z73" s="956"/>
      <c r="AA73" s="956">
        <v>5</v>
      </c>
      <c r="AB73" s="956"/>
      <c r="AC73" s="956"/>
      <c r="AD73" s="956"/>
      <c r="AE73" s="956"/>
      <c r="AF73" s="956">
        <v>5</v>
      </c>
      <c r="AG73" s="956"/>
      <c r="AH73" s="956"/>
      <c r="AI73" s="956"/>
      <c r="AJ73" s="956"/>
      <c r="AK73" s="956">
        <v>5</v>
      </c>
      <c r="AL73" s="956"/>
      <c r="AM73" s="956"/>
      <c r="AN73" s="956"/>
      <c r="AO73" s="956"/>
      <c r="AP73" s="956" t="s">
        <v>201</v>
      </c>
      <c r="AQ73" s="956"/>
      <c r="AR73" s="956"/>
      <c r="AS73" s="956"/>
      <c r="AT73" s="956"/>
      <c r="AU73" s="956" t="s">
        <v>201</v>
      </c>
      <c r="AV73" s="956"/>
      <c r="AW73" s="956"/>
      <c r="AX73" s="956"/>
      <c r="AY73" s="956"/>
      <c r="AZ73" s="957"/>
      <c r="BA73" s="957"/>
      <c r="BB73" s="957"/>
      <c r="BC73" s="957"/>
      <c r="BD73" s="958"/>
      <c r="BE73" s="55"/>
      <c r="BF73" s="55"/>
      <c r="BG73" s="55"/>
      <c r="BH73" s="55"/>
      <c r="BI73" s="55"/>
      <c r="BJ73" s="55"/>
      <c r="BK73" s="55"/>
      <c r="BL73" s="55"/>
      <c r="BM73" s="55"/>
      <c r="BN73" s="55"/>
      <c r="BO73" s="55"/>
      <c r="BP73" s="55"/>
      <c r="BQ73" s="52">
        <v>67</v>
      </c>
      <c r="BR73" s="73"/>
      <c r="BS73" s="926"/>
      <c r="BT73" s="927"/>
      <c r="BU73" s="927"/>
      <c r="BV73" s="927"/>
      <c r="BW73" s="927"/>
      <c r="BX73" s="927"/>
      <c r="BY73" s="927"/>
      <c r="BZ73" s="927"/>
      <c r="CA73" s="927"/>
      <c r="CB73" s="927"/>
      <c r="CC73" s="927"/>
      <c r="CD73" s="927"/>
      <c r="CE73" s="927"/>
      <c r="CF73" s="927"/>
      <c r="CG73" s="928"/>
      <c r="CH73" s="929"/>
      <c r="CI73" s="930"/>
      <c r="CJ73" s="930"/>
      <c r="CK73" s="930"/>
      <c r="CL73" s="931"/>
      <c r="CM73" s="929"/>
      <c r="CN73" s="930"/>
      <c r="CO73" s="930"/>
      <c r="CP73" s="930"/>
      <c r="CQ73" s="931"/>
      <c r="CR73" s="929"/>
      <c r="CS73" s="930"/>
      <c r="CT73" s="930"/>
      <c r="CU73" s="930"/>
      <c r="CV73" s="931"/>
      <c r="CW73" s="929"/>
      <c r="CX73" s="930"/>
      <c r="CY73" s="930"/>
      <c r="CZ73" s="930"/>
      <c r="DA73" s="931"/>
      <c r="DB73" s="929"/>
      <c r="DC73" s="930"/>
      <c r="DD73" s="930"/>
      <c r="DE73" s="930"/>
      <c r="DF73" s="931"/>
      <c r="DG73" s="929"/>
      <c r="DH73" s="930"/>
      <c r="DI73" s="930"/>
      <c r="DJ73" s="930"/>
      <c r="DK73" s="931"/>
      <c r="DL73" s="929"/>
      <c r="DM73" s="930"/>
      <c r="DN73" s="930"/>
      <c r="DO73" s="930"/>
      <c r="DP73" s="931"/>
      <c r="DQ73" s="929"/>
      <c r="DR73" s="930"/>
      <c r="DS73" s="930"/>
      <c r="DT73" s="930"/>
      <c r="DU73" s="931"/>
      <c r="DV73" s="926"/>
      <c r="DW73" s="927"/>
      <c r="DX73" s="927"/>
      <c r="DY73" s="927"/>
      <c r="DZ73" s="932"/>
      <c r="EA73" s="48"/>
    </row>
    <row r="74" spans="1:131" ht="26.25" customHeight="1" x14ac:dyDescent="0.2">
      <c r="A74" s="52">
        <v>7</v>
      </c>
      <c r="B74" s="711"/>
      <c r="C74" s="712"/>
      <c r="D74" s="712"/>
      <c r="E74" s="712"/>
      <c r="F74" s="712"/>
      <c r="G74" s="712"/>
      <c r="H74" s="712"/>
      <c r="I74" s="712"/>
      <c r="J74" s="712"/>
      <c r="K74" s="712"/>
      <c r="L74" s="712"/>
      <c r="M74" s="712"/>
      <c r="N74" s="712"/>
      <c r="O74" s="712"/>
      <c r="P74" s="713"/>
      <c r="Q74" s="955"/>
      <c r="R74" s="956"/>
      <c r="S74" s="956"/>
      <c r="T74" s="956"/>
      <c r="U74" s="956"/>
      <c r="V74" s="956"/>
      <c r="W74" s="956"/>
      <c r="X74" s="956"/>
      <c r="Y74" s="956"/>
      <c r="Z74" s="956"/>
      <c r="AA74" s="956"/>
      <c r="AB74" s="956"/>
      <c r="AC74" s="956"/>
      <c r="AD74" s="956"/>
      <c r="AE74" s="956"/>
      <c r="AF74" s="956"/>
      <c r="AG74" s="956"/>
      <c r="AH74" s="956"/>
      <c r="AI74" s="956"/>
      <c r="AJ74" s="956"/>
      <c r="AK74" s="956"/>
      <c r="AL74" s="956"/>
      <c r="AM74" s="956"/>
      <c r="AN74" s="956"/>
      <c r="AO74" s="956"/>
      <c r="AP74" s="956"/>
      <c r="AQ74" s="956"/>
      <c r="AR74" s="956"/>
      <c r="AS74" s="956"/>
      <c r="AT74" s="956"/>
      <c r="AU74" s="956"/>
      <c r="AV74" s="956"/>
      <c r="AW74" s="956"/>
      <c r="AX74" s="956"/>
      <c r="AY74" s="956"/>
      <c r="AZ74" s="957"/>
      <c r="BA74" s="957"/>
      <c r="BB74" s="957"/>
      <c r="BC74" s="957"/>
      <c r="BD74" s="958"/>
      <c r="BE74" s="55"/>
      <c r="BF74" s="55"/>
      <c r="BG74" s="55"/>
      <c r="BH74" s="55"/>
      <c r="BI74" s="55"/>
      <c r="BJ74" s="55"/>
      <c r="BK74" s="55"/>
      <c r="BL74" s="55"/>
      <c r="BM74" s="55"/>
      <c r="BN74" s="55"/>
      <c r="BO74" s="55"/>
      <c r="BP74" s="55"/>
      <c r="BQ74" s="52">
        <v>68</v>
      </c>
      <c r="BR74" s="73"/>
      <c r="BS74" s="926"/>
      <c r="BT74" s="927"/>
      <c r="BU74" s="927"/>
      <c r="BV74" s="927"/>
      <c r="BW74" s="927"/>
      <c r="BX74" s="927"/>
      <c r="BY74" s="927"/>
      <c r="BZ74" s="927"/>
      <c r="CA74" s="927"/>
      <c r="CB74" s="927"/>
      <c r="CC74" s="927"/>
      <c r="CD74" s="927"/>
      <c r="CE74" s="927"/>
      <c r="CF74" s="927"/>
      <c r="CG74" s="928"/>
      <c r="CH74" s="929"/>
      <c r="CI74" s="930"/>
      <c r="CJ74" s="930"/>
      <c r="CK74" s="930"/>
      <c r="CL74" s="931"/>
      <c r="CM74" s="929"/>
      <c r="CN74" s="930"/>
      <c r="CO74" s="930"/>
      <c r="CP74" s="930"/>
      <c r="CQ74" s="931"/>
      <c r="CR74" s="929"/>
      <c r="CS74" s="930"/>
      <c r="CT74" s="930"/>
      <c r="CU74" s="930"/>
      <c r="CV74" s="931"/>
      <c r="CW74" s="929"/>
      <c r="CX74" s="930"/>
      <c r="CY74" s="930"/>
      <c r="CZ74" s="930"/>
      <c r="DA74" s="931"/>
      <c r="DB74" s="929"/>
      <c r="DC74" s="930"/>
      <c r="DD74" s="930"/>
      <c r="DE74" s="930"/>
      <c r="DF74" s="931"/>
      <c r="DG74" s="929"/>
      <c r="DH74" s="930"/>
      <c r="DI74" s="930"/>
      <c r="DJ74" s="930"/>
      <c r="DK74" s="931"/>
      <c r="DL74" s="929"/>
      <c r="DM74" s="930"/>
      <c r="DN74" s="930"/>
      <c r="DO74" s="930"/>
      <c r="DP74" s="931"/>
      <c r="DQ74" s="929"/>
      <c r="DR74" s="930"/>
      <c r="DS74" s="930"/>
      <c r="DT74" s="930"/>
      <c r="DU74" s="931"/>
      <c r="DV74" s="926"/>
      <c r="DW74" s="927"/>
      <c r="DX74" s="927"/>
      <c r="DY74" s="927"/>
      <c r="DZ74" s="932"/>
      <c r="EA74" s="48"/>
    </row>
    <row r="75" spans="1:131" ht="26.25" customHeight="1" x14ac:dyDescent="0.2">
      <c r="A75" s="52">
        <v>8</v>
      </c>
      <c r="B75" s="711"/>
      <c r="C75" s="712"/>
      <c r="D75" s="712"/>
      <c r="E75" s="712"/>
      <c r="F75" s="712"/>
      <c r="G75" s="712"/>
      <c r="H75" s="712"/>
      <c r="I75" s="712"/>
      <c r="J75" s="712"/>
      <c r="K75" s="712"/>
      <c r="L75" s="712"/>
      <c r="M75" s="712"/>
      <c r="N75" s="712"/>
      <c r="O75" s="712"/>
      <c r="P75" s="713"/>
      <c r="Q75" s="714"/>
      <c r="R75" s="715"/>
      <c r="S75" s="715"/>
      <c r="T75" s="715"/>
      <c r="U75" s="959"/>
      <c r="V75" s="960"/>
      <c r="W75" s="715"/>
      <c r="X75" s="715"/>
      <c r="Y75" s="715"/>
      <c r="Z75" s="959"/>
      <c r="AA75" s="960"/>
      <c r="AB75" s="715"/>
      <c r="AC75" s="715"/>
      <c r="AD75" s="715"/>
      <c r="AE75" s="959"/>
      <c r="AF75" s="960"/>
      <c r="AG75" s="715"/>
      <c r="AH75" s="715"/>
      <c r="AI75" s="715"/>
      <c r="AJ75" s="959"/>
      <c r="AK75" s="960"/>
      <c r="AL75" s="715"/>
      <c r="AM75" s="715"/>
      <c r="AN75" s="715"/>
      <c r="AO75" s="959"/>
      <c r="AP75" s="960"/>
      <c r="AQ75" s="715"/>
      <c r="AR75" s="715"/>
      <c r="AS75" s="715"/>
      <c r="AT75" s="959"/>
      <c r="AU75" s="960"/>
      <c r="AV75" s="715"/>
      <c r="AW75" s="715"/>
      <c r="AX75" s="715"/>
      <c r="AY75" s="959"/>
      <c r="AZ75" s="957"/>
      <c r="BA75" s="957"/>
      <c r="BB75" s="957"/>
      <c r="BC75" s="957"/>
      <c r="BD75" s="958"/>
      <c r="BE75" s="55"/>
      <c r="BF75" s="55"/>
      <c r="BG75" s="55"/>
      <c r="BH75" s="55"/>
      <c r="BI75" s="55"/>
      <c r="BJ75" s="55"/>
      <c r="BK75" s="55"/>
      <c r="BL75" s="55"/>
      <c r="BM75" s="55"/>
      <c r="BN75" s="55"/>
      <c r="BO75" s="55"/>
      <c r="BP75" s="55"/>
      <c r="BQ75" s="52">
        <v>69</v>
      </c>
      <c r="BR75" s="73"/>
      <c r="BS75" s="926"/>
      <c r="BT75" s="927"/>
      <c r="BU75" s="927"/>
      <c r="BV75" s="927"/>
      <c r="BW75" s="927"/>
      <c r="BX75" s="927"/>
      <c r="BY75" s="927"/>
      <c r="BZ75" s="927"/>
      <c r="CA75" s="927"/>
      <c r="CB75" s="927"/>
      <c r="CC75" s="927"/>
      <c r="CD75" s="927"/>
      <c r="CE75" s="927"/>
      <c r="CF75" s="927"/>
      <c r="CG75" s="928"/>
      <c r="CH75" s="929"/>
      <c r="CI75" s="930"/>
      <c r="CJ75" s="930"/>
      <c r="CK75" s="930"/>
      <c r="CL75" s="931"/>
      <c r="CM75" s="929"/>
      <c r="CN75" s="930"/>
      <c r="CO75" s="930"/>
      <c r="CP75" s="930"/>
      <c r="CQ75" s="931"/>
      <c r="CR75" s="929"/>
      <c r="CS75" s="930"/>
      <c r="CT75" s="930"/>
      <c r="CU75" s="930"/>
      <c r="CV75" s="931"/>
      <c r="CW75" s="929"/>
      <c r="CX75" s="930"/>
      <c r="CY75" s="930"/>
      <c r="CZ75" s="930"/>
      <c r="DA75" s="931"/>
      <c r="DB75" s="929"/>
      <c r="DC75" s="930"/>
      <c r="DD75" s="930"/>
      <c r="DE75" s="930"/>
      <c r="DF75" s="931"/>
      <c r="DG75" s="929"/>
      <c r="DH75" s="930"/>
      <c r="DI75" s="930"/>
      <c r="DJ75" s="930"/>
      <c r="DK75" s="931"/>
      <c r="DL75" s="929"/>
      <c r="DM75" s="930"/>
      <c r="DN75" s="930"/>
      <c r="DO75" s="930"/>
      <c r="DP75" s="931"/>
      <c r="DQ75" s="929"/>
      <c r="DR75" s="930"/>
      <c r="DS75" s="930"/>
      <c r="DT75" s="930"/>
      <c r="DU75" s="931"/>
      <c r="DV75" s="926"/>
      <c r="DW75" s="927"/>
      <c r="DX75" s="927"/>
      <c r="DY75" s="927"/>
      <c r="DZ75" s="932"/>
      <c r="EA75" s="48"/>
    </row>
    <row r="76" spans="1:131" ht="26.25" customHeight="1" x14ac:dyDescent="0.2">
      <c r="A76" s="52">
        <v>9</v>
      </c>
      <c r="B76" s="711"/>
      <c r="C76" s="712"/>
      <c r="D76" s="712"/>
      <c r="E76" s="712"/>
      <c r="F76" s="712"/>
      <c r="G76" s="712"/>
      <c r="H76" s="712"/>
      <c r="I76" s="712"/>
      <c r="J76" s="712"/>
      <c r="K76" s="712"/>
      <c r="L76" s="712"/>
      <c r="M76" s="712"/>
      <c r="N76" s="712"/>
      <c r="O76" s="712"/>
      <c r="P76" s="713"/>
      <c r="Q76" s="714"/>
      <c r="R76" s="715"/>
      <c r="S76" s="715"/>
      <c r="T76" s="715"/>
      <c r="U76" s="959"/>
      <c r="V76" s="960"/>
      <c r="W76" s="715"/>
      <c r="X76" s="715"/>
      <c r="Y76" s="715"/>
      <c r="Z76" s="959"/>
      <c r="AA76" s="960"/>
      <c r="AB76" s="715"/>
      <c r="AC76" s="715"/>
      <c r="AD76" s="715"/>
      <c r="AE76" s="959"/>
      <c r="AF76" s="960"/>
      <c r="AG76" s="715"/>
      <c r="AH76" s="715"/>
      <c r="AI76" s="715"/>
      <c r="AJ76" s="959"/>
      <c r="AK76" s="960"/>
      <c r="AL76" s="715"/>
      <c r="AM76" s="715"/>
      <c r="AN76" s="715"/>
      <c r="AO76" s="959"/>
      <c r="AP76" s="960"/>
      <c r="AQ76" s="715"/>
      <c r="AR76" s="715"/>
      <c r="AS76" s="715"/>
      <c r="AT76" s="959"/>
      <c r="AU76" s="960"/>
      <c r="AV76" s="715"/>
      <c r="AW76" s="715"/>
      <c r="AX76" s="715"/>
      <c r="AY76" s="959"/>
      <c r="AZ76" s="957"/>
      <c r="BA76" s="957"/>
      <c r="BB76" s="957"/>
      <c r="BC76" s="957"/>
      <c r="BD76" s="958"/>
      <c r="BE76" s="55"/>
      <c r="BF76" s="55"/>
      <c r="BG76" s="55"/>
      <c r="BH76" s="55"/>
      <c r="BI76" s="55"/>
      <c r="BJ76" s="55"/>
      <c r="BK76" s="55"/>
      <c r="BL76" s="55"/>
      <c r="BM76" s="55"/>
      <c r="BN76" s="55"/>
      <c r="BO76" s="55"/>
      <c r="BP76" s="55"/>
      <c r="BQ76" s="52">
        <v>70</v>
      </c>
      <c r="BR76" s="73"/>
      <c r="BS76" s="926"/>
      <c r="BT76" s="927"/>
      <c r="BU76" s="927"/>
      <c r="BV76" s="927"/>
      <c r="BW76" s="927"/>
      <c r="BX76" s="927"/>
      <c r="BY76" s="927"/>
      <c r="BZ76" s="927"/>
      <c r="CA76" s="927"/>
      <c r="CB76" s="927"/>
      <c r="CC76" s="927"/>
      <c r="CD76" s="927"/>
      <c r="CE76" s="927"/>
      <c r="CF76" s="927"/>
      <c r="CG76" s="928"/>
      <c r="CH76" s="929"/>
      <c r="CI76" s="930"/>
      <c r="CJ76" s="930"/>
      <c r="CK76" s="930"/>
      <c r="CL76" s="931"/>
      <c r="CM76" s="929"/>
      <c r="CN76" s="930"/>
      <c r="CO76" s="930"/>
      <c r="CP76" s="930"/>
      <c r="CQ76" s="931"/>
      <c r="CR76" s="929"/>
      <c r="CS76" s="930"/>
      <c r="CT76" s="930"/>
      <c r="CU76" s="930"/>
      <c r="CV76" s="931"/>
      <c r="CW76" s="929"/>
      <c r="CX76" s="930"/>
      <c r="CY76" s="930"/>
      <c r="CZ76" s="930"/>
      <c r="DA76" s="931"/>
      <c r="DB76" s="929"/>
      <c r="DC76" s="930"/>
      <c r="DD76" s="930"/>
      <c r="DE76" s="930"/>
      <c r="DF76" s="931"/>
      <c r="DG76" s="929"/>
      <c r="DH76" s="930"/>
      <c r="DI76" s="930"/>
      <c r="DJ76" s="930"/>
      <c r="DK76" s="931"/>
      <c r="DL76" s="929"/>
      <c r="DM76" s="930"/>
      <c r="DN76" s="930"/>
      <c r="DO76" s="930"/>
      <c r="DP76" s="931"/>
      <c r="DQ76" s="929"/>
      <c r="DR76" s="930"/>
      <c r="DS76" s="930"/>
      <c r="DT76" s="930"/>
      <c r="DU76" s="931"/>
      <c r="DV76" s="926"/>
      <c r="DW76" s="927"/>
      <c r="DX76" s="927"/>
      <c r="DY76" s="927"/>
      <c r="DZ76" s="932"/>
      <c r="EA76" s="48"/>
    </row>
    <row r="77" spans="1:131" ht="26.25" customHeight="1" x14ac:dyDescent="0.2">
      <c r="A77" s="52">
        <v>10</v>
      </c>
      <c r="B77" s="711"/>
      <c r="C77" s="712"/>
      <c r="D77" s="712"/>
      <c r="E77" s="712"/>
      <c r="F77" s="712"/>
      <c r="G77" s="712"/>
      <c r="H77" s="712"/>
      <c r="I77" s="712"/>
      <c r="J77" s="712"/>
      <c r="K77" s="712"/>
      <c r="L77" s="712"/>
      <c r="M77" s="712"/>
      <c r="N77" s="712"/>
      <c r="O77" s="712"/>
      <c r="P77" s="713"/>
      <c r="Q77" s="714"/>
      <c r="R77" s="715"/>
      <c r="S77" s="715"/>
      <c r="T77" s="715"/>
      <c r="U77" s="959"/>
      <c r="V77" s="960"/>
      <c r="W77" s="715"/>
      <c r="X77" s="715"/>
      <c r="Y77" s="715"/>
      <c r="Z77" s="959"/>
      <c r="AA77" s="960"/>
      <c r="AB77" s="715"/>
      <c r="AC77" s="715"/>
      <c r="AD77" s="715"/>
      <c r="AE77" s="959"/>
      <c r="AF77" s="960"/>
      <c r="AG77" s="715"/>
      <c r="AH77" s="715"/>
      <c r="AI77" s="715"/>
      <c r="AJ77" s="959"/>
      <c r="AK77" s="960"/>
      <c r="AL77" s="715"/>
      <c r="AM77" s="715"/>
      <c r="AN77" s="715"/>
      <c r="AO77" s="959"/>
      <c r="AP77" s="960"/>
      <c r="AQ77" s="715"/>
      <c r="AR77" s="715"/>
      <c r="AS77" s="715"/>
      <c r="AT77" s="959"/>
      <c r="AU77" s="960"/>
      <c r="AV77" s="715"/>
      <c r="AW77" s="715"/>
      <c r="AX77" s="715"/>
      <c r="AY77" s="959"/>
      <c r="AZ77" s="957"/>
      <c r="BA77" s="957"/>
      <c r="BB77" s="957"/>
      <c r="BC77" s="957"/>
      <c r="BD77" s="958"/>
      <c r="BE77" s="55"/>
      <c r="BF77" s="55"/>
      <c r="BG77" s="55"/>
      <c r="BH77" s="55"/>
      <c r="BI77" s="55"/>
      <c r="BJ77" s="55"/>
      <c r="BK77" s="55"/>
      <c r="BL77" s="55"/>
      <c r="BM77" s="55"/>
      <c r="BN77" s="55"/>
      <c r="BO77" s="55"/>
      <c r="BP77" s="55"/>
      <c r="BQ77" s="52">
        <v>71</v>
      </c>
      <c r="BR77" s="73"/>
      <c r="BS77" s="926"/>
      <c r="BT77" s="927"/>
      <c r="BU77" s="927"/>
      <c r="BV77" s="927"/>
      <c r="BW77" s="927"/>
      <c r="BX77" s="927"/>
      <c r="BY77" s="927"/>
      <c r="BZ77" s="927"/>
      <c r="CA77" s="927"/>
      <c r="CB77" s="927"/>
      <c r="CC77" s="927"/>
      <c r="CD77" s="927"/>
      <c r="CE77" s="927"/>
      <c r="CF77" s="927"/>
      <c r="CG77" s="928"/>
      <c r="CH77" s="929"/>
      <c r="CI77" s="930"/>
      <c r="CJ77" s="930"/>
      <c r="CK77" s="930"/>
      <c r="CL77" s="931"/>
      <c r="CM77" s="929"/>
      <c r="CN77" s="930"/>
      <c r="CO77" s="930"/>
      <c r="CP77" s="930"/>
      <c r="CQ77" s="931"/>
      <c r="CR77" s="929"/>
      <c r="CS77" s="930"/>
      <c r="CT77" s="930"/>
      <c r="CU77" s="930"/>
      <c r="CV77" s="931"/>
      <c r="CW77" s="929"/>
      <c r="CX77" s="930"/>
      <c r="CY77" s="930"/>
      <c r="CZ77" s="930"/>
      <c r="DA77" s="931"/>
      <c r="DB77" s="929"/>
      <c r="DC77" s="930"/>
      <c r="DD77" s="930"/>
      <c r="DE77" s="930"/>
      <c r="DF77" s="931"/>
      <c r="DG77" s="929"/>
      <c r="DH77" s="930"/>
      <c r="DI77" s="930"/>
      <c r="DJ77" s="930"/>
      <c r="DK77" s="931"/>
      <c r="DL77" s="929"/>
      <c r="DM77" s="930"/>
      <c r="DN77" s="930"/>
      <c r="DO77" s="930"/>
      <c r="DP77" s="931"/>
      <c r="DQ77" s="929"/>
      <c r="DR77" s="930"/>
      <c r="DS77" s="930"/>
      <c r="DT77" s="930"/>
      <c r="DU77" s="931"/>
      <c r="DV77" s="926"/>
      <c r="DW77" s="927"/>
      <c r="DX77" s="927"/>
      <c r="DY77" s="927"/>
      <c r="DZ77" s="932"/>
      <c r="EA77" s="48"/>
    </row>
    <row r="78" spans="1:131" ht="26.25" customHeight="1" x14ac:dyDescent="0.2">
      <c r="A78" s="52">
        <v>11</v>
      </c>
      <c r="B78" s="711"/>
      <c r="C78" s="712"/>
      <c r="D78" s="712"/>
      <c r="E78" s="712"/>
      <c r="F78" s="712"/>
      <c r="G78" s="712"/>
      <c r="H78" s="712"/>
      <c r="I78" s="712"/>
      <c r="J78" s="712"/>
      <c r="K78" s="712"/>
      <c r="L78" s="712"/>
      <c r="M78" s="712"/>
      <c r="N78" s="712"/>
      <c r="O78" s="712"/>
      <c r="P78" s="713"/>
      <c r="Q78" s="955"/>
      <c r="R78" s="956"/>
      <c r="S78" s="956"/>
      <c r="T78" s="956"/>
      <c r="U78" s="956"/>
      <c r="V78" s="956"/>
      <c r="W78" s="956"/>
      <c r="X78" s="956"/>
      <c r="Y78" s="956"/>
      <c r="Z78" s="956"/>
      <c r="AA78" s="956"/>
      <c r="AB78" s="956"/>
      <c r="AC78" s="956"/>
      <c r="AD78" s="956"/>
      <c r="AE78" s="956"/>
      <c r="AF78" s="956"/>
      <c r="AG78" s="956"/>
      <c r="AH78" s="956"/>
      <c r="AI78" s="956"/>
      <c r="AJ78" s="956"/>
      <c r="AK78" s="956"/>
      <c r="AL78" s="956"/>
      <c r="AM78" s="956"/>
      <c r="AN78" s="956"/>
      <c r="AO78" s="956"/>
      <c r="AP78" s="956"/>
      <c r="AQ78" s="956"/>
      <c r="AR78" s="956"/>
      <c r="AS78" s="956"/>
      <c r="AT78" s="956"/>
      <c r="AU78" s="956"/>
      <c r="AV78" s="956"/>
      <c r="AW78" s="956"/>
      <c r="AX78" s="956"/>
      <c r="AY78" s="956"/>
      <c r="AZ78" s="957"/>
      <c r="BA78" s="957"/>
      <c r="BB78" s="957"/>
      <c r="BC78" s="957"/>
      <c r="BD78" s="958"/>
      <c r="BE78" s="55"/>
      <c r="BF78" s="55"/>
      <c r="BG78" s="55"/>
      <c r="BH78" s="55"/>
      <c r="BI78" s="55"/>
      <c r="BJ78" s="48"/>
      <c r="BK78" s="48"/>
      <c r="BL78" s="48"/>
      <c r="BM78" s="48"/>
      <c r="BN78" s="48"/>
      <c r="BO78" s="55"/>
      <c r="BP78" s="55"/>
      <c r="BQ78" s="52">
        <v>72</v>
      </c>
      <c r="BR78" s="73"/>
      <c r="BS78" s="926"/>
      <c r="BT78" s="927"/>
      <c r="BU78" s="927"/>
      <c r="BV78" s="927"/>
      <c r="BW78" s="927"/>
      <c r="BX78" s="927"/>
      <c r="BY78" s="927"/>
      <c r="BZ78" s="927"/>
      <c r="CA78" s="927"/>
      <c r="CB78" s="927"/>
      <c r="CC78" s="927"/>
      <c r="CD78" s="927"/>
      <c r="CE78" s="927"/>
      <c r="CF78" s="927"/>
      <c r="CG78" s="928"/>
      <c r="CH78" s="929"/>
      <c r="CI78" s="930"/>
      <c r="CJ78" s="930"/>
      <c r="CK78" s="930"/>
      <c r="CL78" s="931"/>
      <c r="CM78" s="929"/>
      <c r="CN78" s="930"/>
      <c r="CO78" s="930"/>
      <c r="CP78" s="930"/>
      <c r="CQ78" s="931"/>
      <c r="CR78" s="929"/>
      <c r="CS78" s="930"/>
      <c r="CT78" s="930"/>
      <c r="CU78" s="930"/>
      <c r="CV78" s="931"/>
      <c r="CW78" s="929"/>
      <c r="CX78" s="930"/>
      <c r="CY78" s="930"/>
      <c r="CZ78" s="930"/>
      <c r="DA78" s="931"/>
      <c r="DB78" s="929"/>
      <c r="DC78" s="930"/>
      <c r="DD78" s="930"/>
      <c r="DE78" s="930"/>
      <c r="DF78" s="931"/>
      <c r="DG78" s="929"/>
      <c r="DH78" s="930"/>
      <c r="DI78" s="930"/>
      <c r="DJ78" s="930"/>
      <c r="DK78" s="931"/>
      <c r="DL78" s="929"/>
      <c r="DM78" s="930"/>
      <c r="DN78" s="930"/>
      <c r="DO78" s="930"/>
      <c r="DP78" s="931"/>
      <c r="DQ78" s="929"/>
      <c r="DR78" s="930"/>
      <c r="DS78" s="930"/>
      <c r="DT78" s="930"/>
      <c r="DU78" s="931"/>
      <c r="DV78" s="926"/>
      <c r="DW78" s="927"/>
      <c r="DX78" s="927"/>
      <c r="DY78" s="927"/>
      <c r="DZ78" s="932"/>
      <c r="EA78" s="48"/>
    </row>
    <row r="79" spans="1:131" ht="26.25" customHeight="1" x14ac:dyDescent="0.2">
      <c r="A79" s="52">
        <v>12</v>
      </c>
      <c r="B79" s="711"/>
      <c r="C79" s="712"/>
      <c r="D79" s="712"/>
      <c r="E79" s="712"/>
      <c r="F79" s="712"/>
      <c r="G79" s="712"/>
      <c r="H79" s="712"/>
      <c r="I79" s="712"/>
      <c r="J79" s="712"/>
      <c r="K79" s="712"/>
      <c r="L79" s="712"/>
      <c r="M79" s="712"/>
      <c r="N79" s="712"/>
      <c r="O79" s="712"/>
      <c r="P79" s="713"/>
      <c r="Q79" s="955"/>
      <c r="R79" s="956"/>
      <c r="S79" s="956"/>
      <c r="T79" s="956"/>
      <c r="U79" s="956"/>
      <c r="V79" s="956"/>
      <c r="W79" s="956"/>
      <c r="X79" s="956"/>
      <c r="Y79" s="956"/>
      <c r="Z79" s="956"/>
      <c r="AA79" s="956"/>
      <c r="AB79" s="956"/>
      <c r="AC79" s="956"/>
      <c r="AD79" s="956"/>
      <c r="AE79" s="956"/>
      <c r="AF79" s="956"/>
      <c r="AG79" s="956"/>
      <c r="AH79" s="956"/>
      <c r="AI79" s="956"/>
      <c r="AJ79" s="956"/>
      <c r="AK79" s="956"/>
      <c r="AL79" s="956"/>
      <c r="AM79" s="956"/>
      <c r="AN79" s="956"/>
      <c r="AO79" s="956"/>
      <c r="AP79" s="956"/>
      <c r="AQ79" s="956"/>
      <c r="AR79" s="956"/>
      <c r="AS79" s="956"/>
      <c r="AT79" s="956"/>
      <c r="AU79" s="956"/>
      <c r="AV79" s="956"/>
      <c r="AW79" s="956"/>
      <c r="AX79" s="956"/>
      <c r="AY79" s="956"/>
      <c r="AZ79" s="957"/>
      <c r="BA79" s="957"/>
      <c r="BB79" s="957"/>
      <c r="BC79" s="957"/>
      <c r="BD79" s="958"/>
      <c r="BE79" s="55"/>
      <c r="BF79" s="55"/>
      <c r="BG79" s="55"/>
      <c r="BH79" s="55"/>
      <c r="BI79" s="55"/>
      <c r="BJ79" s="48"/>
      <c r="BK79" s="48"/>
      <c r="BL79" s="48"/>
      <c r="BM79" s="48"/>
      <c r="BN79" s="48"/>
      <c r="BO79" s="55"/>
      <c r="BP79" s="55"/>
      <c r="BQ79" s="52">
        <v>73</v>
      </c>
      <c r="BR79" s="73"/>
      <c r="BS79" s="926"/>
      <c r="BT79" s="927"/>
      <c r="BU79" s="927"/>
      <c r="BV79" s="927"/>
      <c r="BW79" s="927"/>
      <c r="BX79" s="927"/>
      <c r="BY79" s="927"/>
      <c r="BZ79" s="927"/>
      <c r="CA79" s="927"/>
      <c r="CB79" s="927"/>
      <c r="CC79" s="927"/>
      <c r="CD79" s="927"/>
      <c r="CE79" s="927"/>
      <c r="CF79" s="927"/>
      <c r="CG79" s="928"/>
      <c r="CH79" s="929"/>
      <c r="CI79" s="930"/>
      <c r="CJ79" s="930"/>
      <c r="CK79" s="930"/>
      <c r="CL79" s="931"/>
      <c r="CM79" s="929"/>
      <c r="CN79" s="930"/>
      <c r="CO79" s="930"/>
      <c r="CP79" s="930"/>
      <c r="CQ79" s="931"/>
      <c r="CR79" s="929"/>
      <c r="CS79" s="930"/>
      <c r="CT79" s="930"/>
      <c r="CU79" s="930"/>
      <c r="CV79" s="931"/>
      <c r="CW79" s="929"/>
      <c r="CX79" s="930"/>
      <c r="CY79" s="930"/>
      <c r="CZ79" s="930"/>
      <c r="DA79" s="931"/>
      <c r="DB79" s="929"/>
      <c r="DC79" s="930"/>
      <c r="DD79" s="930"/>
      <c r="DE79" s="930"/>
      <c r="DF79" s="931"/>
      <c r="DG79" s="929"/>
      <c r="DH79" s="930"/>
      <c r="DI79" s="930"/>
      <c r="DJ79" s="930"/>
      <c r="DK79" s="931"/>
      <c r="DL79" s="929"/>
      <c r="DM79" s="930"/>
      <c r="DN79" s="930"/>
      <c r="DO79" s="930"/>
      <c r="DP79" s="931"/>
      <c r="DQ79" s="929"/>
      <c r="DR79" s="930"/>
      <c r="DS79" s="930"/>
      <c r="DT79" s="930"/>
      <c r="DU79" s="931"/>
      <c r="DV79" s="926"/>
      <c r="DW79" s="927"/>
      <c r="DX79" s="927"/>
      <c r="DY79" s="927"/>
      <c r="DZ79" s="932"/>
      <c r="EA79" s="48"/>
    </row>
    <row r="80" spans="1:131" ht="26.25" customHeight="1" x14ac:dyDescent="0.2">
      <c r="A80" s="52">
        <v>13</v>
      </c>
      <c r="B80" s="711"/>
      <c r="C80" s="712"/>
      <c r="D80" s="712"/>
      <c r="E80" s="712"/>
      <c r="F80" s="712"/>
      <c r="G80" s="712"/>
      <c r="H80" s="712"/>
      <c r="I80" s="712"/>
      <c r="J80" s="712"/>
      <c r="K80" s="712"/>
      <c r="L80" s="712"/>
      <c r="M80" s="712"/>
      <c r="N80" s="712"/>
      <c r="O80" s="712"/>
      <c r="P80" s="713"/>
      <c r="Q80" s="955"/>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55"/>
      <c r="BF80" s="55"/>
      <c r="BG80" s="55"/>
      <c r="BH80" s="55"/>
      <c r="BI80" s="55"/>
      <c r="BJ80" s="55"/>
      <c r="BK80" s="55"/>
      <c r="BL80" s="55"/>
      <c r="BM80" s="55"/>
      <c r="BN80" s="55"/>
      <c r="BO80" s="55"/>
      <c r="BP80" s="55"/>
      <c r="BQ80" s="52">
        <v>74</v>
      </c>
      <c r="BR80" s="73"/>
      <c r="BS80" s="926"/>
      <c r="BT80" s="927"/>
      <c r="BU80" s="927"/>
      <c r="BV80" s="927"/>
      <c r="BW80" s="927"/>
      <c r="BX80" s="927"/>
      <c r="BY80" s="927"/>
      <c r="BZ80" s="927"/>
      <c r="CA80" s="927"/>
      <c r="CB80" s="927"/>
      <c r="CC80" s="927"/>
      <c r="CD80" s="927"/>
      <c r="CE80" s="927"/>
      <c r="CF80" s="927"/>
      <c r="CG80" s="928"/>
      <c r="CH80" s="929"/>
      <c r="CI80" s="930"/>
      <c r="CJ80" s="930"/>
      <c r="CK80" s="930"/>
      <c r="CL80" s="931"/>
      <c r="CM80" s="929"/>
      <c r="CN80" s="930"/>
      <c r="CO80" s="930"/>
      <c r="CP80" s="930"/>
      <c r="CQ80" s="931"/>
      <c r="CR80" s="929"/>
      <c r="CS80" s="930"/>
      <c r="CT80" s="930"/>
      <c r="CU80" s="930"/>
      <c r="CV80" s="931"/>
      <c r="CW80" s="929"/>
      <c r="CX80" s="930"/>
      <c r="CY80" s="930"/>
      <c r="CZ80" s="930"/>
      <c r="DA80" s="931"/>
      <c r="DB80" s="929"/>
      <c r="DC80" s="930"/>
      <c r="DD80" s="930"/>
      <c r="DE80" s="930"/>
      <c r="DF80" s="931"/>
      <c r="DG80" s="929"/>
      <c r="DH80" s="930"/>
      <c r="DI80" s="930"/>
      <c r="DJ80" s="930"/>
      <c r="DK80" s="931"/>
      <c r="DL80" s="929"/>
      <c r="DM80" s="930"/>
      <c r="DN80" s="930"/>
      <c r="DO80" s="930"/>
      <c r="DP80" s="931"/>
      <c r="DQ80" s="929"/>
      <c r="DR80" s="930"/>
      <c r="DS80" s="930"/>
      <c r="DT80" s="930"/>
      <c r="DU80" s="931"/>
      <c r="DV80" s="926"/>
      <c r="DW80" s="927"/>
      <c r="DX80" s="927"/>
      <c r="DY80" s="927"/>
      <c r="DZ80" s="932"/>
      <c r="EA80" s="48"/>
    </row>
    <row r="81" spans="1:131" ht="26.25" customHeight="1" x14ac:dyDescent="0.2">
      <c r="A81" s="52">
        <v>14</v>
      </c>
      <c r="B81" s="711"/>
      <c r="C81" s="712"/>
      <c r="D81" s="712"/>
      <c r="E81" s="712"/>
      <c r="F81" s="712"/>
      <c r="G81" s="712"/>
      <c r="H81" s="712"/>
      <c r="I81" s="712"/>
      <c r="J81" s="712"/>
      <c r="K81" s="712"/>
      <c r="L81" s="712"/>
      <c r="M81" s="712"/>
      <c r="N81" s="712"/>
      <c r="O81" s="712"/>
      <c r="P81" s="713"/>
      <c r="Q81" s="955"/>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55"/>
      <c r="BF81" s="55"/>
      <c r="BG81" s="55"/>
      <c r="BH81" s="55"/>
      <c r="BI81" s="55"/>
      <c r="BJ81" s="55"/>
      <c r="BK81" s="55"/>
      <c r="BL81" s="55"/>
      <c r="BM81" s="55"/>
      <c r="BN81" s="55"/>
      <c r="BO81" s="55"/>
      <c r="BP81" s="55"/>
      <c r="BQ81" s="52">
        <v>75</v>
      </c>
      <c r="BR81" s="73"/>
      <c r="BS81" s="926"/>
      <c r="BT81" s="927"/>
      <c r="BU81" s="927"/>
      <c r="BV81" s="927"/>
      <c r="BW81" s="927"/>
      <c r="BX81" s="927"/>
      <c r="BY81" s="927"/>
      <c r="BZ81" s="927"/>
      <c r="CA81" s="927"/>
      <c r="CB81" s="927"/>
      <c r="CC81" s="927"/>
      <c r="CD81" s="927"/>
      <c r="CE81" s="927"/>
      <c r="CF81" s="927"/>
      <c r="CG81" s="928"/>
      <c r="CH81" s="929"/>
      <c r="CI81" s="930"/>
      <c r="CJ81" s="930"/>
      <c r="CK81" s="930"/>
      <c r="CL81" s="931"/>
      <c r="CM81" s="929"/>
      <c r="CN81" s="930"/>
      <c r="CO81" s="930"/>
      <c r="CP81" s="930"/>
      <c r="CQ81" s="931"/>
      <c r="CR81" s="929"/>
      <c r="CS81" s="930"/>
      <c r="CT81" s="930"/>
      <c r="CU81" s="930"/>
      <c r="CV81" s="931"/>
      <c r="CW81" s="929"/>
      <c r="CX81" s="930"/>
      <c r="CY81" s="930"/>
      <c r="CZ81" s="930"/>
      <c r="DA81" s="931"/>
      <c r="DB81" s="929"/>
      <c r="DC81" s="930"/>
      <c r="DD81" s="930"/>
      <c r="DE81" s="930"/>
      <c r="DF81" s="931"/>
      <c r="DG81" s="929"/>
      <c r="DH81" s="930"/>
      <c r="DI81" s="930"/>
      <c r="DJ81" s="930"/>
      <c r="DK81" s="931"/>
      <c r="DL81" s="929"/>
      <c r="DM81" s="930"/>
      <c r="DN81" s="930"/>
      <c r="DO81" s="930"/>
      <c r="DP81" s="931"/>
      <c r="DQ81" s="929"/>
      <c r="DR81" s="930"/>
      <c r="DS81" s="930"/>
      <c r="DT81" s="930"/>
      <c r="DU81" s="931"/>
      <c r="DV81" s="926"/>
      <c r="DW81" s="927"/>
      <c r="DX81" s="927"/>
      <c r="DY81" s="927"/>
      <c r="DZ81" s="932"/>
      <c r="EA81" s="48"/>
    </row>
    <row r="82" spans="1:131" ht="26.25" customHeight="1" x14ac:dyDescent="0.2">
      <c r="A82" s="52">
        <v>15</v>
      </c>
      <c r="B82" s="711"/>
      <c r="C82" s="712"/>
      <c r="D82" s="712"/>
      <c r="E82" s="712"/>
      <c r="F82" s="712"/>
      <c r="G82" s="712"/>
      <c r="H82" s="712"/>
      <c r="I82" s="712"/>
      <c r="J82" s="712"/>
      <c r="K82" s="712"/>
      <c r="L82" s="712"/>
      <c r="M82" s="712"/>
      <c r="N82" s="712"/>
      <c r="O82" s="712"/>
      <c r="P82" s="713"/>
      <c r="Q82" s="955"/>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55"/>
      <c r="BF82" s="55"/>
      <c r="BG82" s="55"/>
      <c r="BH82" s="55"/>
      <c r="BI82" s="55"/>
      <c r="BJ82" s="55"/>
      <c r="BK82" s="55"/>
      <c r="BL82" s="55"/>
      <c r="BM82" s="55"/>
      <c r="BN82" s="55"/>
      <c r="BO82" s="55"/>
      <c r="BP82" s="55"/>
      <c r="BQ82" s="52">
        <v>76</v>
      </c>
      <c r="BR82" s="73"/>
      <c r="BS82" s="926"/>
      <c r="BT82" s="927"/>
      <c r="BU82" s="927"/>
      <c r="BV82" s="927"/>
      <c r="BW82" s="927"/>
      <c r="BX82" s="927"/>
      <c r="BY82" s="927"/>
      <c r="BZ82" s="927"/>
      <c r="CA82" s="927"/>
      <c r="CB82" s="927"/>
      <c r="CC82" s="927"/>
      <c r="CD82" s="927"/>
      <c r="CE82" s="927"/>
      <c r="CF82" s="927"/>
      <c r="CG82" s="928"/>
      <c r="CH82" s="929"/>
      <c r="CI82" s="930"/>
      <c r="CJ82" s="930"/>
      <c r="CK82" s="930"/>
      <c r="CL82" s="931"/>
      <c r="CM82" s="929"/>
      <c r="CN82" s="930"/>
      <c r="CO82" s="930"/>
      <c r="CP82" s="930"/>
      <c r="CQ82" s="931"/>
      <c r="CR82" s="929"/>
      <c r="CS82" s="930"/>
      <c r="CT82" s="930"/>
      <c r="CU82" s="930"/>
      <c r="CV82" s="931"/>
      <c r="CW82" s="929"/>
      <c r="CX82" s="930"/>
      <c r="CY82" s="930"/>
      <c r="CZ82" s="930"/>
      <c r="DA82" s="931"/>
      <c r="DB82" s="929"/>
      <c r="DC82" s="930"/>
      <c r="DD82" s="930"/>
      <c r="DE82" s="930"/>
      <c r="DF82" s="931"/>
      <c r="DG82" s="929"/>
      <c r="DH82" s="930"/>
      <c r="DI82" s="930"/>
      <c r="DJ82" s="930"/>
      <c r="DK82" s="931"/>
      <c r="DL82" s="929"/>
      <c r="DM82" s="930"/>
      <c r="DN82" s="930"/>
      <c r="DO82" s="930"/>
      <c r="DP82" s="931"/>
      <c r="DQ82" s="929"/>
      <c r="DR82" s="930"/>
      <c r="DS82" s="930"/>
      <c r="DT82" s="930"/>
      <c r="DU82" s="931"/>
      <c r="DV82" s="926"/>
      <c r="DW82" s="927"/>
      <c r="DX82" s="927"/>
      <c r="DY82" s="927"/>
      <c r="DZ82" s="932"/>
      <c r="EA82" s="48"/>
    </row>
    <row r="83" spans="1:131" ht="26.25" customHeight="1" x14ac:dyDescent="0.2">
      <c r="A83" s="52">
        <v>16</v>
      </c>
      <c r="B83" s="711"/>
      <c r="C83" s="712"/>
      <c r="D83" s="712"/>
      <c r="E83" s="712"/>
      <c r="F83" s="712"/>
      <c r="G83" s="712"/>
      <c r="H83" s="712"/>
      <c r="I83" s="712"/>
      <c r="J83" s="712"/>
      <c r="K83" s="712"/>
      <c r="L83" s="712"/>
      <c r="M83" s="712"/>
      <c r="N83" s="712"/>
      <c r="O83" s="712"/>
      <c r="P83" s="713"/>
      <c r="Q83" s="955"/>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55"/>
      <c r="BF83" s="55"/>
      <c r="BG83" s="55"/>
      <c r="BH83" s="55"/>
      <c r="BI83" s="55"/>
      <c r="BJ83" s="55"/>
      <c r="BK83" s="55"/>
      <c r="BL83" s="55"/>
      <c r="BM83" s="55"/>
      <c r="BN83" s="55"/>
      <c r="BO83" s="55"/>
      <c r="BP83" s="55"/>
      <c r="BQ83" s="52">
        <v>77</v>
      </c>
      <c r="BR83" s="73"/>
      <c r="BS83" s="926"/>
      <c r="BT83" s="927"/>
      <c r="BU83" s="927"/>
      <c r="BV83" s="927"/>
      <c r="BW83" s="927"/>
      <c r="BX83" s="927"/>
      <c r="BY83" s="927"/>
      <c r="BZ83" s="927"/>
      <c r="CA83" s="927"/>
      <c r="CB83" s="927"/>
      <c r="CC83" s="927"/>
      <c r="CD83" s="927"/>
      <c r="CE83" s="927"/>
      <c r="CF83" s="927"/>
      <c r="CG83" s="928"/>
      <c r="CH83" s="929"/>
      <c r="CI83" s="930"/>
      <c r="CJ83" s="930"/>
      <c r="CK83" s="930"/>
      <c r="CL83" s="931"/>
      <c r="CM83" s="929"/>
      <c r="CN83" s="930"/>
      <c r="CO83" s="930"/>
      <c r="CP83" s="930"/>
      <c r="CQ83" s="931"/>
      <c r="CR83" s="929"/>
      <c r="CS83" s="930"/>
      <c r="CT83" s="930"/>
      <c r="CU83" s="930"/>
      <c r="CV83" s="931"/>
      <c r="CW83" s="929"/>
      <c r="CX83" s="930"/>
      <c r="CY83" s="930"/>
      <c r="CZ83" s="930"/>
      <c r="DA83" s="931"/>
      <c r="DB83" s="929"/>
      <c r="DC83" s="930"/>
      <c r="DD83" s="930"/>
      <c r="DE83" s="930"/>
      <c r="DF83" s="931"/>
      <c r="DG83" s="929"/>
      <c r="DH83" s="930"/>
      <c r="DI83" s="930"/>
      <c r="DJ83" s="930"/>
      <c r="DK83" s="931"/>
      <c r="DL83" s="929"/>
      <c r="DM83" s="930"/>
      <c r="DN83" s="930"/>
      <c r="DO83" s="930"/>
      <c r="DP83" s="931"/>
      <c r="DQ83" s="929"/>
      <c r="DR83" s="930"/>
      <c r="DS83" s="930"/>
      <c r="DT83" s="930"/>
      <c r="DU83" s="931"/>
      <c r="DV83" s="926"/>
      <c r="DW83" s="927"/>
      <c r="DX83" s="927"/>
      <c r="DY83" s="927"/>
      <c r="DZ83" s="932"/>
      <c r="EA83" s="48"/>
    </row>
    <row r="84" spans="1:131" ht="26.25" customHeight="1" x14ac:dyDescent="0.2">
      <c r="A84" s="52">
        <v>17</v>
      </c>
      <c r="B84" s="711"/>
      <c r="C84" s="712"/>
      <c r="D84" s="712"/>
      <c r="E84" s="712"/>
      <c r="F84" s="712"/>
      <c r="G84" s="712"/>
      <c r="H84" s="712"/>
      <c r="I84" s="712"/>
      <c r="J84" s="712"/>
      <c r="K84" s="712"/>
      <c r="L84" s="712"/>
      <c r="M84" s="712"/>
      <c r="N84" s="712"/>
      <c r="O84" s="712"/>
      <c r="P84" s="713"/>
      <c r="Q84" s="955"/>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55"/>
      <c r="BF84" s="55"/>
      <c r="BG84" s="55"/>
      <c r="BH84" s="55"/>
      <c r="BI84" s="55"/>
      <c r="BJ84" s="55"/>
      <c r="BK84" s="55"/>
      <c r="BL84" s="55"/>
      <c r="BM84" s="55"/>
      <c r="BN84" s="55"/>
      <c r="BO84" s="55"/>
      <c r="BP84" s="55"/>
      <c r="BQ84" s="52">
        <v>78</v>
      </c>
      <c r="BR84" s="73"/>
      <c r="BS84" s="926"/>
      <c r="BT84" s="927"/>
      <c r="BU84" s="927"/>
      <c r="BV84" s="927"/>
      <c r="BW84" s="927"/>
      <c r="BX84" s="927"/>
      <c r="BY84" s="927"/>
      <c r="BZ84" s="927"/>
      <c r="CA84" s="927"/>
      <c r="CB84" s="927"/>
      <c r="CC84" s="927"/>
      <c r="CD84" s="927"/>
      <c r="CE84" s="927"/>
      <c r="CF84" s="927"/>
      <c r="CG84" s="928"/>
      <c r="CH84" s="929"/>
      <c r="CI84" s="930"/>
      <c r="CJ84" s="930"/>
      <c r="CK84" s="930"/>
      <c r="CL84" s="931"/>
      <c r="CM84" s="929"/>
      <c r="CN84" s="930"/>
      <c r="CO84" s="930"/>
      <c r="CP84" s="930"/>
      <c r="CQ84" s="931"/>
      <c r="CR84" s="929"/>
      <c r="CS84" s="930"/>
      <c r="CT84" s="930"/>
      <c r="CU84" s="930"/>
      <c r="CV84" s="931"/>
      <c r="CW84" s="929"/>
      <c r="CX84" s="930"/>
      <c r="CY84" s="930"/>
      <c r="CZ84" s="930"/>
      <c r="DA84" s="931"/>
      <c r="DB84" s="929"/>
      <c r="DC84" s="930"/>
      <c r="DD84" s="930"/>
      <c r="DE84" s="930"/>
      <c r="DF84" s="931"/>
      <c r="DG84" s="929"/>
      <c r="DH84" s="930"/>
      <c r="DI84" s="930"/>
      <c r="DJ84" s="930"/>
      <c r="DK84" s="931"/>
      <c r="DL84" s="929"/>
      <c r="DM84" s="930"/>
      <c r="DN84" s="930"/>
      <c r="DO84" s="930"/>
      <c r="DP84" s="931"/>
      <c r="DQ84" s="929"/>
      <c r="DR84" s="930"/>
      <c r="DS84" s="930"/>
      <c r="DT84" s="930"/>
      <c r="DU84" s="931"/>
      <c r="DV84" s="926"/>
      <c r="DW84" s="927"/>
      <c r="DX84" s="927"/>
      <c r="DY84" s="927"/>
      <c r="DZ84" s="932"/>
      <c r="EA84" s="48"/>
    </row>
    <row r="85" spans="1:131" ht="26.25" customHeight="1" x14ac:dyDescent="0.2">
      <c r="A85" s="52">
        <v>18</v>
      </c>
      <c r="B85" s="711"/>
      <c r="C85" s="712"/>
      <c r="D85" s="712"/>
      <c r="E85" s="712"/>
      <c r="F85" s="712"/>
      <c r="G85" s="712"/>
      <c r="H85" s="712"/>
      <c r="I85" s="712"/>
      <c r="J85" s="712"/>
      <c r="K85" s="712"/>
      <c r="L85" s="712"/>
      <c r="M85" s="712"/>
      <c r="N85" s="712"/>
      <c r="O85" s="712"/>
      <c r="P85" s="713"/>
      <c r="Q85" s="955"/>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55"/>
      <c r="BF85" s="55"/>
      <c r="BG85" s="55"/>
      <c r="BH85" s="55"/>
      <c r="BI85" s="55"/>
      <c r="BJ85" s="55"/>
      <c r="BK85" s="55"/>
      <c r="BL85" s="55"/>
      <c r="BM85" s="55"/>
      <c r="BN85" s="55"/>
      <c r="BO85" s="55"/>
      <c r="BP85" s="55"/>
      <c r="BQ85" s="52">
        <v>79</v>
      </c>
      <c r="BR85" s="73"/>
      <c r="BS85" s="926"/>
      <c r="BT85" s="927"/>
      <c r="BU85" s="927"/>
      <c r="BV85" s="927"/>
      <c r="BW85" s="927"/>
      <c r="BX85" s="927"/>
      <c r="BY85" s="927"/>
      <c r="BZ85" s="927"/>
      <c r="CA85" s="927"/>
      <c r="CB85" s="927"/>
      <c r="CC85" s="927"/>
      <c r="CD85" s="927"/>
      <c r="CE85" s="927"/>
      <c r="CF85" s="927"/>
      <c r="CG85" s="928"/>
      <c r="CH85" s="929"/>
      <c r="CI85" s="930"/>
      <c r="CJ85" s="930"/>
      <c r="CK85" s="930"/>
      <c r="CL85" s="931"/>
      <c r="CM85" s="929"/>
      <c r="CN85" s="930"/>
      <c r="CO85" s="930"/>
      <c r="CP85" s="930"/>
      <c r="CQ85" s="931"/>
      <c r="CR85" s="929"/>
      <c r="CS85" s="930"/>
      <c r="CT85" s="930"/>
      <c r="CU85" s="930"/>
      <c r="CV85" s="931"/>
      <c r="CW85" s="929"/>
      <c r="CX85" s="930"/>
      <c r="CY85" s="930"/>
      <c r="CZ85" s="930"/>
      <c r="DA85" s="931"/>
      <c r="DB85" s="929"/>
      <c r="DC85" s="930"/>
      <c r="DD85" s="930"/>
      <c r="DE85" s="930"/>
      <c r="DF85" s="931"/>
      <c r="DG85" s="929"/>
      <c r="DH85" s="930"/>
      <c r="DI85" s="930"/>
      <c r="DJ85" s="930"/>
      <c r="DK85" s="931"/>
      <c r="DL85" s="929"/>
      <c r="DM85" s="930"/>
      <c r="DN85" s="930"/>
      <c r="DO85" s="930"/>
      <c r="DP85" s="931"/>
      <c r="DQ85" s="929"/>
      <c r="DR85" s="930"/>
      <c r="DS85" s="930"/>
      <c r="DT85" s="930"/>
      <c r="DU85" s="931"/>
      <c r="DV85" s="926"/>
      <c r="DW85" s="927"/>
      <c r="DX85" s="927"/>
      <c r="DY85" s="927"/>
      <c r="DZ85" s="932"/>
      <c r="EA85" s="48"/>
    </row>
    <row r="86" spans="1:131" ht="26.25" customHeight="1" x14ac:dyDescent="0.2">
      <c r="A86" s="52">
        <v>19</v>
      </c>
      <c r="B86" s="711"/>
      <c r="C86" s="712"/>
      <c r="D86" s="712"/>
      <c r="E86" s="712"/>
      <c r="F86" s="712"/>
      <c r="G86" s="712"/>
      <c r="H86" s="712"/>
      <c r="I86" s="712"/>
      <c r="J86" s="712"/>
      <c r="K86" s="712"/>
      <c r="L86" s="712"/>
      <c r="M86" s="712"/>
      <c r="N86" s="712"/>
      <c r="O86" s="712"/>
      <c r="P86" s="713"/>
      <c r="Q86" s="955"/>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55"/>
      <c r="BF86" s="55"/>
      <c r="BG86" s="55"/>
      <c r="BH86" s="55"/>
      <c r="BI86" s="55"/>
      <c r="BJ86" s="55"/>
      <c r="BK86" s="55"/>
      <c r="BL86" s="55"/>
      <c r="BM86" s="55"/>
      <c r="BN86" s="55"/>
      <c r="BO86" s="55"/>
      <c r="BP86" s="55"/>
      <c r="BQ86" s="52">
        <v>80</v>
      </c>
      <c r="BR86" s="73"/>
      <c r="BS86" s="926"/>
      <c r="BT86" s="927"/>
      <c r="BU86" s="927"/>
      <c r="BV86" s="927"/>
      <c r="BW86" s="927"/>
      <c r="BX86" s="927"/>
      <c r="BY86" s="927"/>
      <c r="BZ86" s="927"/>
      <c r="CA86" s="927"/>
      <c r="CB86" s="927"/>
      <c r="CC86" s="927"/>
      <c r="CD86" s="927"/>
      <c r="CE86" s="927"/>
      <c r="CF86" s="927"/>
      <c r="CG86" s="928"/>
      <c r="CH86" s="929"/>
      <c r="CI86" s="930"/>
      <c r="CJ86" s="930"/>
      <c r="CK86" s="930"/>
      <c r="CL86" s="931"/>
      <c r="CM86" s="929"/>
      <c r="CN86" s="930"/>
      <c r="CO86" s="930"/>
      <c r="CP86" s="930"/>
      <c r="CQ86" s="931"/>
      <c r="CR86" s="929"/>
      <c r="CS86" s="930"/>
      <c r="CT86" s="930"/>
      <c r="CU86" s="930"/>
      <c r="CV86" s="931"/>
      <c r="CW86" s="929"/>
      <c r="CX86" s="930"/>
      <c r="CY86" s="930"/>
      <c r="CZ86" s="930"/>
      <c r="DA86" s="931"/>
      <c r="DB86" s="929"/>
      <c r="DC86" s="930"/>
      <c r="DD86" s="930"/>
      <c r="DE86" s="930"/>
      <c r="DF86" s="931"/>
      <c r="DG86" s="929"/>
      <c r="DH86" s="930"/>
      <c r="DI86" s="930"/>
      <c r="DJ86" s="930"/>
      <c r="DK86" s="931"/>
      <c r="DL86" s="929"/>
      <c r="DM86" s="930"/>
      <c r="DN86" s="930"/>
      <c r="DO86" s="930"/>
      <c r="DP86" s="931"/>
      <c r="DQ86" s="929"/>
      <c r="DR86" s="930"/>
      <c r="DS86" s="930"/>
      <c r="DT86" s="930"/>
      <c r="DU86" s="931"/>
      <c r="DV86" s="926"/>
      <c r="DW86" s="927"/>
      <c r="DX86" s="927"/>
      <c r="DY86" s="927"/>
      <c r="DZ86" s="932"/>
      <c r="EA86" s="48"/>
    </row>
    <row r="87" spans="1:131" ht="26.25" customHeight="1" x14ac:dyDescent="0.2">
      <c r="A87" s="57">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55"/>
      <c r="BF87" s="55"/>
      <c r="BG87" s="55"/>
      <c r="BH87" s="55"/>
      <c r="BI87" s="55"/>
      <c r="BJ87" s="55"/>
      <c r="BK87" s="55"/>
      <c r="BL87" s="55"/>
      <c r="BM87" s="55"/>
      <c r="BN87" s="55"/>
      <c r="BO87" s="55"/>
      <c r="BP87" s="55"/>
      <c r="BQ87" s="52">
        <v>81</v>
      </c>
      <c r="BR87" s="73"/>
      <c r="BS87" s="926"/>
      <c r="BT87" s="927"/>
      <c r="BU87" s="927"/>
      <c r="BV87" s="927"/>
      <c r="BW87" s="927"/>
      <c r="BX87" s="927"/>
      <c r="BY87" s="927"/>
      <c r="BZ87" s="927"/>
      <c r="CA87" s="927"/>
      <c r="CB87" s="927"/>
      <c r="CC87" s="927"/>
      <c r="CD87" s="927"/>
      <c r="CE87" s="927"/>
      <c r="CF87" s="927"/>
      <c r="CG87" s="928"/>
      <c r="CH87" s="929"/>
      <c r="CI87" s="930"/>
      <c r="CJ87" s="930"/>
      <c r="CK87" s="930"/>
      <c r="CL87" s="931"/>
      <c r="CM87" s="929"/>
      <c r="CN87" s="930"/>
      <c r="CO87" s="930"/>
      <c r="CP87" s="930"/>
      <c r="CQ87" s="931"/>
      <c r="CR87" s="929"/>
      <c r="CS87" s="930"/>
      <c r="CT87" s="930"/>
      <c r="CU87" s="930"/>
      <c r="CV87" s="931"/>
      <c r="CW87" s="929"/>
      <c r="CX87" s="930"/>
      <c r="CY87" s="930"/>
      <c r="CZ87" s="930"/>
      <c r="DA87" s="931"/>
      <c r="DB87" s="929"/>
      <c r="DC87" s="930"/>
      <c r="DD87" s="930"/>
      <c r="DE87" s="930"/>
      <c r="DF87" s="931"/>
      <c r="DG87" s="929"/>
      <c r="DH87" s="930"/>
      <c r="DI87" s="930"/>
      <c r="DJ87" s="930"/>
      <c r="DK87" s="931"/>
      <c r="DL87" s="929"/>
      <c r="DM87" s="930"/>
      <c r="DN87" s="930"/>
      <c r="DO87" s="930"/>
      <c r="DP87" s="931"/>
      <c r="DQ87" s="929"/>
      <c r="DR87" s="930"/>
      <c r="DS87" s="930"/>
      <c r="DT87" s="930"/>
      <c r="DU87" s="931"/>
      <c r="DV87" s="926"/>
      <c r="DW87" s="927"/>
      <c r="DX87" s="927"/>
      <c r="DY87" s="927"/>
      <c r="DZ87" s="932"/>
      <c r="EA87" s="48"/>
    </row>
    <row r="88" spans="1:131" ht="26.25" customHeight="1" x14ac:dyDescent="0.2">
      <c r="A88" s="53" t="s">
        <v>246</v>
      </c>
      <c r="B88" s="933" t="s">
        <v>184</v>
      </c>
      <c r="C88" s="934"/>
      <c r="D88" s="934"/>
      <c r="E88" s="934"/>
      <c r="F88" s="934"/>
      <c r="G88" s="934"/>
      <c r="H88" s="934"/>
      <c r="I88" s="934"/>
      <c r="J88" s="934"/>
      <c r="K88" s="934"/>
      <c r="L88" s="934"/>
      <c r="M88" s="934"/>
      <c r="N88" s="934"/>
      <c r="O88" s="934"/>
      <c r="P88" s="935"/>
      <c r="Q88" s="943"/>
      <c r="R88" s="944"/>
      <c r="S88" s="944"/>
      <c r="T88" s="944"/>
      <c r="U88" s="944"/>
      <c r="V88" s="944"/>
      <c r="W88" s="944"/>
      <c r="X88" s="944"/>
      <c r="Y88" s="944"/>
      <c r="Z88" s="944"/>
      <c r="AA88" s="944"/>
      <c r="AB88" s="944"/>
      <c r="AC88" s="944"/>
      <c r="AD88" s="944"/>
      <c r="AE88" s="944"/>
      <c r="AF88" s="945"/>
      <c r="AG88" s="945"/>
      <c r="AH88" s="945"/>
      <c r="AI88" s="945"/>
      <c r="AJ88" s="945"/>
      <c r="AK88" s="944"/>
      <c r="AL88" s="944"/>
      <c r="AM88" s="944"/>
      <c r="AN88" s="944"/>
      <c r="AO88" s="944"/>
      <c r="AP88" s="945"/>
      <c r="AQ88" s="945"/>
      <c r="AR88" s="945"/>
      <c r="AS88" s="945"/>
      <c r="AT88" s="945"/>
      <c r="AU88" s="945"/>
      <c r="AV88" s="945"/>
      <c r="AW88" s="945"/>
      <c r="AX88" s="945"/>
      <c r="AY88" s="945"/>
      <c r="AZ88" s="946"/>
      <c r="BA88" s="946"/>
      <c r="BB88" s="946"/>
      <c r="BC88" s="946"/>
      <c r="BD88" s="947"/>
      <c r="BE88" s="55"/>
      <c r="BF88" s="55"/>
      <c r="BG88" s="55"/>
      <c r="BH88" s="55"/>
      <c r="BI88" s="55"/>
      <c r="BJ88" s="55"/>
      <c r="BK88" s="55"/>
      <c r="BL88" s="55"/>
      <c r="BM88" s="55"/>
      <c r="BN88" s="55"/>
      <c r="BO88" s="55"/>
      <c r="BP88" s="55"/>
      <c r="BQ88" s="52">
        <v>82</v>
      </c>
      <c r="BR88" s="73"/>
      <c r="BS88" s="926"/>
      <c r="BT88" s="927"/>
      <c r="BU88" s="927"/>
      <c r="BV88" s="927"/>
      <c r="BW88" s="927"/>
      <c r="BX88" s="927"/>
      <c r="BY88" s="927"/>
      <c r="BZ88" s="927"/>
      <c r="CA88" s="927"/>
      <c r="CB88" s="927"/>
      <c r="CC88" s="927"/>
      <c r="CD88" s="927"/>
      <c r="CE88" s="927"/>
      <c r="CF88" s="927"/>
      <c r="CG88" s="928"/>
      <c r="CH88" s="929"/>
      <c r="CI88" s="930"/>
      <c r="CJ88" s="930"/>
      <c r="CK88" s="930"/>
      <c r="CL88" s="931"/>
      <c r="CM88" s="929"/>
      <c r="CN88" s="930"/>
      <c r="CO88" s="930"/>
      <c r="CP88" s="930"/>
      <c r="CQ88" s="931"/>
      <c r="CR88" s="929"/>
      <c r="CS88" s="930"/>
      <c r="CT88" s="930"/>
      <c r="CU88" s="930"/>
      <c r="CV88" s="931"/>
      <c r="CW88" s="929"/>
      <c r="CX88" s="930"/>
      <c r="CY88" s="930"/>
      <c r="CZ88" s="930"/>
      <c r="DA88" s="931"/>
      <c r="DB88" s="929"/>
      <c r="DC88" s="930"/>
      <c r="DD88" s="930"/>
      <c r="DE88" s="930"/>
      <c r="DF88" s="931"/>
      <c r="DG88" s="929"/>
      <c r="DH88" s="930"/>
      <c r="DI88" s="930"/>
      <c r="DJ88" s="930"/>
      <c r="DK88" s="931"/>
      <c r="DL88" s="929"/>
      <c r="DM88" s="930"/>
      <c r="DN88" s="930"/>
      <c r="DO88" s="930"/>
      <c r="DP88" s="931"/>
      <c r="DQ88" s="929"/>
      <c r="DR88" s="930"/>
      <c r="DS88" s="930"/>
      <c r="DT88" s="930"/>
      <c r="DU88" s="931"/>
      <c r="DV88" s="926"/>
      <c r="DW88" s="927"/>
      <c r="DX88" s="927"/>
      <c r="DY88" s="927"/>
      <c r="DZ88" s="932"/>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6"/>
      <c r="BT89" s="927"/>
      <c r="BU89" s="927"/>
      <c r="BV89" s="927"/>
      <c r="BW89" s="927"/>
      <c r="BX89" s="927"/>
      <c r="BY89" s="927"/>
      <c r="BZ89" s="927"/>
      <c r="CA89" s="927"/>
      <c r="CB89" s="927"/>
      <c r="CC89" s="927"/>
      <c r="CD89" s="927"/>
      <c r="CE89" s="927"/>
      <c r="CF89" s="927"/>
      <c r="CG89" s="928"/>
      <c r="CH89" s="929"/>
      <c r="CI89" s="930"/>
      <c r="CJ89" s="930"/>
      <c r="CK89" s="930"/>
      <c r="CL89" s="931"/>
      <c r="CM89" s="929"/>
      <c r="CN89" s="930"/>
      <c r="CO89" s="930"/>
      <c r="CP89" s="930"/>
      <c r="CQ89" s="931"/>
      <c r="CR89" s="929"/>
      <c r="CS89" s="930"/>
      <c r="CT89" s="930"/>
      <c r="CU89" s="930"/>
      <c r="CV89" s="931"/>
      <c r="CW89" s="929"/>
      <c r="CX89" s="930"/>
      <c r="CY89" s="930"/>
      <c r="CZ89" s="930"/>
      <c r="DA89" s="931"/>
      <c r="DB89" s="929"/>
      <c r="DC89" s="930"/>
      <c r="DD89" s="930"/>
      <c r="DE89" s="930"/>
      <c r="DF89" s="931"/>
      <c r="DG89" s="929"/>
      <c r="DH89" s="930"/>
      <c r="DI89" s="930"/>
      <c r="DJ89" s="930"/>
      <c r="DK89" s="931"/>
      <c r="DL89" s="929"/>
      <c r="DM89" s="930"/>
      <c r="DN89" s="930"/>
      <c r="DO89" s="930"/>
      <c r="DP89" s="931"/>
      <c r="DQ89" s="929"/>
      <c r="DR89" s="930"/>
      <c r="DS89" s="930"/>
      <c r="DT89" s="930"/>
      <c r="DU89" s="931"/>
      <c r="DV89" s="926"/>
      <c r="DW89" s="927"/>
      <c r="DX89" s="927"/>
      <c r="DY89" s="927"/>
      <c r="DZ89" s="932"/>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6"/>
      <c r="BT90" s="927"/>
      <c r="BU90" s="927"/>
      <c r="BV90" s="927"/>
      <c r="BW90" s="927"/>
      <c r="BX90" s="927"/>
      <c r="BY90" s="927"/>
      <c r="BZ90" s="927"/>
      <c r="CA90" s="927"/>
      <c r="CB90" s="927"/>
      <c r="CC90" s="927"/>
      <c r="CD90" s="927"/>
      <c r="CE90" s="927"/>
      <c r="CF90" s="927"/>
      <c r="CG90" s="928"/>
      <c r="CH90" s="929"/>
      <c r="CI90" s="930"/>
      <c r="CJ90" s="930"/>
      <c r="CK90" s="930"/>
      <c r="CL90" s="931"/>
      <c r="CM90" s="929"/>
      <c r="CN90" s="930"/>
      <c r="CO90" s="930"/>
      <c r="CP90" s="930"/>
      <c r="CQ90" s="931"/>
      <c r="CR90" s="929"/>
      <c r="CS90" s="930"/>
      <c r="CT90" s="930"/>
      <c r="CU90" s="930"/>
      <c r="CV90" s="931"/>
      <c r="CW90" s="929"/>
      <c r="CX90" s="930"/>
      <c r="CY90" s="930"/>
      <c r="CZ90" s="930"/>
      <c r="DA90" s="931"/>
      <c r="DB90" s="929"/>
      <c r="DC90" s="930"/>
      <c r="DD90" s="930"/>
      <c r="DE90" s="930"/>
      <c r="DF90" s="931"/>
      <c r="DG90" s="929"/>
      <c r="DH90" s="930"/>
      <c r="DI90" s="930"/>
      <c r="DJ90" s="930"/>
      <c r="DK90" s="931"/>
      <c r="DL90" s="929"/>
      <c r="DM90" s="930"/>
      <c r="DN90" s="930"/>
      <c r="DO90" s="930"/>
      <c r="DP90" s="931"/>
      <c r="DQ90" s="929"/>
      <c r="DR90" s="930"/>
      <c r="DS90" s="930"/>
      <c r="DT90" s="930"/>
      <c r="DU90" s="931"/>
      <c r="DV90" s="926"/>
      <c r="DW90" s="927"/>
      <c r="DX90" s="927"/>
      <c r="DY90" s="927"/>
      <c r="DZ90" s="932"/>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6"/>
      <c r="BT91" s="927"/>
      <c r="BU91" s="927"/>
      <c r="BV91" s="927"/>
      <c r="BW91" s="927"/>
      <c r="BX91" s="927"/>
      <c r="BY91" s="927"/>
      <c r="BZ91" s="927"/>
      <c r="CA91" s="927"/>
      <c r="CB91" s="927"/>
      <c r="CC91" s="927"/>
      <c r="CD91" s="927"/>
      <c r="CE91" s="927"/>
      <c r="CF91" s="927"/>
      <c r="CG91" s="928"/>
      <c r="CH91" s="929"/>
      <c r="CI91" s="930"/>
      <c r="CJ91" s="930"/>
      <c r="CK91" s="930"/>
      <c r="CL91" s="931"/>
      <c r="CM91" s="929"/>
      <c r="CN91" s="930"/>
      <c r="CO91" s="930"/>
      <c r="CP91" s="930"/>
      <c r="CQ91" s="931"/>
      <c r="CR91" s="929"/>
      <c r="CS91" s="930"/>
      <c r="CT91" s="930"/>
      <c r="CU91" s="930"/>
      <c r="CV91" s="931"/>
      <c r="CW91" s="929"/>
      <c r="CX91" s="930"/>
      <c r="CY91" s="930"/>
      <c r="CZ91" s="930"/>
      <c r="DA91" s="931"/>
      <c r="DB91" s="929"/>
      <c r="DC91" s="930"/>
      <c r="DD91" s="930"/>
      <c r="DE91" s="930"/>
      <c r="DF91" s="931"/>
      <c r="DG91" s="929"/>
      <c r="DH91" s="930"/>
      <c r="DI91" s="930"/>
      <c r="DJ91" s="930"/>
      <c r="DK91" s="931"/>
      <c r="DL91" s="929"/>
      <c r="DM91" s="930"/>
      <c r="DN91" s="930"/>
      <c r="DO91" s="930"/>
      <c r="DP91" s="931"/>
      <c r="DQ91" s="929"/>
      <c r="DR91" s="930"/>
      <c r="DS91" s="930"/>
      <c r="DT91" s="930"/>
      <c r="DU91" s="931"/>
      <c r="DV91" s="926"/>
      <c r="DW91" s="927"/>
      <c r="DX91" s="927"/>
      <c r="DY91" s="927"/>
      <c r="DZ91" s="932"/>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6"/>
      <c r="BT92" s="927"/>
      <c r="BU92" s="927"/>
      <c r="BV92" s="927"/>
      <c r="BW92" s="927"/>
      <c r="BX92" s="927"/>
      <c r="BY92" s="927"/>
      <c r="BZ92" s="927"/>
      <c r="CA92" s="927"/>
      <c r="CB92" s="927"/>
      <c r="CC92" s="927"/>
      <c r="CD92" s="927"/>
      <c r="CE92" s="927"/>
      <c r="CF92" s="927"/>
      <c r="CG92" s="928"/>
      <c r="CH92" s="929"/>
      <c r="CI92" s="930"/>
      <c r="CJ92" s="930"/>
      <c r="CK92" s="930"/>
      <c r="CL92" s="931"/>
      <c r="CM92" s="929"/>
      <c r="CN92" s="930"/>
      <c r="CO92" s="930"/>
      <c r="CP92" s="930"/>
      <c r="CQ92" s="931"/>
      <c r="CR92" s="929"/>
      <c r="CS92" s="930"/>
      <c r="CT92" s="930"/>
      <c r="CU92" s="930"/>
      <c r="CV92" s="931"/>
      <c r="CW92" s="929"/>
      <c r="CX92" s="930"/>
      <c r="CY92" s="930"/>
      <c r="CZ92" s="930"/>
      <c r="DA92" s="931"/>
      <c r="DB92" s="929"/>
      <c r="DC92" s="930"/>
      <c r="DD92" s="930"/>
      <c r="DE92" s="930"/>
      <c r="DF92" s="931"/>
      <c r="DG92" s="929"/>
      <c r="DH92" s="930"/>
      <c r="DI92" s="930"/>
      <c r="DJ92" s="930"/>
      <c r="DK92" s="931"/>
      <c r="DL92" s="929"/>
      <c r="DM92" s="930"/>
      <c r="DN92" s="930"/>
      <c r="DO92" s="930"/>
      <c r="DP92" s="931"/>
      <c r="DQ92" s="929"/>
      <c r="DR92" s="930"/>
      <c r="DS92" s="930"/>
      <c r="DT92" s="930"/>
      <c r="DU92" s="931"/>
      <c r="DV92" s="926"/>
      <c r="DW92" s="927"/>
      <c r="DX92" s="927"/>
      <c r="DY92" s="927"/>
      <c r="DZ92" s="932"/>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6"/>
      <c r="BT93" s="927"/>
      <c r="BU93" s="927"/>
      <c r="BV93" s="927"/>
      <c r="BW93" s="927"/>
      <c r="BX93" s="927"/>
      <c r="BY93" s="927"/>
      <c r="BZ93" s="927"/>
      <c r="CA93" s="927"/>
      <c r="CB93" s="927"/>
      <c r="CC93" s="927"/>
      <c r="CD93" s="927"/>
      <c r="CE93" s="927"/>
      <c r="CF93" s="927"/>
      <c r="CG93" s="928"/>
      <c r="CH93" s="929"/>
      <c r="CI93" s="930"/>
      <c r="CJ93" s="930"/>
      <c r="CK93" s="930"/>
      <c r="CL93" s="931"/>
      <c r="CM93" s="929"/>
      <c r="CN93" s="930"/>
      <c r="CO93" s="930"/>
      <c r="CP93" s="930"/>
      <c r="CQ93" s="931"/>
      <c r="CR93" s="929"/>
      <c r="CS93" s="930"/>
      <c r="CT93" s="930"/>
      <c r="CU93" s="930"/>
      <c r="CV93" s="931"/>
      <c r="CW93" s="929"/>
      <c r="CX93" s="930"/>
      <c r="CY93" s="930"/>
      <c r="CZ93" s="930"/>
      <c r="DA93" s="931"/>
      <c r="DB93" s="929"/>
      <c r="DC93" s="930"/>
      <c r="DD93" s="930"/>
      <c r="DE93" s="930"/>
      <c r="DF93" s="931"/>
      <c r="DG93" s="929"/>
      <c r="DH93" s="930"/>
      <c r="DI93" s="930"/>
      <c r="DJ93" s="930"/>
      <c r="DK93" s="931"/>
      <c r="DL93" s="929"/>
      <c r="DM93" s="930"/>
      <c r="DN93" s="930"/>
      <c r="DO93" s="930"/>
      <c r="DP93" s="931"/>
      <c r="DQ93" s="929"/>
      <c r="DR93" s="930"/>
      <c r="DS93" s="930"/>
      <c r="DT93" s="930"/>
      <c r="DU93" s="931"/>
      <c r="DV93" s="926"/>
      <c r="DW93" s="927"/>
      <c r="DX93" s="927"/>
      <c r="DY93" s="927"/>
      <c r="DZ93" s="932"/>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6"/>
      <c r="BT94" s="927"/>
      <c r="BU94" s="927"/>
      <c r="BV94" s="927"/>
      <c r="BW94" s="927"/>
      <c r="BX94" s="927"/>
      <c r="BY94" s="927"/>
      <c r="BZ94" s="927"/>
      <c r="CA94" s="927"/>
      <c r="CB94" s="927"/>
      <c r="CC94" s="927"/>
      <c r="CD94" s="927"/>
      <c r="CE94" s="927"/>
      <c r="CF94" s="927"/>
      <c r="CG94" s="928"/>
      <c r="CH94" s="929"/>
      <c r="CI94" s="930"/>
      <c r="CJ94" s="930"/>
      <c r="CK94" s="930"/>
      <c r="CL94" s="931"/>
      <c r="CM94" s="929"/>
      <c r="CN94" s="930"/>
      <c r="CO94" s="930"/>
      <c r="CP94" s="930"/>
      <c r="CQ94" s="931"/>
      <c r="CR94" s="929"/>
      <c r="CS94" s="930"/>
      <c r="CT94" s="930"/>
      <c r="CU94" s="930"/>
      <c r="CV94" s="931"/>
      <c r="CW94" s="929"/>
      <c r="CX94" s="930"/>
      <c r="CY94" s="930"/>
      <c r="CZ94" s="930"/>
      <c r="DA94" s="931"/>
      <c r="DB94" s="929"/>
      <c r="DC94" s="930"/>
      <c r="DD94" s="930"/>
      <c r="DE94" s="930"/>
      <c r="DF94" s="931"/>
      <c r="DG94" s="929"/>
      <c r="DH94" s="930"/>
      <c r="DI94" s="930"/>
      <c r="DJ94" s="930"/>
      <c r="DK94" s="931"/>
      <c r="DL94" s="929"/>
      <c r="DM94" s="930"/>
      <c r="DN94" s="930"/>
      <c r="DO94" s="930"/>
      <c r="DP94" s="931"/>
      <c r="DQ94" s="929"/>
      <c r="DR94" s="930"/>
      <c r="DS94" s="930"/>
      <c r="DT94" s="930"/>
      <c r="DU94" s="931"/>
      <c r="DV94" s="926"/>
      <c r="DW94" s="927"/>
      <c r="DX94" s="927"/>
      <c r="DY94" s="927"/>
      <c r="DZ94" s="932"/>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6"/>
      <c r="BT95" s="927"/>
      <c r="BU95" s="927"/>
      <c r="BV95" s="927"/>
      <c r="BW95" s="927"/>
      <c r="BX95" s="927"/>
      <c r="BY95" s="927"/>
      <c r="BZ95" s="927"/>
      <c r="CA95" s="927"/>
      <c r="CB95" s="927"/>
      <c r="CC95" s="927"/>
      <c r="CD95" s="927"/>
      <c r="CE95" s="927"/>
      <c r="CF95" s="927"/>
      <c r="CG95" s="928"/>
      <c r="CH95" s="929"/>
      <c r="CI95" s="930"/>
      <c r="CJ95" s="930"/>
      <c r="CK95" s="930"/>
      <c r="CL95" s="931"/>
      <c r="CM95" s="929"/>
      <c r="CN95" s="930"/>
      <c r="CO95" s="930"/>
      <c r="CP95" s="930"/>
      <c r="CQ95" s="931"/>
      <c r="CR95" s="929"/>
      <c r="CS95" s="930"/>
      <c r="CT95" s="930"/>
      <c r="CU95" s="930"/>
      <c r="CV95" s="931"/>
      <c r="CW95" s="929"/>
      <c r="CX95" s="930"/>
      <c r="CY95" s="930"/>
      <c r="CZ95" s="930"/>
      <c r="DA95" s="931"/>
      <c r="DB95" s="929"/>
      <c r="DC95" s="930"/>
      <c r="DD95" s="930"/>
      <c r="DE95" s="930"/>
      <c r="DF95" s="931"/>
      <c r="DG95" s="929"/>
      <c r="DH95" s="930"/>
      <c r="DI95" s="930"/>
      <c r="DJ95" s="930"/>
      <c r="DK95" s="931"/>
      <c r="DL95" s="929"/>
      <c r="DM95" s="930"/>
      <c r="DN95" s="930"/>
      <c r="DO95" s="930"/>
      <c r="DP95" s="931"/>
      <c r="DQ95" s="929"/>
      <c r="DR95" s="930"/>
      <c r="DS95" s="930"/>
      <c r="DT95" s="930"/>
      <c r="DU95" s="931"/>
      <c r="DV95" s="926"/>
      <c r="DW95" s="927"/>
      <c r="DX95" s="927"/>
      <c r="DY95" s="927"/>
      <c r="DZ95" s="932"/>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6"/>
      <c r="BT96" s="927"/>
      <c r="BU96" s="927"/>
      <c r="BV96" s="927"/>
      <c r="BW96" s="927"/>
      <c r="BX96" s="927"/>
      <c r="BY96" s="927"/>
      <c r="BZ96" s="927"/>
      <c r="CA96" s="927"/>
      <c r="CB96" s="927"/>
      <c r="CC96" s="927"/>
      <c r="CD96" s="927"/>
      <c r="CE96" s="927"/>
      <c r="CF96" s="927"/>
      <c r="CG96" s="928"/>
      <c r="CH96" s="929"/>
      <c r="CI96" s="930"/>
      <c r="CJ96" s="930"/>
      <c r="CK96" s="930"/>
      <c r="CL96" s="931"/>
      <c r="CM96" s="929"/>
      <c r="CN96" s="930"/>
      <c r="CO96" s="930"/>
      <c r="CP96" s="930"/>
      <c r="CQ96" s="931"/>
      <c r="CR96" s="929"/>
      <c r="CS96" s="930"/>
      <c r="CT96" s="930"/>
      <c r="CU96" s="930"/>
      <c r="CV96" s="931"/>
      <c r="CW96" s="929"/>
      <c r="CX96" s="930"/>
      <c r="CY96" s="930"/>
      <c r="CZ96" s="930"/>
      <c r="DA96" s="931"/>
      <c r="DB96" s="929"/>
      <c r="DC96" s="930"/>
      <c r="DD96" s="930"/>
      <c r="DE96" s="930"/>
      <c r="DF96" s="931"/>
      <c r="DG96" s="929"/>
      <c r="DH96" s="930"/>
      <c r="DI96" s="930"/>
      <c r="DJ96" s="930"/>
      <c r="DK96" s="931"/>
      <c r="DL96" s="929"/>
      <c r="DM96" s="930"/>
      <c r="DN96" s="930"/>
      <c r="DO96" s="930"/>
      <c r="DP96" s="931"/>
      <c r="DQ96" s="929"/>
      <c r="DR96" s="930"/>
      <c r="DS96" s="930"/>
      <c r="DT96" s="930"/>
      <c r="DU96" s="931"/>
      <c r="DV96" s="926"/>
      <c r="DW96" s="927"/>
      <c r="DX96" s="927"/>
      <c r="DY96" s="927"/>
      <c r="DZ96" s="932"/>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6"/>
      <c r="BT97" s="927"/>
      <c r="BU97" s="927"/>
      <c r="BV97" s="927"/>
      <c r="BW97" s="927"/>
      <c r="BX97" s="927"/>
      <c r="BY97" s="927"/>
      <c r="BZ97" s="927"/>
      <c r="CA97" s="927"/>
      <c r="CB97" s="927"/>
      <c r="CC97" s="927"/>
      <c r="CD97" s="927"/>
      <c r="CE97" s="927"/>
      <c r="CF97" s="927"/>
      <c r="CG97" s="928"/>
      <c r="CH97" s="929"/>
      <c r="CI97" s="930"/>
      <c r="CJ97" s="930"/>
      <c r="CK97" s="930"/>
      <c r="CL97" s="931"/>
      <c r="CM97" s="929"/>
      <c r="CN97" s="930"/>
      <c r="CO97" s="930"/>
      <c r="CP97" s="930"/>
      <c r="CQ97" s="931"/>
      <c r="CR97" s="929"/>
      <c r="CS97" s="930"/>
      <c r="CT97" s="930"/>
      <c r="CU97" s="930"/>
      <c r="CV97" s="931"/>
      <c r="CW97" s="929"/>
      <c r="CX97" s="930"/>
      <c r="CY97" s="930"/>
      <c r="CZ97" s="930"/>
      <c r="DA97" s="931"/>
      <c r="DB97" s="929"/>
      <c r="DC97" s="930"/>
      <c r="DD97" s="930"/>
      <c r="DE97" s="930"/>
      <c r="DF97" s="931"/>
      <c r="DG97" s="929"/>
      <c r="DH97" s="930"/>
      <c r="DI97" s="930"/>
      <c r="DJ97" s="930"/>
      <c r="DK97" s="931"/>
      <c r="DL97" s="929"/>
      <c r="DM97" s="930"/>
      <c r="DN97" s="930"/>
      <c r="DO97" s="930"/>
      <c r="DP97" s="931"/>
      <c r="DQ97" s="929"/>
      <c r="DR97" s="930"/>
      <c r="DS97" s="930"/>
      <c r="DT97" s="930"/>
      <c r="DU97" s="931"/>
      <c r="DV97" s="926"/>
      <c r="DW97" s="927"/>
      <c r="DX97" s="927"/>
      <c r="DY97" s="927"/>
      <c r="DZ97" s="932"/>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6"/>
      <c r="BT98" s="927"/>
      <c r="BU98" s="927"/>
      <c r="BV98" s="927"/>
      <c r="BW98" s="927"/>
      <c r="BX98" s="927"/>
      <c r="BY98" s="927"/>
      <c r="BZ98" s="927"/>
      <c r="CA98" s="927"/>
      <c r="CB98" s="927"/>
      <c r="CC98" s="927"/>
      <c r="CD98" s="927"/>
      <c r="CE98" s="927"/>
      <c r="CF98" s="927"/>
      <c r="CG98" s="928"/>
      <c r="CH98" s="929"/>
      <c r="CI98" s="930"/>
      <c r="CJ98" s="930"/>
      <c r="CK98" s="930"/>
      <c r="CL98" s="931"/>
      <c r="CM98" s="929"/>
      <c r="CN98" s="930"/>
      <c r="CO98" s="930"/>
      <c r="CP98" s="930"/>
      <c r="CQ98" s="931"/>
      <c r="CR98" s="929"/>
      <c r="CS98" s="930"/>
      <c r="CT98" s="930"/>
      <c r="CU98" s="930"/>
      <c r="CV98" s="931"/>
      <c r="CW98" s="929"/>
      <c r="CX98" s="930"/>
      <c r="CY98" s="930"/>
      <c r="CZ98" s="930"/>
      <c r="DA98" s="931"/>
      <c r="DB98" s="929"/>
      <c r="DC98" s="930"/>
      <c r="DD98" s="930"/>
      <c r="DE98" s="930"/>
      <c r="DF98" s="931"/>
      <c r="DG98" s="929"/>
      <c r="DH98" s="930"/>
      <c r="DI98" s="930"/>
      <c r="DJ98" s="930"/>
      <c r="DK98" s="931"/>
      <c r="DL98" s="929"/>
      <c r="DM98" s="930"/>
      <c r="DN98" s="930"/>
      <c r="DO98" s="930"/>
      <c r="DP98" s="931"/>
      <c r="DQ98" s="929"/>
      <c r="DR98" s="930"/>
      <c r="DS98" s="930"/>
      <c r="DT98" s="930"/>
      <c r="DU98" s="931"/>
      <c r="DV98" s="926"/>
      <c r="DW98" s="927"/>
      <c r="DX98" s="927"/>
      <c r="DY98" s="927"/>
      <c r="DZ98" s="932"/>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6"/>
      <c r="BT99" s="927"/>
      <c r="BU99" s="927"/>
      <c r="BV99" s="927"/>
      <c r="BW99" s="927"/>
      <c r="BX99" s="927"/>
      <c r="BY99" s="927"/>
      <c r="BZ99" s="927"/>
      <c r="CA99" s="927"/>
      <c r="CB99" s="927"/>
      <c r="CC99" s="927"/>
      <c r="CD99" s="927"/>
      <c r="CE99" s="927"/>
      <c r="CF99" s="927"/>
      <c r="CG99" s="928"/>
      <c r="CH99" s="929"/>
      <c r="CI99" s="930"/>
      <c r="CJ99" s="930"/>
      <c r="CK99" s="930"/>
      <c r="CL99" s="931"/>
      <c r="CM99" s="929"/>
      <c r="CN99" s="930"/>
      <c r="CO99" s="930"/>
      <c r="CP99" s="930"/>
      <c r="CQ99" s="931"/>
      <c r="CR99" s="929"/>
      <c r="CS99" s="930"/>
      <c r="CT99" s="930"/>
      <c r="CU99" s="930"/>
      <c r="CV99" s="931"/>
      <c r="CW99" s="929"/>
      <c r="CX99" s="930"/>
      <c r="CY99" s="930"/>
      <c r="CZ99" s="930"/>
      <c r="DA99" s="931"/>
      <c r="DB99" s="929"/>
      <c r="DC99" s="930"/>
      <c r="DD99" s="930"/>
      <c r="DE99" s="930"/>
      <c r="DF99" s="931"/>
      <c r="DG99" s="929"/>
      <c r="DH99" s="930"/>
      <c r="DI99" s="930"/>
      <c r="DJ99" s="930"/>
      <c r="DK99" s="931"/>
      <c r="DL99" s="929"/>
      <c r="DM99" s="930"/>
      <c r="DN99" s="930"/>
      <c r="DO99" s="930"/>
      <c r="DP99" s="931"/>
      <c r="DQ99" s="929"/>
      <c r="DR99" s="930"/>
      <c r="DS99" s="930"/>
      <c r="DT99" s="930"/>
      <c r="DU99" s="931"/>
      <c r="DV99" s="926"/>
      <c r="DW99" s="927"/>
      <c r="DX99" s="927"/>
      <c r="DY99" s="927"/>
      <c r="DZ99" s="932"/>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6"/>
      <c r="BT100" s="927"/>
      <c r="BU100" s="927"/>
      <c r="BV100" s="927"/>
      <c r="BW100" s="927"/>
      <c r="BX100" s="927"/>
      <c r="BY100" s="927"/>
      <c r="BZ100" s="927"/>
      <c r="CA100" s="927"/>
      <c r="CB100" s="927"/>
      <c r="CC100" s="927"/>
      <c r="CD100" s="927"/>
      <c r="CE100" s="927"/>
      <c r="CF100" s="927"/>
      <c r="CG100" s="928"/>
      <c r="CH100" s="929"/>
      <c r="CI100" s="930"/>
      <c r="CJ100" s="930"/>
      <c r="CK100" s="930"/>
      <c r="CL100" s="931"/>
      <c r="CM100" s="929"/>
      <c r="CN100" s="930"/>
      <c r="CO100" s="930"/>
      <c r="CP100" s="930"/>
      <c r="CQ100" s="931"/>
      <c r="CR100" s="929"/>
      <c r="CS100" s="930"/>
      <c r="CT100" s="930"/>
      <c r="CU100" s="930"/>
      <c r="CV100" s="931"/>
      <c r="CW100" s="929"/>
      <c r="CX100" s="930"/>
      <c r="CY100" s="930"/>
      <c r="CZ100" s="930"/>
      <c r="DA100" s="931"/>
      <c r="DB100" s="929"/>
      <c r="DC100" s="930"/>
      <c r="DD100" s="930"/>
      <c r="DE100" s="930"/>
      <c r="DF100" s="931"/>
      <c r="DG100" s="929"/>
      <c r="DH100" s="930"/>
      <c r="DI100" s="930"/>
      <c r="DJ100" s="930"/>
      <c r="DK100" s="931"/>
      <c r="DL100" s="929"/>
      <c r="DM100" s="930"/>
      <c r="DN100" s="930"/>
      <c r="DO100" s="930"/>
      <c r="DP100" s="931"/>
      <c r="DQ100" s="929"/>
      <c r="DR100" s="930"/>
      <c r="DS100" s="930"/>
      <c r="DT100" s="930"/>
      <c r="DU100" s="931"/>
      <c r="DV100" s="926"/>
      <c r="DW100" s="927"/>
      <c r="DX100" s="927"/>
      <c r="DY100" s="927"/>
      <c r="DZ100" s="932"/>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6"/>
      <c r="BT101" s="927"/>
      <c r="BU101" s="927"/>
      <c r="BV101" s="927"/>
      <c r="BW101" s="927"/>
      <c r="BX101" s="927"/>
      <c r="BY101" s="927"/>
      <c r="BZ101" s="927"/>
      <c r="CA101" s="927"/>
      <c r="CB101" s="927"/>
      <c r="CC101" s="927"/>
      <c r="CD101" s="927"/>
      <c r="CE101" s="927"/>
      <c r="CF101" s="927"/>
      <c r="CG101" s="928"/>
      <c r="CH101" s="929"/>
      <c r="CI101" s="930"/>
      <c r="CJ101" s="930"/>
      <c r="CK101" s="930"/>
      <c r="CL101" s="931"/>
      <c r="CM101" s="929"/>
      <c r="CN101" s="930"/>
      <c r="CO101" s="930"/>
      <c r="CP101" s="930"/>
      <c r="CQ101" s="931"/>
      <c r="CR101" s="929"/>
      <c r="CS101" s="930"/>
      <c r="CT101" s="930"/>
      <c r="CU101" s="930"/>
      <c r="CV101" s="931"/>
      <c r="CW101" s="929"/>
      <c r="CX101" s="930"/>
      <c r="CY101" s="930"/>
      <c r="CZ101" s="930"/>
      <c r="DA101" s="931"/>
      <c r="DB101" s="929"/>
      <c r="DC101" s="930"/>
      <c r="DD101" s="930"/>
      <c r="DE101" s="930"/>
      <c r="DF101" s="931"/>
      <c r="DG101" s="929"/>
      <c r="DH101" s="930"/>
      <c r="DI101" s="930"/>
      <c r="DJ101" s="930"/>
      <c r="DK101" s="931"/>
      <c r="DL101" s="929"/>
      <c r="DM101" s="930"/>
      <c r="DN101" s="930"/>
      <c r="DO101" s="930"/>
      <c r="DP101" s="931"/>
      <c r="DQ101" s="929"/>
      <c r="DR101" s="930"/>
      <c r="DS101" s="930"/>
      <c r="DT101" s="930"/>
      <c r="DU101" s="931"/>
      <c r="DV101" s="926"/>
      <c r="DW101" s="927"/>
      <c r="DX101" s="927"/>
      <c r="DY101" s="927"/>
      <c r="DZ101" s="932"/>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933" t="s">
        <v>451</v>
      </c>
      <c r="BS102" s="934"/>
      <c r="BT102" s="934"/>
      <c r="BU102" s="934"/>
      <c r="BV102" s="934"/>
      <c r="BW102" s="934"/>
      <c r="BX102" s="934"/>
      <c r="BY102" s="934"/>
      <c r="BZ102" s="934"/>
      <c r="CA102" s="934"/>
      <c r="CB102" s="934"/>
      <c r="CC102" s="934"/>
      <c r="CD102" s="934"/>
      <c r="CE102" s="934"/>
      <c r="CF102" s="934"/>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33"/>
      <c r="DW102" s="934"/>
      <c r="DX102" s="934"/>
      <c r="DY102" s="934"/>
      <c r="DZ102" s="942"/>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1" t="s">
        <v>470</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4" t="s">
        <v>471</v>
      </c>
      <c r="BR104" s="754"/>
      <c r="BS104" s="754"/>
      <c r="BT104" s="754"/>
      <c r="BU104" s="754"/>
      <c r="BV104" s="754"/>
      <c r="BW104" s="754"/>
      <c r="BX104" s="754"/>
      <c r="BY104" s="754"/>
      <c r="BZ104" s="754"/>
      <c r="CA104" s="754"/>
      <c r="CB104" s="754"/>
      <c r="CC104" s="754"/>
      <c r="CD104" s="754"/>
      <c r="CE104" s="754"/>
      <c r="CF104" s="754"/>
      <c r="CG104" s="754"/>
      <c r="CH104" s="754"/>
      <c r="CI104" s="754"/>
      <c r="CJ104" s="754"/>
      <c r="CK104" s="754"/>
      <c r="CL104" s="754"/>
      <c r="CM104" s="754"/>
      <c r="CN104" s="754"/>
      <c r="CO104" s="754"/>
      <c r="CP104" s="754"/>
      <c r="CQ104" s="754"/>
      <c r="CR104" s="754"/>
      <c r="CS104" s="754"/>
      <c r="CT104" s="754"/>
      <c r="CU104" s="754"/>
      <c r="CV104" s="754"/>
      <c r="CW104" s="754"/>
      <c r="CX104" s="754"/>
      <c r="CY104" s="754"/>
      <c r="CZ104" s="754"/>
      <c r="DA104" s="754"/>
      <c r="DB104" s="754"/>
      <c r="DC104" s="754"/>
      <c r="DD104" s="754"/>
      <c r="DE104" s="754"/>
      <c r="DF104" s="754"/>
      <c r="DG104" s="754"/>
      <c r="DH104" s="754"/>
      <c r="DI104" s="754"/>
      <c r="DJ104" s="754"/>
      <c r="DK104" s="754"/>
      <c r="DL104" s="754"/>
      <c r="DM104" s="754"/>
      <c r="DN104" s="754"/>
      <c r="DO104" s="754"/>
      <c r="DP104" s="754"/>
      <c r="DQ104" s="754"/>
      <c r="DR104" s="754"/>
      <c r="DS104" s="754"/>
      <c r="DT104" s="754"/>
      <c r="DU104" s="754"/>
      <c r="DV104" s="754"/>
      <c r="DW104" s="754"/>
      <c r="DX104" s="754"/>
      <c r="DY104" s="754"/>
      <c r="DZ104" s="754"/>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22" t="s">
        <v>473</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202</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48" customFormat="1" ht="26.25" customHeight="1" x14ac:dyDescent="0.2">
      <c r="A109" s="765" t="s">
        <v>474</v>
      </c>
      <c r="B109" s="766"/>
      <c r="C109" s="766"/>
      <c r="D109" s="766"/>
      <c r="E109" s="766"/>
      <c r="F109" s="766"/>
      <c r="G109" s="766"/>
      <c r="H109" s="766"/>
      <c r="I109" s="766"/>
      <c r="J109" s="766"/>
      <c r="K109" s="766"/>
      <c r="L109" s="766"/>
      <c r="M109" s="766"/>
      <c r="N109" s="766"/>
      <c r="O109" s="766"/>
      <c r="P109" s="766"/>
      <c r="Q109" s="766"/>
      <c r="R109" s="766"/>
      <c r="S109" s="766"/>
      <c r="T109" s="766"/>
      <c r="U109" s="766"/>
      <c r="V109" s="766"/>
      <c r="W109" s="766"/>
      <c r="X109" s="766"/>
      <c r="Y109" s="766"/>
      <c r="Z109" s="767"/>
      <c r="AA109" s="768" t="s">
        <v>475</v>
      </c>
      <c r="AB109" s="766"/>
      <c r="AC109" s="766"/>
      <c r="AD109" s="766"/>
      <c r="AE109" s="767"/>
      <c r="AF109" s="768" t="s">
        <v>476</v>
      </c>
      <c r="AG109" s="766"/>
      <c r="AH109" s="766"/>
      <c r="AI109" s="766"/>
      <c r="AJ109" s="767"/>
      <c r="AK109" s="768" t="s">
        <v>389</v>
      </c>
      <c r="AL109" s="766"/>
      <c r="AM109" s="766"/>
      <c r="AN109" s="766"/>
      <c r="AO109" s="767"/>
      <c r="AP109" s="768" t="s">
        <v>477</v>
      </c>
      <c r="AQ109" s="766"/>
      <c r="AR109" s="766"/>
      <c r="AS109" s="766"/>
      <c r="AT109" s="769"/>
      <c r="AU109" s="765" t="s">
        <v>474</v>
      </c>
      <c r="AV109" s="766"/>
      <c r="AW109" s="766"/>
      <c r="AX109" s="766"/>
      <c r="AY109" s="766"/>
      <c r="AZ109" s="766"/>
      <c r="BA109" s="766"/>
      <c r="BB109" s="766"/>
      <c r="BC109" s="766"/>
      <c r="BD109" s="766"/>
      <c r="BE109" s="766"/>
      <c r="BF109" s="766"/>
      <c r="BG109" s="766"/>
      <c r="BH109" s="766"/>
      <c r="BI109" s="766"/>
      <c r="BJ109" s="766"/>
      <c r="BK109" s="766"/>
      <c r="BL109" s="766"/>
      <c r="BM109" s="766"/>
      <c r="BN109" s="766"/>
      <c r="BO109" s="766"/>
      <c r="BP109" s="767"/>
      <c r="BQ109" s="768" t="s">
        <v>475</v>
      </c>
      <c r="BR109" s="766"/>
      <c r="BS109" s="766"/>
      <c r="BT109" s="766"/>
      <c r="BU109" s="767"/>
      <c r="BV109" s="768" t="s">
        <v>476</v>
      </c>
      <c r="BW109" s="766"/>
      <c r="BX109" s="766"/>
      <c r="BY109" s="766"/>
      <c r="BZ109" s="767"/>
      <c r="CA109" s="768" t="s">
        <v>389</v>
      </c>
      <c r="CB109" s="766"/>
      <c r="CC109" s="766"/>
      <c r="CD109" s="766"/>
      <c r="CE109" s="767"/>
      <c r="CF109" s="925" t="s">
        <v>477</v>
      </c>
      <c r="CG109" s="925"/>
      <c r="CH109" s="925"/>
      <c r="CI109" s="925"/>
      <c r="CJ109" s="925"/>
      <c r="CK109" s="768" t="s">
        <v>100</v>
      </c>
      <c r="CL109" s="766"/>
      <c r="CM109" s="766"/>
      <c r="CN109" s="766"/>
      <c r="CO109" s="766"/>
      <c r="CP109" s="766"/>
      <c r="CQ109" s="766"/>
      <c r="CR109" s="766"/>
      <c r="CS109" s="766"/>
      <c r="CT109" s="766"/>
      <c r="CU109" s="766"/>
      <c r="CV109" s="766"/>
      <c r="CW109" s="766"/>
      <c r="CX109" s="766"/>
      <c r="CY109" s="766"/>
      <c r="CZ109" s="766"/>
      <c r="DA109" s="766"/>
      <c r="DB109" s="766"/>
      <c r="DC109" s="766"/>
      <c r="DD109" s="766"/>
      <c r="DE109" s="766"/>
      <c r="DF109" s="767"/>
      <c r="DG109" s="768" t="s">
        <v>475</v>
      </c>
      <c r="DH109" s="766"/>
      <c r="DI109" s="766"/>
      <c r="DJ109" s="766"/>
      <c r="DK109" s="767"/>
      <c r="DL109" s="768" t="s">
        <v>476</v>
      </c>
      <c r="DM109" s="766"/>
      <c r="DN109" s="766"/>
      <c r="DO109" s="766"/>
      <c r="DP109" s="767"/>
      <c r="DQ109" s="768" t="s">
        <v>389</v>
      </c>
      <c r="DR109" s="766"/>
      <c r="DS109" s="766"/>
      <c r="DT109" s="766"/>
      <c r="DU109" s="767"/>
      <c r="DV109" s="768" t="s">
        <v>477</v>
      </c>
      <c r="DW109" s="766"/>
      <c r="DX109" s="766"/>
      <c r="DY109" s="766"/>
      <c r="DZ109" s="769"/>
    </row>
    <row r="110" spans="1:131" s="48" customFormat="1" ht="26.25" customHeight="1" x14ac:dyDescent="0.2">
      <c r="A110" s="809" t="s">
        <v>322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02">
        <v>1501246</v>
      </c>
      <c r="AB110" s="803"/>
      <c r="AC110" s="803"/>
      <c r="AD110" s="803"/>
      <c r="AE110" s="804"/>
      <c r="AF110" s="805">
        <v>1379808</v>
      </c>
      <c r="AG110" s="803"/>
      <c r="AH110" s="803"/>
      <c r="AI110" s="803"/>
      <c r="AJ110" s="804"/>
      <c r="AK110" s="805">
        <v>1336382</v>
      </c>
      <c r="AL110" s="803"/>
      <c r="AM110" s="803"/>
      <c r="AN110" s="803"/>
      <c r="AO110" s="804"/>
      <c r="AP110" s="898">
        <v>14.6</v>
      </c>
      <c r="AQ110" s="899"/>
      <c r="AR110" s="899"/>
      <c r="AS110" s="899"/>
      <c r="AT110" s="900"/>
      <c r="AU110" s="901" t="s">
        <v>123</v>
      </c>
      <c r="AV110" s="902"/>
      <c r="AW110" s="902"/>
      <c r="AX110" s="902"/>
      <c r="AY110" s="902"/>
      <c r="AZ110" s="862" t="s">
        <v>478</v>
      </c>
      <c r="BA110" s="810"/>
      <c r="BB110" s="810"/>
      <c r="BC110" s="810"/>
      <c r="BD110" s="810"/>
      <c r="BE110" s="810"/>
      <c r="BF110" s="810"/>
      <c r="BG110" s="810"/>
      <c r="BH110" s="810"/>
      <c r="BI110" s="810"/>
      <c r="BJ110" s="810"/>
      <c r="BK110" s="810"/>
      <c r="BL110" s="810"/>
      <c r="BM110" s="810"/>
      <c r="BN110" s="810"/>
      <c r="BO110" s="810"/>
      <c r="BP110" s="811"/>
      <c r="BQ110" s="863">
        <v>12748770</v>
      </c>
      <c r="BR110" s="864"/>
      <c r="BS110" s="864"/>
      <c r="BT110" s="864"/>
      <c r="BU110" s="864"/>
      <c r="BV110" s="864">
        <v>12108623</v>
      </c>
      <c r="BW110" s="864"/>
      <c r="BX110" s="864"/>
      <c r="BY110" s="864"/>
      <c r="BZ110" s="864"/>
      <c r="CA110" s="864">
        <v>12214816</v>
      </c>
      <c r="CB110" s="864"/>
      <c r="CC110" s="864"/>
      <c r="CD110" s="864"/>
      <c r="CE110" s="864"/>
      <c r="CF110" s="888">
        <v>133.6</v>
      </c>
      <c r="CG110" s="889"/>
      <c r="CH110" s="889"/>
      <c r="CI110" s="889"/>
      <c r="CJ110" s="889"/>
      <c r="CK110" s="907" t="s">
        <v>384</v>
      </c>
      <c r="CL110" s="748"/>
      <c r="CM110" s="862" t="s">
        <v>65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201</v>
      </c>
      <c r="DH110" s="864"/>
      <c r="DI110" s="864"/>
      <c r="DJ110" s="864"/>
      <c r="DK110" s="864"/>
      <c r="DL110" s="864" t="s">
        <v>201</v>
      </c>
      <c r="DM110" s="864"/>
      <c r="DN110" s="864"/>
      <c r="DO110" s="864"/>
      <c r="DP110" s="864"/>
      <c r="DQ110" s="864" t="s">
        <v>201</v>
      </c>
      <c r="DR110" s="864"/>
      <c r="DS110" s="864"/>
      <c r="DT110" s="864"/>
      <c r="DU110" s="864"/>
      <c r="DV110" s="865" t="s">
        <v>201</v>
      </c>
      <c r="DW110" s="865"/>
      <c r="DX110" s="865"/>
      <c r="DY110" s="865"/>
      <c r="DZ110" s="866"/>
    </row>
    <row r="111" spans="1:131" s="48" customFormat="1" ht="26.25" customHeight="1" x14ac:dyDescent="0.2">
      <c r="A111" s="753" t="s">
        <v>456</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20"/>
      <c r="AA111" s="758" t="s">
        <v>201</v>
      </c>
      <c r="AB111" s="759"/>
      <c r="AC111" s="759"/>
      <c r="AD111" s="759"/>
      <c r="AE111" s="760"/>
      <c r="AF111" s="761" t="s">
        <v>201</v>
      </c>
      <c r="AG111" s="759"/>
      <c r="AH111" s="759"/>
      <c r="AI111" s="759"/>
      <c r="AJ111" s="760"/>
      <c r="AK111" s="761" t="s">
        <v>201</v>
      </c>
      <c r="AL111" s="759"/>
      <c r="AM111" s="759"/>
      <c r="AN111" s="759"/>
      <c r="AO111" s="760"/>
      <c r="AP111" s="835" t="s">
        <v>201</v>
      </c>
      <c r="AQ111" s="836"/>
      <c r="AR111" s="836"/>
      <c r="AS111" s="836"/>
      <c r="AT111" s="837"/>
      <c r="AU111" s="903"/>
      <c r="AV111" s="904"/>
      <c r="AW111" s="904"/>
      <c r="AX111" s="904"/>
      <c r="AY111" s="904"/>
      <c r="AZ111" s="834" t="s">
        <v>479</v>
      </c>
      <c r="BA111" s="770"/>
      <c r="BB111" s="770"/>
      <c r="BC111" s="770"/>
      <c r="BD111" s="770"/>
      <c r="BE111" s="770"/>
      <c r="BF111" s="770"/>
      <c r="BG111" s="770"/>
      <c r="BH111" s="770"/>
      <c r="BI111" s="770"/>
      <c r="BJ111" s="770"/>
      <c r="BK111" s="770"/>
      <c r="BL111" s="770"/>
      <c r="BM111" s="770"/>
      <c r="BN111" s="770"/>
      <c r="BO111" s="770"/>
      <c r="BP111" s="771"/>
      <c r="BQ111" s="838" t="s">
        <v>201</v>
      </c>
      <c r="BR111" s="839"/>
      <c r="BS111" s="839"/>
      <c r="BT111" s="839"/>
      <c r="BU111" s="839"/>
      <c r="BV111" s="839" t="s">
        <v>201</v>
      </c>
      <c r="BW111" s="839"/>
      <c r="BX111" s="839"/>
      <c r="BY111" s="839"/>
      <c r="BZ111" s="839"/>
      <c r="CA111" s="839" t="s">
        <v>201</v>
      </c>
      <c r="CB111" s="839"/>
      <c r="CC111" s="839"/>
      <c r="CD111" s="839"/>
      <c r="CE111" s="839"/>
      <c r="CF111" s="896" t="s">
        <v>201</v>
      </c>
      <c r="CG111" s="897"/>
      <c r="CH111" s="897"/>
      <c r="CI111" s="897"/>
      <c r="CJ111" s="897"/>
      <c r="CK111" s="908"/>
      <c r="CL111" s="750"/>
      <c r="CM111" s="834" t="s">
        <v>140</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838" t="s">
        <v>201</v>
      </c>
      <c r="DH111" s="839"/>
      <c r="DI111" s="839"/>
      <c r="DJ111" s="839"/>
      <c r="DK111" s="839"/>
      <c r="DL111" s="839" t="s">
        <v>201</v>
      </c>
      <c r="DM111" s="839"/>
      <c r="DN111" s="839"/>
      <c r="DO111" s="839"/>
      <c r="DP111" s="839"/>
      <c r="DQ111" s="839" t="s">
        <v>201</v>
      </c>
      <c r="DR111" s="839"/>
      <c r="DS111" s="839"/>
      <c r="DT111" s="839"/>
      <c r="DU111" s="839"/>
      <c r="DV111" s="840" t="s">
        <v>201</v>
      </c>
      <c r="DW111" s="840"/>
      <c r="DX111" s="840"/>
      <c r="DY111" s="840"/>
      <c r="DZ111" s="841"/>
    </row>
    <row r="112" spans="1:131" s="48" customFormat="1" ht="26.25" customHeight="1" x14ac:dyDescent="0.2">
      <c r="A112" s="737" t="s">
        <v>156</v>
      </c>
      <c r="B112" s="738"/>
      <c r="C112" s="770" t="s">
        <v>481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58" t="s">
        <v>201</v>
      </c>
      <c r="AB112" s="759"/>
      <c r="AC112" s="759"/>
      <c r="AD112" s="759"/>
      <c r="AE112" s="760"/>
      <c r="AF112" s="761" t="s">
        <v>201</v>
      </c>
      <c r="AG112" s="759"/>
      <c r="AH112" s="759"/>
      <c r="AI112" s="759"/>
      <c r="AJ112" s="760"/>
      <c r="AK112" s="761" t="s">
        <v>201</v>
      </c>
      <c r="AL112" s="759"/>
      <c r="AM112" s="759"/>
      <c r="AN112" s="759"/>
      <c r="AO112" s="760"/>
      <c r="AP112" s="835" t="s">
        <v>201</v>
      </c>
      <c r="AQ112" s="836"/>
      <c r="AR112" s="836"/>
      <c r="AS112" s="836"/>
      <c r="AT112" s="837"/>
      <c r="AU112" s="903"/>
      <c r="AV112" s="904"/>
      <c r="AW112" s="904"/>
      <c r="AX112" s="904"/>
      <c r="AY112" s="904"/>
      <c r="AZ112" s="834" t="s">
        <v>264</v>
      </c>
      <c r="BA112" s="770"/>
      <c r="BB112" s="770"/>
      <c r="BC112" s="770"/>
      <c r="BD112" s="770"/>
      <c r="BE112" s="770"/>
      <c r="BF112" s="770"/>
      <c r="BG112" s="770"/>
      <c r="BH112" s="770"/>
      <c r="BI112" s="770"/>
      <c r="BJ112" s="770"/>
      <c r="BK112" s="770"/>
      <c r="BL112" s="770"/>
      <c r="BM112" s="770"/>
      <c r="BN112" s="770"/>
      <c r="BO112" s="770"/>
      <c r="BP112" s="771"/>
      <c r="BQ112" s="838">
        <v>7879679</v>
      </c>
      <c r="BR112" s="839"/>
      <c r="BS112" s="839"/>
      <c r="BT112" s="839"/>
      <c r="BU112" s="839"/>
      <c r="BV112" s="839">
        <v>7564520</v>
      </c>
      <c r="BW112" s="839"/>
      <c r="BX112" s="839"/>
      <c r="BY112" s="839"/>
      <c r="BZ112" s="839"/>
      <c r="CA112" s="839">
        <v>7934428</v>
      </c>
      <c r="CB112" s="839"/>
      <c r="CC112" s="839"/>
      <c r="CD112" s="839"/>
      <c r="CE112" s="839"/>
      <c r="CF112" s="896">
        <v>86.8</v>
      </c>
      <c r="CG112" s="897"/>
      <c r="CH112" s="897"/>
      <c r="CI112" s="897"/>
      <c r="CJ112" s="897"/>
      <c r="CK112" s="908"/>
      <c r="CL112" s="750"/>
      <c r="CM112" s="834" t="s">
        <v>394</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838" t="s">
        <v>201</v>
      </c>
      <c r="DH112" s="839"/>
      <c r="DI112" s="839"/>
      <c r="DJ112" s="839"/>
      <c r="DK112" s="839"/>
      <c r="DL112" s="839" t="s">
        <v>201</v>
      </c>
      <c r="DM112" s="839"/>
      <c r="DN112" s="839"/>
      <c r="DO112" s="839"/>
      <c r="DP112" s="839"/>
      <c r="DQ112" s="839" t="s">
        <v>201</v>
      </c>
      <c r="DR112" s="839"/>
      <c r="DS112" s="839"/>
      <c r="DT112" s="839"/>
      <c r="DU112" s="839"/>
      <c r="DV112" s="840" t="s">
        <v>201</v>
      </c>
      <c r="DW112" s="840"/>
      <c r="DX112" s="840"/>
      <c r="DY112" s="840"/>
      <c r="DZ112" s="841"/>
    </row>
    <row r="113" spans="1:130" s="48" customFormat="1" ht="26.25" customHeight="1" x14ac:dyDescent="0.2">
      <c r="A113" s="739"/>
      <c r="B113" s="740"/>
      <c r="C113" s="770" t="s">
        <v>482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758">
        <v>526574</v>
      </c>
      <c r="AB113" s="759"/>
      <c r="AC113" s="759"/>
      <c r="AD113" s="759"/>
      <c r="AE113" s="760"/>
      <c r="AF113" s="761">
        <v>511773</v>
      </c>
      <c r="AG113" s="759"/>
      <c r="AH113" s="759"/>
      <c r="AI113" s="759"/>
      <c r="AJ113" s="760"/>
      <c r="AK113" s="761">
        <v>476102</v>
      </c>
      <c r="AL113" s="759"/>
      <c r="AM113" s="759"/>
      <c r="AN113" s="759"/>
      <c r="AO113" s="760"/>
      <c r="AP113" s="835">
        <v>5.2</v>
      </c>
      <c r="AQ113" s="836"/>
      <c r="AR113" s="836"/>
      <c r="AS113" s="836"/>
      <c r="AT113" s="837"/>
      <c r="AU113" s="903"/>
      <c r="AV113" s="904"/>
      <c r="AW113" s="904"/>
      <c r="AX113" s="904"/>
      <c r="AY113" s="904"/>
      <c r="AZ113" s="834" t="s">
        <v>205</v>
      </c>
      <c r="BA113" s="770"/>
      <c r="BB113" s="770"/>
      <c r="BC113" s="770"/>
      <c r="BD113" s="770"/>
      <c r="BE113" s="770"/>
      <c r="BF113" s="770"/>
      <c r="BG113" s="770"/>
      <c r="BH113" s="770"/>
      <c r="BI113" s="770"/>
      <c r="BJ113" s="770"/>
      <c r="BK113" s="770"/>
      <c r="BL113" s="770"/>
      <c r="BM113" s="770"/>
      <c r="BN113" s="770"/>
      <c r="BO113" s="770"/>
      <c r="BP113" s="771"/>
      <c r="BQ113" s="838" t="s">
        <v>201</v>
      </c>
      <c r="BR113" s="839"/>
      <c r="BS113" s="839"/>
      <c r="BT113" s="839"/>
      <c r="BU113" s="839"/>
      <c r="BV113" s="839">
        <v>4116</v>
      </c>
      <c r="BW113" s="839"/>
      <c r="BX113" s="839"/>
      <c r="BY113" s="839"/>
      <c r="BZ113" s="839"/>
      <c r="CA113" s="839">
        <v>4116</v>
      </c>
      <c r="CB113" s="839"/>
      <c r="CC113" s="839"/>
      <c r="CD113" s="839"/>
      <c r="CE113" s="839"/>
      <c r="CF113" s="896">
        <v>0</v>
      </c>
      <c r="CG113" s="897"/>
      <c r="CH113" s="897"/>
      <c r="CI113" s="897"/>
      <c r="CJ113" s="897"/>
      <c r="CK113" s="908"/>
      <c r="CL113" s="750"/>
      <c r="CM113" s="834" t="s">
        <v>404</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58" t="s">
        <v>201</v>
      </c>
      <c r="DH113" s="759"/>
      <c r="DI113" s="759"/>
      <c r="DJ113" s="759"/>
      <c r="DK113" s="760"/>
      <c r="DL113" s="761" t="s">
        <v>201</v>
      </c>
      <c r="DM113" s="759"/>
      <c r="DN113" s="759"/>
      <c r="DO113" s="759"/>
      <c r="DP113" s="760"/>
      <c r="DQ113" s="761" t="s">
        <v>201</v>
      </c>
      <c r="DR113" s="759"/>
      <c r="DS113" s="759"/>
      <c r="DT113" s="759"/>
      <c r="DU113" s="760"/>
      <c r="DV113" s="835" t="s">
        <v>201</v>
      </c>
      <c r="DW113" s="836"/>
      <c r="DX113" s="836"/>
      <c r="DY113" s="836"/>
      <c r="DZ113" s="837"/>
    </row>
    <row r="114" spans="1:130" s="48" customFormat="1" ht="26.25" customHeight="1" x14ac:dyDescent="0.2">
      <c r="A114" s="739"/>
      <c r="B114" s="740"/>
      <c r="C114" s="770" t="s">
        <v>484</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58" t="s">
        <v>201</v>
      </c>
      <c r="AB114" s="759"/>
      <c r="AC114" s="759"/>
      <c r="AD114" s="759"/>
      <c r="AE114" s="760"/>
      <c r="AF114" s="761" t="s">
        <v>201</v>
      </c>
      <c r="AG114" s="759"/>
      <c r="AH114" s="759"/>
      <c r="AI114" s="759"/>
      <c r="AJ114" s="760"/>
      <c r="AK114" s="761">
        <v>21</v>
      </c>
      <c r="AL114" s="759"/>
      <c r="AM114" s="759"/>
      <c r="AN114" s="759"/>
      <c r="AO114" s="760"/>
      <c r="AP114" s="835">
        <v>0</v>
      </c>
      <c r="AQ114" s="836"/>
      <c r="AR114" s="836"/>
      <c r="AS114" s="836"/>
      <c r="AT114" s="837"/>
      <c r="AU114" s="903"/>
      <c r="AV114" s="904"/>
      <c r="AW114" s="904"/>
      <c r="AX114" s="904"/>
      <c r="AY114" s="904"/>
      <c r="AZ114" s="834" t="s">
        <v>485</v>
      </c>
      <c r="BA114" s="770"/>
      <c r="BB114" s="770"/>
      <c r="BC114" s="770"/>
      <c r="BD114" s="770"/>
      <c r="BE114" s="770"/>
      <c r="BF114" s="770"/>
      <c r="BG114" s="770"/>
      <c r="BH114" s="770"/>
      <c r="BI114" s="770"/>
      <c r="BJ114" s="770"/>
      <c r="BK114" s="770"/>
      <c r="BL114" s="770"/>
      <c r="BM114" s="770"/>
      <c r="BN114" s="770"/>
      <c r="BO114" s="770"/>
      <c r="BP114" s="771"/>
      <c r="BQ114" s="838">
        <v>3618949</v>
      </c>
      <c r="BR114" s="839"/>
      <c r="BS114" s="839"/>
      <c r="BT114" s="839"/>
      <c r="BU114" s="839"/>
      <c r="BV114" s="839">
        <v>3558789</v>
      </c>
      <c r="BW114" s="839"/>
      <c r="BX114" s="839"/>
      <c r="BY114" s="839"/>
      <c r="BZ114" s="839"/>
      <c r="CA114" s="839">
        <v>3498858</v>
      </c>
      <c r="CB114" s="839"/>
      <c r="CC114" s="839"/>
      <c r="CD114" s="839"/>
      <c r="CE114" s="839"/>
      <c r="CF114" s="896">
        <v>38.299999999999997</v>
      </c>
      <c r="CG114" s="897"/>
      <c r="CH114" s="897"/>
      <c r="CI114" s="897"/>
      <c r="CJ114" s="897"/>
      <c r="CK114" s="908"/>
      <c r="CL114" s="750"/>
      <c r="CM114" s="834" t="s">
        <v>153</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58" t="s">
        <v>201</v>
      </c>
      <c r="DH114" s="759"/>
      <c r="DI114" s="759"/>
      <c r="DJ114" s="759"/>
      <c r="DK114" s="760"/>
      <c r="DL114" s="761" t="s">
        <v>201</v>
      </c>
      <c r="DM114" s="759"/>
      <c r="DN114" s="759"/>
      <c r="DO114" s="759"/>
      <c r="DP114" s="760"/>
      <c r="DQ114" s="761" t="s">
        <v>201</v>
      </c>
      <c r="DR114" s="759"/>
      <c r="DS114" s="759"/>
      <c r="DT114" s="759"/>
      <c r="DU114" s="760"/>
      <c r="DV114" s="835" t="s">
        <v>201</v>
      </c>
      <c r="DW114" s="836"/>
      <c r="DX114" s="836"/>
      <c r="DY114" s="836"/>
      <c r="DZ114" s="837"/>
    </row>
    <row r="115" spans="1:130" s="48" customFormat="1" ht="26.25" customHeight="1" x14ac:dyDescent="0.2">
      <c r="A115" s="739"/>
      <c r="B115" s="740"/>
      <c r="C115" s="770" t="s">
        <v>372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758" t="s">
        <v>201</v>
      </c>
      <c r="AB115" s="759"/>
      <c r="AC115" s="759"/>
      <c r="AD115" s="759"/>
      <c r="AE115" s="760"/>
      <c r="AF115" s="761" t="s">
        <v>201</v>
      </c>
      <c r="AG115" s="759"/>
      <c r="AH115" s="759"/>
      <c r="AI115" s="759"/>
      <c r="AJ115" s="760"/>
      <c r="AK115" s="761" t="s">
        <v>201</v>
      </c>
      <c r="AL115" s="759"/>
      <c r="AM115" s="759"/>
      <c r="AN115" s="759"/>
      <c r="AO115" s="760"/>
      <c r="AP115" s="835" t="s">
        <v>201</v>
      </c>
      <c r="AQ115" s="836"/>
      <c r="AR115" s="836"/>
      <c r="AS115" s="836"/>
      <c r="AT115" s="837"/>
      <c r="AU115" s="903"/>
      <c r="AV115" s="904"/>
      <c r="AW115" s="904"/>
      <c r="AX115" s="904"/>
      <c r="AY115" s="904"/>
      <c r="AZ115" s="834" t="s">
        <v>340</v>
      </c>
      <c r="BA115" s="770"/>
      <c r="BB115" s="770"/>
      <c r="BC115" s="770"/>
      <c r="BD115" s="770"/>
      <c r="BE115" s="770"/>
      <c r="BF115" s="770"/>
      <c r="BG115" s="770"/>
      <c r="BH115" s="770"/>
      <c r="BI115" s="770"/>
      <c r="BJ115" s="770"/>
      <c r="BK115" s="770"/>
      <c r="BL115" s="770"/>
      <c r="BM115" s="770"/>
      <c r="BN115" s="770"/>
      <c r="BO115" s="770"/>
      <c r="BP115" s="771"/>
      <c r="BQ115" s="838">
        <v>372540</v>
      </c>
      <c r="BR115" s="839"/>
      <c r="BS115" s="839"/>
      <c r="BT115" s="839"/>
      <c r="BU115" s="839"/>
      <c r="BV115" s="839">
        <v>376677</v>
      </c>
      <c r="BW115" s="839"/>
      <c r="BX115" s="839"/>
      <c r="BY115" s="839"/>
      <c r="BZ115" s="839"/>
      <c r="CA115" s="839">
        <v>382857</v>
      </c>
      <c r="CB115" s="839"/>
      <c r="CC115" s="839"/>
      <c r="CD115" s="839"/>
      <c r="CE115" s="839"/>
      <c r="CF115" s="896">
        <v>4.2</v>
      </c>
      <c r="CG115" s="897"/>
      <c r="CH115" s="897"/>
      <c r="CI115" s="897"/>
      <c r="CJ115" s="897"/>
      <c r="CK115" s="908"/>
      <c r="CL115" s="750"/>
      <c r="CM115" s="834" t="s">
        <v>33</v>
      </c>
      <c r="CN115" s="770"/>
      <c r="CO115" s="770"/>
      <c r="CP115" s="770"/>
      <c r="CQ115" s="770"/>
      <c r="CR115" s="770"/>
      <c r="CS115" s="770"/>
      <c r="CT115" s="770"/>
      <c r="CU115" s="770"/>
      <c r="CV115" s="770"/>
      <c r="CW115" s="770"/>
      <c r="CX115" s="770"/>
      <c r="CY115" s="770"/>
      <c r="CZ115" s="770"/>
      <c r="DA115" s="770"/>
      <c r="DB115" s="770"/>
      <c r="DC115" s="770"/>
      <c r="DD115" s="770"/>
      <c r="DE115" s="770"/>
      <c r="DF115" s="771"/>
      <c r="DG115" s="758" t="s">
        <v>201</v>
      </c>
      <c r="DH115" s="759"/>
      <c r="DI115" s="759"/>
      <c r="DJ115" s="759"/>
      <c r="DK115" s="760"/>
      <c r="DL115" s="761" t="s">
        <v>201</v>
      </c>
      <c r="DM115" s="759"/>
      <c r="DN115" s="759"/>
      <c r="DO115" s="759"/>
      <c r="DP115" s="760"/>
      <c r="DQ115" s="761" t="s">
        <v>201</v>
      </c>
      <c r="DR115" s="759"/>
      <c r="DS115" s="759"/>
      <c r="DT115" s="759"/>
      <c r="DU115" s="760"/>
      <c r="DV115" s="835" t="s">
        <v>201</v>
      </c>
      <c r="DW115" s="836"/>
      <c r="DX115" s="836"/>
      <c r="DY115" s="836"/>
      <c r="DZ115" s="837"/>
    </row>
    <row r="116" spans="1:130" s="48" customFormat="1" ht="26.25" customHeight="1" x14ac:dyDescent="0.2">
      <c r="A116" s="741"/>
      <c r="B116" s="742"/>
      <c r="C116" s="843" t="s">
        <v>1</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4"/>
      <c r="AA116" s="758">
        <v>1</v>
      </c>
      <c r="AB116" s="759"/>
      <c r="AC116" s="759"/>
      <c r="AD116" s="759"/>
      <c r="AE116" s="760"/>
      <c r="AF116" s="761" t="s">
        <v>201</v>
      </c>
      <c r="AG116" s="759"/>
      <c r="AH116" s="759"/>
      <c r="AI116" s="759"/>
      <c r="AJ116" s="760"/>
      <c r="AK116" s="761" t="s">
        <v>201</v>
      </c>
      <c r="AL116" s="759"/>
      <c r="AM116" s="759"/>
      <c r="AN116" s="759"/>
      <c r="AO116" s="760"/>
      <c r="AP116" s="835" t="s">
        <v>201</v>
      </c>
      <c r="AQ116" s="836"/>
      <c r="AR116" s="836"/>
      <c r="AS116" s="836"/>
      <c r="AT116" s="837"/>
      <c r="AU116" s="903"/>
      <c r="AV116" s="904"/>
      <c r="AW116" s="904"/>
      <c r="AX116" s="904"/>
      <c r="AY116" s="904"/>
      <c r="AZ116" s="910" t="s">
        <v>223</v>
      </c>
      <c r="BA116" s="911"/>
      <c r="BB116" s="911"/>
      <c r="BC116" s="911"/>
      <c r="BD116" s="911"/>
      <c r="BE116" s="911"/>
      <c r="BF116" s="911"/>
      <c r="BG116" s="911"/>
      <c r="BH116" s="911"/>
      <c r="BI116" s="911"/>
      <c r="BJ116" s="911"/>
      <c r="BK116" s="911"/>
      <c r="BL116" s="911"/>
      <c r="BM116" s="911"/>
      <c r="BN116" s="911"/>
      <c r="BO116" s="911"/>
      <c r="BP116" s="912"/>
      <c r="BQ116" s="838" t="s">
        <v>201</v>
      </c>
      <c r="BR116" s="839"/>
      <c r="BS116" s="839"/>
      <c r="BT116" s="839"/>
      <c r="BU116" s="839"/>
      <c r="BV116" s="839" t="s">
        <v>201</v>
      </c>
      <c r="BW116" s="839"/>
      <c r="BX116" s="839"/>
      <c r="BY116" s="839"/>
      <c r="BZ116" s="839"/>
      <c r="CA116" s="839" t="s">
        <v>201</v>
      </c>
      <c r="CB116" s="839"/>
      <c r="CC116" s="839"/>
      <c r="CD116" s="839"/>
      <c r="CE116" s="839"/>
      <c r="CF116" s="896" t="s">
        <v>201</v>
      </c>
      <c r="CG116" s="897"/>
      <c r="CH116" s="897"/>
      <c r="CI116" s="897"/>
      <c r="CJ116" s="897"/>
      <c r="CK116" s="908"/>
      <c r="CL116" s="750"/>
      <c r="CM116" s="834" t="s">
        <v>13</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58" t="s">
        <v>201</v>
      </c>
      <c r="DH116" s="759"/>
      <c r="DI116" s="759"/>
      <c r="DJ116" s="759"/>
      <c r="DK116" s="760"/>
      <c r="DL116" s="761" t="s">
        <v>201</v>
      </c>
      <c r="DM116" s="759"/>
      <c r="DN116" s="759"/>
      <c r="DO116" s="759"/>
      <c r="DP116" s="760"/>
      <c r="DQ116" s="761" t="s">
        <v>201</v>
      </c>
      <c r="DR116" s="759"/>
      <c r="DS116" s="759"/>
      <c r="DT116" s="759"/>
      <c r="DU116" s="760"/>
      <c r="DV116" s="835" t="s">
        <v>201</v>
      </c>
      <c r="DW116" s="836"/>
      <c r="DX116" s="836"/>
      <c r="DY116" s="836"/>
      <c r="DZ116" s="837"/>
    </row>
    <row r="117" spans="1:130" s="48" customFormat="1" ht="26.25" customHeight="1" x14ac:dyDescent="0.2">
      <c r="A117" s="765" t="s">
        <v>269</v>
      </c>
      <c r="B117" s="766"/>
      <c r="C117" s="766"/>
      <c r="D117" s="766"/>
      <c r="E117" s="766"/>
      <c r="F117" s="766"/>
      <c r="G117" s="766"/>
      <c r="H117" s="766"/>
      <c r="I117" s="766"/>
      <c r="J117" s="766"/>
      <c r="K117" s="766"/>
      <c r="L117" s="766"/>
      <c r="M117" s="766"/>
      <c r="N117" s="766"/>
      <c r="O117" s="766"/>
      <c r="P117" s="766"/>
      <c r="Q117" s="766"/>
      <c r="R117" s="766"/>
      <c r="S117" s="766"/>
      <c r="T117" s="766"/>
      <c r="U117" s="766"/>
      <c r="V117" s="766"/>
      <c r="W117" s="766"/>
      <c r="X117" s="766"/>
      <c r="Y117" s="875" t="s">
        <v>317</v>
      </c>
      <c r="Z117" s="767"/>
      <c r="AA117" s="913">
        <v>2027821</v>
      </c>
      <c r="AB117" s="914"/>
      <c r="AC117" s="914"/>
      <c r="AD117" s="914"/>
      <c r="AE117" s="915"/>
      <c r="AF117" s="916">
        <v>1891581</v>
      </c>
      <c r="AG117" s="914"/>
      <c r="AH117" s="914"/>
      <c r="AI117" s="914"/>
      <c r="AJ117" s="915"/>
      <c r="AK117" s="916">
        <v>1812505</v>
      </c>
      <c r="AL117" s="914"/>
      <c r="AM117" s="914"/>
      <c r="AN117" s="914"/>
      <c r="AO117" s="915"/>
      <c r="AP117" s="917"/>
      <c r="AQ117" s="918"/>
      <c r="AR117" s="918"/>
      <c r="AS117" s="918"/>
      <c r="AT117" s="919"/>
      <c r="AU117" s="903"/>
      <c r="AV117" s="904"/>
      <c r="AW117" s="904"/>
      <c r="AX117" s="904"/>
      <c r="AY117" s="904"/>
      <c r="AZ117" s="893" t="s">
        <v>358</v>
      </c>
      <c r="BA117" s="894"/>
      <c r="BB117" s="894"/>
      <c r="BC117" s="894"/>
      <c r="BD117" s="894"/>
      <c r="BE117" s="894"/>
      <c r="BF117" s="894"/>
      <c r="BG117" s="894"/>
      <c r="BH117" s="894"/>
      <c r="BI117" s="894"/>
      <c r="BJ117" s="894"/>
      <c r="BK117" s="894"/>
      <c r="BL117" s="894"/>
      <c r="BM117" s="894"/>
      <c r="BN117" s="894"/>
      <c r="BO117" s="894"/>
      <c r="BP117" s="895"/>
      <c r="BQ117" s="838" t="s">
        <v>201</v>
      </c>
      <c r="BR117" s="839"/>
      <c r="BS117" s="839"/>
      <c r="BT117" s="839"/>
      <c r="BU117" s="839"/>
      <c r="BV117" s="839" t="s">
        <v>201</v>
      </c>
      <c r="BW117" s="839"/>
      <c r="BX117" s="839"/>
      <c r="BY117" s="839"/>
      <c r="BZ117" s="839"/>
      <c r="CA117" s="839" t="s">
        <v>201</v>
      </c>
      <c r="CB117" s="839"/>
      <c r="CC117" s="839"/>
      <c r="CD117" s="839"/>
      <c r="CE117" s="839"/>
      <c r="CF117" s="896" t="s">
        <v>201</v>
      </c>
      <c r="CG117" s="897"/>
      <c r="CH117" s="897"/>
      <c r="CI117" s="897"/>
      <c r="CJ117" s="897"/>
      <c r="CK117" s="908"/>
      <c r="CL117" s="750"/>
      <c r="CM117" s="834" t="s">
        <v>333</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58" t="s">
        <v>201</v>
      </c>
      <c r="DH117" s="759"/>
      <c r="DI117" s="759"/>
      <c r="DJ117" s="759"/>
      <c r="DK117" s="760"/>
      <c r="DL117" s="761" t="s">
        <v>201</v>
      </c>
      <c r="DM117" s="759"/>
      <c r="DN117" s="759"/>
      <c r="DO117" s="759"/>
      <c r="DP117" s="760"/>
      <c r="DQ117" s="761" t="s">
        <v>201</v>
      </c>
      <c r="DR117" s="759"/>
      <c r="DS117" s="759"/>
      <c r="DT117" s="759"/>
      <c r="DU117" s="760"/>
      <c r="DV117" s="835" t="s">
        <v>201</v>
      </c>
      <c r="DW117" s="836"/>
      <c r="DX117" s="836"/>
      <c r="DY117" s="836"/>
      <c r="DZ117" s="837"/>
    </row>
    <row r="118" spans="1:130" s="48" customFormat="1" ht="26.25" customHeight="1" x14ac:dyDescent="0.2">
      <c r="A118" s="765" t="s">
        <v>100</v>
      </c>
      <c r="B118" s="766"/>
      <c r="C118" s="766"/>
      <c r="D118" s="766"/>
      <c r="E118" s="766"/>
      <c r="F118" s="766"/>
      <c r="G118" s="766"/>
      <c r="H118" s="766"/>
      <c r="I118" s="766"/>
      <c r="J118" s="766"/>
      <c r="K118" s="766"/>
      <c r="L118" s="766"/>
      <c r="M118" s="766"/>
      <c r="N118" s="766"/>
      <c r="O118" s="766"/>
      <c r="P118" s="766"/>
      <c r="Q118" s="766"/>
      <c r="R118" s="766"/>
      <c r="S118" s="766"/>
      <c r="T118" s="766"/>
      <c r="U118" s="766"/>
      <c r="V118" s="766"/>
      <c r="W118" s="766"/>
      <c r="X118" s="766"/>
      <c r="Y118" s="766"/>
      <c r="Z118" s="767"/>
      <c r="AA118" s="768" t="s">
        <v>475</v>
      </c>
      <c r="AB118" s="766"/>
      <c r="AC118" s="766"/>
      <c r="AD118" s="766"/>
      <c r="AE118" s="767"/>
      <c r="AF118" s="768" t="s">
        <v>476</v>
      </c>
      <c r="AG118" s="766"/>
      <c r="AH118" s="766"/>
      <c r="AI118" s="766"/>
      <c r="AJ118" s="767"/>
      <c r="AK118" s="768" t="s">
        <v>389</v>
      </c>
      <c r="AL118" s="766"/>
      <c r="AM118" s="766"/>
      <c r="AN118" s="766"/>
      <c r="AO118" s="767"/>
      <c r="AP118" s="768" t="s">
        <v>477</v>
      </c>
      <c r="AQ118" s="766"/>
      <c r="AR118" s="766"/>
      <c r="AS118" s="766"/>
      <c r="AT118" s="769"/>
      <c r="AU118" s="903"/>
      <c r="AV118" s="904"/>
      <c r="AW118" s="904"/>
      <c r="AX118" s="904"/>
      <c r="AY118" s="904"/>
      <c r="AZ118" s="842" t="s">
        <v>486</v>
      </c>
      <c r="BA118" s="843"/>
      <c r="BB118" s="843"/>
      <c r="BC118" s="843"/>
      <c r="BD118" s="843"/>
      <c r="BE118" s="843"/>
      <c r="BF118" s="843"/>
      <c r="BG118" s="843"/>
      <c r="BH118" s="843"/>
      <c r="BI118" s="843"/>
      <c r="BJ118" s="843"/>
      <c r="BK118" s="843"/>
      <c r="BL118" s="843"/>
      <c r="BM118" s="843"/>
      <c r="BN118" s="843"/>
      <c r="BO118" s="843"/>
      <c r="BP118" s="844"/>
      <c r="BQ118" s="871" t="s">
        <v>201</v>
      </c>
      <c r="BR118" s="872"/>
      <c r="BS118" s="872"/>
      <c r="BT118" s="872"/>
      <c r="BU118" s="872"/>
      <c r="BV118" s="872" t="s">
        <v>201</v>
      </c>
      <c r="BW118" s="872"/>
      <c r="BX118" s="872"/>
      <c r="BY118" s="872"/>
      <c r="BZ118" s="872"/>
      <c r="CA118" s="872" t="s">
        <v>201</v>
      </c>
      <c r="CB118" s="872"/>
      <c r="CC118" s="872"/>
      <c r="CD118" s="872"/>
      <c r="CE118" s="872"/>
      <c r="CF118" s="896" t="s">
        <v>201</v>
      </c>
      <c r="CG118" s="897"/>
      <c r="CH118" s="897"/>
      <c r="CI118" s="897"/>
      <c r="CJ118" s="897"/>
      <c r="CK118" s="908"/>
      <c r="CL118" s="750"/>
      <c r="CM118" s="834" t="s">
        <v>487</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58" t="s">
        <v>201</v>
      </c>
      <c r="DH118" s="759"/>
      <c r="DI118" s="759"/>
      <c r="DJ118" s="759"/>
      <c r="DK118" s="760"/>
      <c r="DL118" s="761" t="s">
        <v>201</v>
      </c>
      <c r="DM118" s="759"/>
      <c r="DN118" s="759"/>
      <c r="DO118" s="759"/>
      <c r="DP118" s="760"/>
      <c r="DQ118" s="761" t="s">
        <v>201</v>
      </c>
      <c r="DR118" s="759"/>
      <c r="DS118" s="759"/>
      <c r="DT118" s="759"/>
      <c r="DU118" s="760"/>
      <c r="DV118" s="835" t="s">
        <v>201</v>
      </c>
      <c r="DW118" s="836"/>
      <c r="DX118" s="836"/>
      <c r="DY118" s="836"/>
      <c r="DZ118" s="837"/>
    </row>
    <row r="119" spans="1:130" s="48" customFormat="1" ht="26.25" customHeight="1" x14ac:dyDescent="0.2">
      <c r="A119" s="747" t="s">
        <v>384</v>
      </c>
      <c r="B119" s="748"/>
      <c r="C119" s="862" t="s">
        <v>65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02" t="s">
        <v>201</v>
      </c>
      <c r="AB119" s="803"/>
      <c r="AC119" s="803"/>
      <c r="AD119" s="803"/>
      <c r="AE119" s="804"/>
      <c r="AF119" s="805" t="s">
        <v>201</v>
      </c>
      <c r="AG119" s="803"/>
      <c r="AH119" s="803"/>
      <c r="AI119" s="803"/>
      <c r="AJ119" s="804"/>
      <c r="AK119" s="805" t="s">
        <v>201</v>
      </c>
      <c r="AL119" s="803"/>
      <c r="AM119" s="803"/>
      <c r="AN119" s="803"/>
      <c r="AO119" s="804"/>
      <c r="AP119" s="898" t="s">
        <v>201</v>
      </c>
      <c r="AQ119" s="899"/>
      <c r="AR119" s="899"/>
      <c r="AS119" s="899"/>
      <c r="AT119" s="900"/>
      <c r="AU119" s="905"/>
      <c r="AV119" s="906"/>
      <c r="AW119" s="906"/>
      <c r="AX119" s="906"/>
      <c r="AY119" s="906"/>
      <c r="AZ119" s="69" t="s">
        <v>269</v>
      </c>
      <c r="BA119" s="69"/>
      <c r="BB119" s="69"/>
      <c r="BC119" s="69"/>
      <c r="BD119" s="69"/>
      <c r="BE119" s="69"/>
      <c r="BF119" s="69"/>
      <c r="BG119" s="69"/>
      <c r="BH119" s="69"/>
      <c r="BI119" s="69"/>
      <c r="BJ119" s="69"/>
      <c r="BK119" s="69"/>
      <c r="BL119" s="69"/>
      <c r="BM119" s="69"/>
      <c r="BN119" s="69"/>
      <c r="BO119" s="875" t="s">
        <v>167</v>
      </c>
      <c r="BP119" s="876"/>
      <c r="BQ119" s="871">
        <v>24619938</v>
      </c>
      <c r="BR119" s="872"/>
      <c r="BS119" s="872"/>
      <c r="BT119" s="872"/>
      <c r="BU119" s="872"/>
      <c r="BV119" s="872">
        <v>23612725</v>
      </c>
      <c r="BW119" s="872"/>
      <c r="BX119" s="872"/>
      <c r="BY119" s="872"/>
      <c r="BZ119" s="872"/>
      <c r="CA119" s="872">
        <v>24035075</v>
      </c>
      <c r="CB119" s="872"/>
      <c r="CC119" s="872"/>
      <c r="CD119" s="872"/>
      <c r="CE119" s="872"/>
      <c r="CF119" s="724"/>
      <c r="CG119" s="725"/>
      <c r="CH119" s="725"/>
      <c r="CI119" s="725"/>
      <c r="CJ119" s="879"/>
      <c r="CK119" s="909"/>
      <c r="CL119" s="752"/>
      <c r="CM119" s="842" t="s">
        <v>488</v>
      </c>
      <c r="CN119" s="843"/>
      <c r="CO119" s="843"/>
      <c r="CP119" s="843"/>
      <c r="CQ119" s="843"/>
      <c r="CR119" s="843"/>
      <c r="CS119" s="843"/>
      <c r="CT119" s="843"/>
      <c r="CU119" s="843"/>
      <c r="CV119" s="843"/>
      <c r="CW119" s="843"/>
      <c r="CX119" s="843"/>
      <c r="CY119" s="843"/>
      <c r="CZ119" s="843"/>
      <c r="DA119" s="843"/>
      <c r="DB119" s="843"/>
      <c r="DC119" s="843"/>
      <c r="DD119" s="843"/>
      <c r="DE119" s="843"/>
      <c r="DF119" s="844"/>
      <c r="DG119" s="782" t="s">
        <v>201</v>
      </c>
      <c r="DH119" s="783"/>
      <c r="DI119" s="783"/>
      <c r="DJ119" s="783"/>
      <c r="DK119" s="784"/>
      <c r="DL119" s="785" t="s">
        <v>201</v>
      </c>
      <c r="DM119" s="783"/>
      <c r="DN119" s="783"/>
      <c r="DO119" s="783"/>
      <c r="DP119" s="784"/>
      <c r="DQ119" s="785" t="s">
        <v>201</v>
      </c>
      <c r="DR119" s="783"/>
      <c r="DS119" s="783"/>
      <c r="DT119" s="783"/>
      <c r="DU119" s="784"/>
      <c r="DV119" s="859" t="s">
        <v>201</v>
      </c>
      <c r="DW119" s="860"/>
      <c r="DX119" s="860"/>
      <c r="DY119" s="860"/>
      <c r="DZ119" s="861"/>
    </row>
    <row r="120" spans="1:130" s="48" customFormat="1" ht="26.25" customHeight="1" x14ac:dyDescent="0.2">
      <c r="A120" s="749"/>
      <c r="B120" s="750"/>
      <c r="C120" s="834" t="s">
        <v>140</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58" t="s">
        <v>201</v>
      </c>
      <c r="AB120" s="759"/>
      <c r="AC120" s="759"/>
      <c r="AD120" s="759"/>
      <c r="AE120" s="760"/>
      <c r="AF120" s="761" t="s">
        <v>201</v>
      </c>
      <c r="AG120" s="759"/>
      <c r="AH120" s="759"/>
      <c r="AI120" s="759"/>
      <c r="AJ120" s="760"/>
      <c r="AK120" s="761" t="s">
        <v>201</v>
      </c>
      <c r="AL120" s="759"/>
      <c r="AM120" s="759"/>
      <c r="AN120" s="759"/>
      <c r="AO120" s="760"/>
      <c r="AP120" s="835" t="s">
        <v>201</v>
      </c>
      <c r="AQ120" s="836"/>
      <c r="AR120" s="836"/>
      <c r="AS120" s="836"/>
      <c r="AT120" s="837"/>
      <c r="AU120" s="880" t="s">
        <v>480</v>
      </c>
      <c r="AV120" s="881"/>
      <c r="AW120" s="881"/>
      <c r="AX120" s="881"/>
      <c r="AY120" s="882"/>
      <c r="AZ120" s="862" t="s">
        <v>215</v>
      </c>
      <c r="BA120" s="810"/>
      <c r="BB120" s="810"/>
      <c r="BC120" s="810"/>
      <c r="BD120" s="810"/>
      <c r="BE120" s="810"/>
      <c r="BF120" s="810"/>
      <c r="BG120" s="810"/>
      <c r="BH120" s="810"/>
      <c r="BI120" s="810"/>
      <c r="BJ120" s="810"/>
      <c r="BK120" s="810"/>
      <c r="BL120" s="810"/>
      <c r="BM120" s="810"/>
      <c r="BN120" s="810"/>
      <c r="BO120" s="810"/>
      <c r="BP120" s="811"/>
      <c r="BQ120" s="863">
        <v>5856875</v>
      </c>
      <c r="BR120" s="864"/>
      <c r="BS120" s="864"/>
      <c r="BT120" s="864"/>
      <c r="BU120" s="864"/>
      <c r="BV120" s="864">
        <v>6375252</v>
      </c>
      <c r="BW120" s="864"/>
      <c r="BX120" s="864"/>
      <c r="BY120" s="864"/>
      <c r="BZ120" s="864"/>
      <c r="CA120" s="864">
        <v>7020562</v>
      </c>
      <c r="CB120" s="864"/>
      <c r="CC120" s="864"/>
      <c r="CD120" s="864"/>
      <c r="CE120" s="864"/>
      <c r="CF120" s="888">
        <v>76.8</v>
      </c>
      <c r="CG120" s="889"/>
      <c r="CH120" s="889"/>
      <c r="CI120" s="889"/>
      <c r="CJ120" s="889"/>
      <c r="CK120" s="867" t="s">
        <v>265</v>
      </c>
      <c r="CL120" s="826"/>
      <c r="CM120" s="826"/>
      <c r="CN120" s="826"/>
      <c r="CO120" s="827"/>
      <c r="CP120" s="890" t="s">
        <v>347</v>
      </c>
      <c r="CQ120" s="891"/>
      <c r="CR120" s="891"/>
      <c r="CS120" s="891"/>
      <c r="CT120" s="891"/>
      <c r="CU120" s="891"/>
      <c r="CV120" s="891"/>
      <c r="CW120" s="891"/>
      <c r="CX120" s="891"/>
      <c r="CY120" s="891"/>
      <c r="CZ120" s="891"/>
      <c r="DA120" s="891"/>
      <c r="DB120" s="891"/>
      <c r="DC120" s="891"/>
      <c r="DD120" s="891"/>
      <c r="DE120" s="891"/>
      <c r="DF120" s="892"/>
      <c r="DG120" s="863">
        <v>6487989</v>
      </c>
      <c r="DH120" s="864"/>
      <c r="DI120" s="864"/>
      <c r="DJ120" s="864"/>
      <c r="DK120" s="864"/>
      <c r="DL120" s="864">
        <v>6335256</v>
      </c>
      <c r="DM120" s="864"/>
      <c r="DN120" s="864"/>
      <c r="DO120" s="864"/>
      <c r="DP120" s="864"/>
      <c r="DQ120" s="864">
        <v>6777122</v>
      </c>
      <c r="DR120" s="864"/>
      <c r="DS120" s="864"/>
      <c r="DT120" s="864"/>
      <c r="DU120" s="864"/>
      <c r="DV120" s="865">
        <v>74.099999999999994</v>
      </c>
      <c r="DW120" s="865"/>
      <c r="DX120" s="865"/>
      <c r="DY120" s="865"/>
      <c r="DZ120" s="866"/>
    </row>
    <row r="121" spans="1:130" s="48" customFormat="1" ht="26.25" customHeight="1" x14ac:dyDescent="0.2">
      <c r="A121" s="749"/>
      <c r="B121" s="750"/>
      <c r="C121" s="893" t="s">
        <v>139</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758" t="s">
        <v>201</v>
      </c>
      <c r="AB121" s="759"/>
      <c r="AC121" s="759"/>
      <c r="AD121" s="759"/>
      <c r="AE121" s="760"/>
      <c r="AF121" s="761" t="s">
        <v>201</v>
      </c>
      <c r="AG121" s="759"/>
      <c r="AH121" s="759"/>
      <c r="AI121" s="759"/>
      <c r="AJ121" s="760"/>
      <c r="AK121" s="761" t="s">
        <v>201</v>
      </c>
      <c r="AL121" s="759"/>
      <c r="AM121" s="759"/>
      <c r="AN121" s="759"/>
      <c r="AO121" s="760"/>
      <c r="AP121" s="835" t="s">
        <v>201</v>
      </c>
      <c r="AQ121" s="836"/>
      <c r="AR121" s="836"/>
      <c r="AS121" s="836"/>
      <c r="AT121" s="837"/>
      <c r="AU121" s="883"/>
      <c r="AV121" s="884"/>
      <c r="AW121" s="884"/>
      <c r="AX121" s="884"/>
      <c r="AY121" s="885"/>
      <c r="AZ121" s="834" t="s">
        <v>388</v>
      </c>
      <c r="BA121" s="770"/>
      <c r="BB121" s="770"/>
      <c r="BC121" s="770"/>
      <c r="BD121" s="770"/>
      <c r="BE121" s="770"/>
      <c r="BF121" s="770"/>
      <c r="BG121" s="770"/>
      <c r="BH121" s="770"/>
      <c r="BI121" s="770"/>
      <c r="BJ121" s="770"/>
      <c r="BK121" s="770"/>
      <c r="BL121" s="770"/>
      <c r="BM121" s="770"/>
      <c r="BN121" s="770"/>
      <c r="BO121" s="770"/>
      <c r="BP121" s="771"/>
      <c r="BQ121" s="838">
        <v>1895957</v>
      </c>
      <c r="BR121" s="839"/>
      <c r="BS121" s="839"/>
      <c r="BT121" s="839"/>
      <c r="BU121" s="839"/>
      <c r="BV121" s="839">
        <v>1881571</v>
      </c>
      <c r="BW121" s="839"/>
      <c r="BX121" s="839"/>
      <c r="BY121" s="839"/>
      <c r="BZ121" s="839"/>
      <c r="CA121" s="839">
        <v>2161902</v>
      </c>
      <c r="CB121" s="839"/>
      <c r="CC121" s="839"/>
      <c r="CD121" s="839"/>
      <c r="CE121" s="839"/>
      <c r="CF121" s="896">
        <v>23.6</v>
      </c>
      <c r="CG121" s="897"/>
      <c r="CH121" s="897"/>
      <c r="CI121" s="897"/>
      <c r="CJ121" s="897"/>
      <c r="CK121" s="868"/>
      <c r="CL121" s="829"/>
      <c r="CM121" s="829"/>
      <c r="CN121" s="829"/>
      <c r="CO121" s="830"/>
      <c r="CP121" s="856" t="s">
        <v>467</v>
      </c>
      <c r="CQ121" s="857"/>
      <c r="CR121" s="857"/>
      <c r="CS121" s="857"/>
      <c r="CT121" s="857"/>
      <c r="CU121" s="857"/>
      <c r="CV121" s="857"/>
      <c r="CW121" s="857"/>
      <c r="CX121" s="857"/>
      <c r="CY121" s="857"/>
      <c r="CZ121" s="857"/>
      <c r="DA121" s="857"/>
      <c r="DB121" s="857"/>
      <c r="DC121" s="857"/>
      <c r="DD121" s="857"/>
      <c r="DE121" s="857"/>
      <c r="DF121" s="858"/>
      <c r="DG121" s="838">
        <v>1157643</v>
      </c>
      <c r="DH121" s="839"/>
      <c r="DI121" s="839"/>
      <c r="DJ121" s="839"/>
      <c r="DK121" s="839"/>
      <c r="DL121" s="839">
        <v>1018605</v>
      </c>
      <c r="DM121" s="839"/>
      <c r="DN121" s="839"/>
      <c r="DO121" s="839"/>
      <c r="DP121" s="839"/>
      <c r="DQ121" s="839">
        <v>909053</v>
      </c>
      <c r="DR121" s="839"/>
      <c r="DS121" s="839"/>
      <c r="DT121" s="839"/>
      <c r="DU121" s="839"/>
      <c r="DV121" s="840">
        <v>9.9</v>
      </c>
      <c r="DW121" s="840"/>
      <c r="DX121" s="840"/>
      <c r="DY121" s="840"/>
      <c r="DZ121" s="841"/>
    </row>
    <row r="122" spans="1:130" s="48" customFormat="1" ht="26.25" customHeight="1" x14ac:dyDescent="0.2">
      <c r="A122" s="749"/>
      <c r="B122" s="750"/>
      <c r="C122" s="834" t="s">
        <v>153</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58" t="s">
        <v>201</v>
      </c>
      <c r="AB122" s="759"/>
      <c r="AC122" s="759"/>
      <c r="AD122" s="759"/>
      <c r="AE122" s="760"/>
      <c r="AF122" s="761" t="s">
        <v>201</v>
      </c>
      <c r="AG122" s="759"/>
      <c r="AH122" s="759"/>
      <c r="AI122" s="759"/>
      <c r="AJ122" s="760"/>
      <c r="AK122" s="761" t="s">
        <v>201</v>
      </c>
      <c r="AL122" s="759"/>
      <c r="AM122" s="759"/>
      <c r="AN122" s="759"/>
      <c r="AO122" s="760"/>
      <c r="AP122" s="835" t="s">
        <v>201</v>
      </c>
      <c r="AQ122" s="836"/>
      <c r="AR122" s="836"/>
      <c r="AS122" s="836"/>
      <c r="AT122" s="837"/>
      <c r="AU122" s="883"/>
      <c r="AV122" s="884"/>
      <c r="AW122" s="884"/>
      <c r="AX122" s="884"/>
      <c r="AY122" s="885"/>
      <c r="AZ122" s="842" t="s">
        <v>490</v>
      </c>
      <c r="BA122" s="843"/>
      <c r="BB122" s="843"/>
      <c r="BC122" s="843"/>
      <c r="BD122" s="843"/>
      <c r="BE122" s="843"/>
      <c r="BF122" s="843"/>
      <c r="BG122" s="843"/>
      <c r="BH122" s="843"/>
      <c r="BI122" s="843"/>
      <c r="BJ122" s="843"/>
      <c r="BK122" s="843"/>
      <c r="BL122" s="843"/>
      <c r="BM122" s="843"/>
      <c r="BN122" s="843"/>
      <c r="BO122" s="843"/>
      <c r="BP122" s="844"/>
      <c r="BQ122" s="871">
        <v>14670896</v>
      </c>
      <c r="BR122" s="872"/>
      <c r="BS122" s="872"/>
      <c r="BT122" s="872"/>
      <c r="BU122" s="872"/>
      <c r="BV122" s="872">
        <v>13929032</v>
      </c>
      <c r="BW122" s="872"/>
      <c r="BX122" s="872"/>
      <c r="BY122" s="872"/>
      <c r="BZ122" s="872"/>
      <c r="CA122" s="872">
        <v>13293886</v>
      </c>
      <c r="CB122" s="872"/>
      <c r="CC122" s="872"/>
      <c r="CD122" s="872"/>
      <c r="CE122" s="872"/>
      <c r="CF122" s="873">
        <v>145.4</v>
      </c>
      <c r="CG122" s="874"/>
      <c r="CH122" s="874"/>
      <c r="CI122" s="874"/>
      <c r="CJ122" s="874"/>
      <c r="CK122" s="868"/>
      <c r="CL122" s="829"/>
      <c r="CM122" s="829"/>
      <c r="CN122" s="829"/>
      <c r="CO122" s="830"/>
      <c r="CP122" s="856" t="s">
        <v>466</v>
      </c>
      <c r="CQ122" s="857"/>
      <c r="CR122" s="857"/>
      <c r="CS122" s="857"/>
      <c r="CT122" s="857"/>
      <c r="CU122" s="857"/>
      <c r="CV122" s="857"/>
      <c r="CW122" s="857"/>
      <c r="CX122" s="857"/>
      <c r="CY122" s="857"/>
      <c r="CZ122" s="857"/>
      <c r="DA122" s="857"/>
      <c r="DB122" s="857"/>
      <c r="DC122" s="857"/>
      <c r="DD122" s="857"/>
      <c r="DE122" s="857"/>
      <c r="DF122" s="858"/>
      <c r="DG122" s="838">
        <v>41596</v>
      </c>
      <c r="DH122" s="839"/>
      <c r="DI122" s="839"/>
      <c r="DJ122" s="839"/>
      <c r="DK122" s="839"/>
      <c r="DL122" s="839">
        <v>78827</v>
      </c>
      <c r="DM122" s="839"/>
      <c r="DN122" s="839"/>
      <c r="DO122" s="839"/>
      <c r="DP122" s="839"/>
      <c r="DQ122" s="839">
        <v>153206</v>
      </c>
      <c r="DR122" s="839"/>
      <c r="DS122" s="839"/>
      <c r="DT122" s="839"/>
      <c r="DU122" s="839"/>
      <c r="DV122" s="840">
        <v>1.7</v>
      </c>
      <c r="DW122" s="840"/>
      <c r="DX122" s="840"/>
      <c r="DY122" s="840"/>
      <c r="DZ122" s="841"/>
    </row>
    <row r="123" spans="1:130" s="48" customFormat="1" ht="26.25" customHeight="1" x14ac:dyDescent="0.2">
      <c r="A123" s="749"/>
      <c r="B123" s="750"/>
      <c r="C123" s="834" t="s">
        <v>13</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58" t="s">
        <v>201</v>
      </c>
      <c r="AB123" s="759"/>
      <c r="AC123" s="759"/>
      <c r="AD123" s="759"/>
      <c r="AE123" s="760"/>
      <c r="AF123" s="761" t="s">
        <v>201</v>
      </c>
      <c r="AG123" s="759"/>
      <c r="AH123" s="759"/>
      <c r="AI123" s="759"/>
      <c r="AJ123" s="760"/>
      <c r="AK123" s="761" t="s">
        <v>201</v>
      </c>
      <c r="AL123" s="759"/>
      <c r="AM123" s="759"/>
      <c r="AN123" s="759"/>
      <c r="AO123" s="760"/>
      <c r="AP123" s="835" t="s">
        <v>201</v>
      </c>
      <c r="AQ123" s="836"/>
      <c r="AR123" s="836"/>
      <c r="AS123" s="836"/>
      <c r="AT123" s="837"/>
      <c r="AU123" s="886"/>
      <c r="AV123" s="887"/>
      <c r="AW123" s="887"/>
      <c r="AX123" s="887"/>
      <c r="AY123" s="887"/>
      <c r="AZ123" s="69" t="s">
        <v>269</v>
      </c>
      <c r="BA123" s="69"/>
      <c r="BB123" s="69"/>
      <c r="BC123" s="69"/>
      <c r="BD123" s="69"/>
      <c r="BE123" s="69"/>
      <c r="BF123" s="69"/>
      <c r="BG123" s="69"/>
      <c r="BH123" s="69"/>
      <c r="BI123" s="69"/>
      <c r="BJ123" s="69"/>
      <c r="BK123" s="69"/>
      <c r="BL123" s="69"/>
      <c r="BM123" s="69"/>
      <c r="BN123" s="69"/>
      <c r="BO123" s="875" t="s">
        <v>221</v>
      </c>
      <c r="BP123" s="876"/>
      <c r="BQ123" s="877">
        <v>22423728</v>
      </c>
      <c r="BR123" s="878"/>
      <c r="BS123" s="878"/>
      <c r="BT123" s="878"/>
      <c r="BU123" s="878"/>
      <c r="BV123" s="878">
        <v>22185855</v>
      </c>
      <c r="BW123" s="878"/>
      <c r="BX123" s="878"/>
      <c r="BY123" s="878"/>
      <c r="BZ123" s="878"/>
      <c r="CA123" s="878">
        <v>22476350</v>
      </c>
      <c r="CB123" s="878"/>
      <c r="CC123" s="878"/>
      <c r="CD123" s="878"/>
      <c r="CE123" s="878"/>
      <c r="CF123" s="724"/>
      <c r="CG123" s="725"/>
      <c r="CH123" s="725"/>
      <c r="CI123" s="725"/>
      <c r="CJ123" s="879"/>
      <c r="CK123" s="868"/>
      <c r="CL123" s="829"/>
      <c r="CM123" s="829"/>
      <c r="CN123" s="829"/>
      <c r="CO123" s="830"/>
      <c r="CP123" s="856" t="s">
        <v>464</v>
      </c>
      <c r="CQ123" s="857"/>
      <c r="CR123" s="857"/>
      <c r="CS123" s="857"/>
      <c r="CT123" s="857"/>
      <c r="CU123" s="857"/>
      <c r="CV123" s="857"/>
      <c r="CW123" s="857"/>
      <c r="CX123" s="857"/>
      <c r="CY123" s="857"/>
      <c r="CZ123" s="857"/>
      <c r="DA123" s="857"/>
      <c r="DB123" s="857"/>
      <c r="DC123" s="857"/>
      <c r="DD123" s="857"/>
      <c r="DE123" s="857"/>
      <c r="DF123" s="858"/>
      <c r="DG123" s="758">
        <v>185553</v>
      </c>
      <c r="DH123" s="759"/>
      <c r="DI123" s="759"/>
      <c r="DJ123" s="759"/>
      <c r="DK123" s="760"/>
      <c r="DL123" s="761">
        <v>126228</v>
      </c>
      <c r="DM123" s="759"/>
      <c r="DN123" s="759"/>
      <c r="DO123" s="759"/>
      <c r="DP123" s="760"/>
      <c r="DQ123" s="761">
        <v>89998</v>
      </c>
      <c r="DR123" s="759"/>
      <c r="DS123" s="759"/>
      <c r="DT123" s="759"/>
      <c r="DU123" s="760"/>
      <c r="DV123" s="835">
        <v>1</v>
      </c>
      <c r="DW123" s="836"/>
      <c r="DX123" s="836"/>
      <c r="DY123" s="836"/>
      <c r="DZ123" s="837"/>
    </row>
    <row r="124" spans="1:130" s="48" customFormat="1" ht="26.25" customHeight="1" x14ac:dyDescent="0.2">
      <c r="A124" s="749"/>
      <c r="B124" s="750"/>
      <c r="C124" s="834" t="s">
        <v>333</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58" t="s">
        <v>201</v>
      </c>
      <c r="AB124" s="759"/>
      <c r="AC124" s="759"/>
      <c r="AD124" s="759"/>
      <c r="AE124" s="760"/>
      <c r="AF124" s="761" t="s">
        <v>201</v>
      </c>
      <c r="AG124" s="759"/>
      <c r="AH124" s="759"/>
      <c r="AI124" s="759"/>
      <c r="AJ124" s="760"/>
      <c r="AK124" s="761" t="s">
        <v>201</v>
      </c>
      <c r="AL124" s="759"/>
      <c r="AM124" s="759"/>
      <c r="AN124" s="759"/>
      <c r="AO124" s="760"/>
      <c r="AP124" s="835" t="s">
        <v>201</v>
      </c>
      <c r="AQ124" s="836"/>
      <c r="AR124" s="836"/>
      <c r="AS124" s="836"/>
      <c r="AT124" s="837"/>
      <c r="AU124" s="850" t="s">
        <v>491</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23.3</v>
      </c>
      <c r="BR124" s="854"/>
      <c r="BS124" s="854"/>
      <c r="BT124" s="854"/>
      <c r="BU124" s="854"/>
      <c r="BV124" s="854">
        <v>15.7</v>
      </c>
      <c r="BW124" s="854"/>
      <c r="BX124" s="854"/>
      <c r="BY124" s="854"/>
      <c r="BZ124" s="854"/>
      <c r="CA124" s="854">
        <v>17</v>
      </c>
      <c r="CB124" s="854"/>
      <c r="CC124" s="854"/>
      <c r="CD124" s="854"/>
      <c r="CE124" s="854"/>
      <c r="CF124" s="732"/>
      <c r="CG124" s="733"/>
      <c r="CH124" s="733"/>
      <c r="CI124" s="733"/>
      <c r="CJ124" s="855"/>
      <c r="CK124" s="869"/>
      <c r="CL124" s="869"/>
      <c r="CM124" s="869"/>
      <c r="CN124" s="869"/>
      <c r="CO124" s="870"/>
      <c r="CP124" s="856" t="s">
        <v>493</v>
      </c>
      <c r="CQ124" s="857"/>
      <c r="CR124" s="857"/>
      <c r="CS124" s="857"/>
      <c r="CT124" s="857"/>
      <c r="CU124" s="857"/>
      <c r="CV124" s="857"/>
      <c r="CW124" s="857"/>
      <c r="CX124" s="857"/>
      <c r="CY124" s="857"/>
      <c r="CZ124" s="857"/>
      <c r="DA124" s="857"/>
      <c r="DB124" s="857"/>
      <c r="DC124" s="857"/>
      <c r="DD124" s="857"/>
      <c r="DE124" s="857"/>
      <c r="DF124" s="858"/>
      <c r="DG124" s="782">
        <v>6898</v>
      </c>
      <c r="DH124" s="783"/>
      <c r="DI124" s="783"/>
      <c r="DJ124" s="783"/>
      <c r="DK124" s="784"/>
      <c r="DL124" s="785">
        <v>5604</v>
      </c>
      <c r="DM124" s="783"/>
      <c r="DN124" s="783"/>
      <c r="DO124" s="783"/>
      <c r="DP124" s="784"/>
      <c r="DQ124" s="785">
        <v>5049</v>
      </c>
      <c r="DR124" s="783"/>
      <c r="DS124" s="783"/>
      <c r="DT124" s="783"/>
      <c r="DU124" s="784"/>
      <c r="DV124" s="859">
        <v>0.1</v>
      </c>
      <c r="DW124" s="860"/>
      <c r="DX124" s="860"/>
      <c r="DY124" s="860"/>
      <c r="DZ124" s="861"/>
    </row>
    <row r="125" spans="1:130" s="48" customFormat="1" ht="26.25" customHeight="1" x14ac:dyDescent="0.2">
      <c r="A125" s="749"/>
      <c r="B125" s="750"/>
      <c r="C125" s="834" t="s">
        <v>487</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58" t="s">
        <v>201</v>
      </c>
      <c r="AB125" s="759"/>
      <c r="AC125" s="759"/>
      <c r="AD125" s="759"/>
      <c r="AE125" s="760"/>
      <c r="AF125" s="761" t="s">
        <v>201</v>
      </c>
      <c r="AG125" s="759"/>
      <c r="AH125" s="759"/>
      <c r="AI125" s="759"/>
      <c r="AJ125" s="760"/>
      <c r="AK125" s="761" t="s">
        <v>201</v>
      </c>
      <c r="AL125" s="759"/>
      <c r="AM125" s="759"/>
      <c r="AN125" s="759"/>
      <c r="AO125" s="760"/>
      <c r="AP125" s="835" t="s">
        <v>201</v>
      </c>
      <c r="AQ125" s="836"/>
      <c r="AR125" s="836"/>
      <c r="AS125" s="836"/>
      <c r="AT125" s="83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5" t="s">
        <v>496</v>
      </c>
      <c r="CL125" s="826"/>
      <c r="CM125" s="826"/>
      <c r="CN125" s="826"/>
      <c r="CO125" s="827"/>
      <c r="CP125" s="862" t="s">
        <v>144</v>
      </c>
      <c r="CQ125" s="810"/>
      <c r="CR125" s="810"/>
      <c r="CS125" s="810"/>
      <c r="CT125" s="810"/>
      <c r="CU125" s="810"/>
      <c r="CV125" s="810"/>
      <c r="CW125" s="810"/>
      <c r="CX125" s="810"/>
      <c r="CY125" s="810"/>
      <c r="CZ125" s="810"/>
      <c r="DA125" s="810"/>
      <c r="DB125" s="810"/>
      <c r="DC125" s="810"/>
      <c r="DD125" s="810"/>
      <c r="DE125" s="810"/>
      <c r="DF125" s="811"/>
      <c r="DG125" s="863" t="s">
        <v>201</v>
      </c>
      <c r="DH125" s="864"/>
      <c r="DI125" s="864"/>
      <c r="DJ125" s="864"/>
      <c r="DK125" s="864"/>
      <c r="DL125" s="864" t="s">
        <v>201</v>
      </c>
      <c r="DM125" s="864"/>
      <c r="DN125" s="864"/>
      <c r="DO125" s="864"/>
      <c r="DP125" s="864"/>
      <c r="DQ125" s="864" t="s">
        <v>201</v>
      </c>
      <c r="DR125" s="864"/>
      <c r="DS125" s="864"/>
      <c r="DT125" s="864"/>
      <c r="DU125" s="864"/>
      <c r="DV125" s="865" t="s">
        <v>201</v>
      </c>
      <c r="DW125" s="865"/>
      <c r="DX125" s="865"/>
      <c r="DY125" s="865"/>
      <c r="DZ125" s="866"/>
    </row>
    <row r="126" spans="1:130" s="48" customFormat="1" ht="26.25" customHeight="1" x14ac:dyDescent="0.2">
      <c r="A126" s="749"/>
      <c r="B126" s="750"/>
      <c r="C126" s="834" t="s">
        <v>488</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58" t="s">
        <v>201</v>
      </c>
      <c r="AB126" s="759"/>
      <c r="AC126" s="759"/>
      <c r="AD126" s="759"/>
      <c r="AE126" s="760"/>
      <c r="AF126" s="761" t="s">
        <v>201</v>
      </c>
      <c r="AG126" s="759"/>
      <c r="AH126" s="759"/>
      <c r="AI126" s="759"/>
      <c r="AJ126" s="760"/>
      <c r="AK126" s="761" t="s">
        <v>201</v>
      </c>
      <c r="AL126" s="759"/>
      <c r="AM126" s="759"/>
      <c r="AN126" s="759"/>
      <c r="AO126" s="760"/>
      <c r="AP126" s="835" t="s">
        <v>201</v>
      </c>
      <c r="AQ126" s="836"/>
      <c r="AR126" s="836"/>
      <c r="AS126" s="836"/>
      <c r="AT126" s="83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28"/>
      <c r="CL126" s="829"/>
      <c r="CM126" s="829"/>
      <c r="CN126" s="829"/>
      <c r="CO126" s="830"/>
      <c r="CP126" s="834" t="s">
        <v>417</v>
      </c>
      <c r="CQ126" s="770"/>
      <c r="CR126" s="770"/>
      <c r="CS126" s="770"/>
      <c r="CT126" s="770"/>
      <c r="CU126" s="770"/>
      <c r="CV126" s="770"/>
      <c r="CW126" s="770"/>
      <c r="CX126" s="770"/>
      <c r="CY126" s="770"/>
      <c r="CZ126" s="770"/>
      <c r="DA126" s="770"/>
      <c r="DB126" s="770"/>
      <c r="DC126" s="770"/>
      <c r="DD126" s="770"/>
      <c r="DE126" s="770"/>
      <c r="DF126" s="771"/>
      <c r="DG126" s="838">
        <v>372540</v>
      </c>
      <c r="DH126" s="839"/>
      <c r="DI126" s="839"/>
      <c r="DJ126" s="839"/>
      <c r="DK126" s="839"/>
      <c r="DL126" s="839">
        <v>376677</v>
      </c>
      <c r="DM126" s="839"/>
      <c r="DN126" s="839"/>
      <c r="DO126" s="839"/>
      <c r="DP126" s="839"/>
      <c r="DQ126" s="839">
        <v>382857</v>
      </c>
      <c r="DR126" s="839"/>
      <c r="DS126" s="839"/>
      <c r="DT126" s="839"/>
      <c r="DU126" s="839"/>
      <c r="DV126" s="840">
        <v>4.2</v>
      </c>
      <c r="DW126" s="840"/>
      <c r="DX126" s="840"/>
      <c r="DY126" s="840"/>
      <c r="DZ126" s="841"/>
    </row>
    <row r="127" spans="1:130" s="48" customFormat="1" ht="26.25" customHeight="1" x14ac:dyDescent="0.2">
      <c r="A127" s="751"/>
      <c r="B127" s="752"/>
      <c r="C127" s="842" t="s">
        <v>83</v>
      </c>
      <c r="D127" s="843"/>
      <c r="E127" s="843"/>
      <c r="F127" s="843"/>
      <c r="G127" s="843"/>
      <c r="H127" s="843"/>
      <c r="I127" s="843"/>
      <c r="J127" s="843"/>
      <c r="K127" s="843"/>
      <c r="L127" s="843"/>
      <c r="M127" s="843"/>
      <c r="N127" s="843"/>
      <c r="O127" s="843"/>
      <c r="P127" s="843"/>
      <c r="Q127" s="843"/>
      <c r="R127" s="843"/>
      <c r="S127" s="843"/>
      <c r="T127" s="843"/>
      <c r="U127" s="843"/>
      <c r="V127" s="843"/>
      <c r="W127" s="843"/>
      <c r="X127" s="843"/>
      <c r="Y127" s="843"/>
      <c r="Z127" s="844"/>
      <c r="AA127" s="758" t="s">
        <v>201</v>
      </c>
      <c r="AB127" s="759"/>
      <c r="AC127" s="759"/>
      <c r="AD127" s="759"/>
      <c r="AE127" s="760"/>
      <c r="AF127" s="761" t="s">
        <v>201</v>
      </c>
      <c r="AG127" s="759"/>
      <c r="AH127" s="759"/>
      <c r="AI127" s="759"/>
      <c r="AJ127" s="760"/>
      <c r="AK127" s="761" t="s">
        <v>201</v>
      </c>
      <c r="AL127" s="759"/>
      <c r="AM127" s="759"/>
      <c r="AN127" s="759"/>
      <c r="AO127" s="760"/>
      <c r="AP127" s="835" t="s">
        <v>201</v>
      </c>
      <c r="AQ127" s="836"/>
      <c r="AR127" s="836"/>
      <c r="AS127" s="836"/>
      <c r="AT127" s="837"/>
      <c r="AU127" s="56"/>
      <c r="AV127" s="56"/>
      <c r="AW127" s="56"/>
      <c r="AX127" s="845" t="s">
        <v>497</v>
      </c>
      <c r="AY127" s="846"/>
      <c r="AZ127" s="846"/>
      <c r="BA127" s="846"/>
      <c r="BB127" s="846"/>
      <c r="BC127" s="846"/>
      <c r="BD127" s="846"/>
      <c r="BE127" s="847"/>
      <c r="BF127" s="848" t="s">
        <v>443</v>
      </c>
      <c r="BG127" s="846"/>
      <c r="BH127" s="846"/>
      <c r="BI127" s="846"/>
      <c r="BJ127" s="846"/>
      <c r="BK127" s="846"/>
      <c r="BL127" s="847"/>
      <c r="BM127" s="848" t="s">
        <v>418</v>
      </c>
      <c r="BN127" s="846"/>
      <c r="BO127" s="846"/>
      <c r="BP127" s="846"/>
      <c r="BQ127" s="846"/>
      <c r="BR127" s="846"/>
      <c r="BS127" s="847"/>
      <c r="BT127" s="848" t="s">
        <v>408</v>
      </c>
      <c r="BU127" s="846"/>
      <c r="BV127" s="846"/>
      <c r="BW127" s="846"/>
      <c r="BX127" s="846"/>
      <c r="BY127" s="846"/>
      <c r="BZ127" s="849"/>
      <c r="CA127" s="56"/>
      <c r="CB127" s="56"/>
      <c r="CC127" s="56"/>
      <c r="CD127" s="74"/>
      <c r="CE127" s="74"/>
      <c r="CF127" s="74"/>
      <c r="CG127" s="56"/>
      <c r="CH127" s="56"/>
      <c r="CI127" s="56"/>
      <c r="CJ127" s="75"/>
      <c r="CK127" s="828"/>
      <c r="CL127" s="829"/>
      <c r="CM127" s="829"/>
      <c r="CN127" s="829"/>
      <c r="CO127" s="830"/>
      <c r="CP127" s="834" t="s">
        <v>447</v>
      </c>
      <c r="CQ127" s="770"/>
      <c r="CR127" s="770"/>
      <c r="CS127" s="770"/>
      <c r="CT127" s="770"/>
      <c r="CU127" s="770"/>
      <c r="CV127" s="770"/>
      <c r="CW127" s="770"/>
      <c r="CX127" s="770"/>
      <c r="CY127" s="770"/>
      <c r="CZ127" s="770"/>
      <c r="DA127" s="770"/>
      <c r="DB127" s="770"/>
      <c r="DC127" s="770"/>
      <c r="DD127" s="770"/>
      <c r="DE127" s="770"/>
      <c r="DF127" s="771"/>
      <c r="DG127" s="838" t="s">
        <v>201</v>
      </c>
      <c r="DH127" s="839"/>
      <c r="DI127" s="839"/>
      <c r="DJ127" s="839"/>
      <c r="DK127" s="839"/>
      <c r="DL127" s="839" t="s">
        <v>201</v>
      </c>
      <c r="DM127" s="839"/>
      <c r="DN127" s="839"/>
      <c r="DO127" s="839"/>
      <c r="DP127" s="839"/>
      <c r="DQ127" s="839" t="s">
        <v>201</v>
      </c>
      <c r="DR127" s="839"/>
      <c r="DS127" s="839"/>
      <c r="DT127" s="839"/>
      <c r="DU127" s="839"/>
      <c r="DV127" s="840" t="s">
        <v>201</v>
      </c>
      <c r="DW127" s="840"/>
      <c r="DX127" s="840"/>
      <c r="DY127" s="840"/>
      <c r="DZ127" s="841"/>
    </row>
    <row r="128" spans="1:130" s="48" customFormat="1" ht="26.25" customHeight="1" x14ac:dyDescent="0.2">
      <c r="A128" s="798" t="s">
        <v>498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7</v>
      </c>
      <c r="X128" s="800"/>
      <c r="Y128" s="800"/>
      <c r="Z128" s="801"/>
      <c r="AA128" s="802">
        <v>121119</v>
      </c>
      <c r="AB128" s="803"/>
      <c r="AC128" s="803"/>
      <c r="AD128" s="803"/>
      <c r="AE128" s="804"/>
      <c r="AF128" s="805">
        <v>96120</v>
      </c>
      <c r="AG128" s="803"/>
      <c r="AH128" s="803"/>
      <c r="AI128" s="803"/>
      <c r="AJ128" s="804"/>
      <c r="AK128" s="805">
        <v>101089</v>
      </c>
      <c r="AL128" s="803"/>
      <c r="AM128" s="803"/>
      <c r="AN128" s="803"/>
      <c r="AO128" s="804"/>
      <c r="AP128" s="806"/>
      <c r="AQ128" s="807"/>
      <c r="AR128" s="807"/>
      <c r="AS128" s="807"/>
      <c r="AT128" s="808"/>
      <c r="AU128" s="56"/>
      <c r="AV128" s="56"/>
      <c r="AW128" s="56"/>
      <c r="AX128" s="809" t="s">
        <v>196</v>
      </c>
      <c r="AY128" s="810"/>
      <c r="AZ128" s="810"/>
      <c r="BA128" s="810"/>
      <c r="BB128" s="810"/>
      <c r="BC128" s="810"/>
      <c r="BD128" s="810"/>
      <c r="BE128" s="811"/>
      <c r="BF128" s="812" t="s">
        <v>201</v>
      </c>
      <c r="BG128" s="813"/>
      <c r="BH128" s="813"/>
      <c r="BI128" s="813"/>
      <c r="BJ128" s="813"/>
      <c r="BK128" s="813"/>
      <c r="BL128" s="814"/>
      <c r="BM128" s="812">
        <v>13.28</v>
      </c>
      <c r="BN128" s="813"/>
      <c r="BO128" s="813"/>
      <c r="BP128" s="813"/>
      <c r="BQ128" s="813"/>
      <c r="BR128" s="813"/>
      <c r="BS128" s="814"/>
      <c r="BT128" s="812">
        <v>20</v>
      </c>
      <c r="BU128" s="813"/>
      <c r="BV128" s="813"/>
      <c r="BW128" s="813"/>
      <c r="BX128" s="813"/>
      <c r="BY128" s="813"/>
      <c r="BZ128" s="815"/>
      <c r="CA128" s="74"/>
      <c r="CB128" s="74"/>
      <c r="CC128" s="74"/>
      <c r="CD128" s="74"/>
      <c r="CE128" s="74"/>
      <c r="CF128" s="74"/>
      <c r="CG128" s="56"/>
      <c r="CH128" s="56"/>
      <c r="CI128" s="56"/>
      <c r="CJ128" s="75"/>
      <c r="CK128" s="831"/>
      <c r="CL128" s="832"/>
      <c r="CM128" s="832"/>
      <c r="CN128" s="832"/>
      <c r="CO128" s="833"/>
      <c r="CP128" s="816" t="s">
        <v>400</v>
      </c>
      <c r="CQ128" s="790"/>
      <c r="CR128" s="790"/>
      <c r="CS128" s="790"/>
      <c r="CT128" s="790"/>
      <c r="CU128" s="790"/>
      <c r="CV128" s="790"/>
      <c r="CW128" s="790"/>
      <c r="CX128" s="790"/>
      <c r="CY128" s="790"/>
      <c r="CZ128" s="790"/>
      <c r="DA128" s="790"/>
      <c r="DB128" s="790"/>
      <c r="DC128" s="790"/>
      <c r="DD128" s="790"/>
      <c r="DE128" s="790"/>
      <c r="DF128" s="791"/>
      <c r="DG128" s="817" t="s">
        <v>201</v>
      </c>
      <c r="DH128" s="818"/>
      <c r="DI128" s="818"/>
      <c r="DJ128" s="818"/>
      <c r="DK128" s="818"/>
      <c r="DL128" s="818" t="s">
        <v>201</v>
      </c>
      <c r="DM128" s="818"/>
      <c r="DN128" s="818"/>
      <c r="DO128" s="818"/>
      <c r="DP128" s="818"/>
      <c r="DQ128" s="818" t="s">
        <v>201</v>
      </c>
      <c r="DR128" s="818"/>
      <c r="DS128" s="818"/>
      <c r="DT128" s="818"/>
      <c r="DU128" s="818"/>
      <c r="DV128" s="819" t="s">
        <v>201</v>
      </c>
      <c r="DW128" s="819"/>
      <c r="DX128" s="819"/>
      <c r="DY128" s="819"/>
      <c r="DZ128" s="820"/>
    </row>
    <row r="129" spans="1:131" s="48" customFormat="1" ht="26.25" customHeight="1" x14ac:dyDescent="0.2">
      <c r="A129" s="753" t="s">
        <v>172</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233</v>
      </c>
      <c r="X129" s="756"/>
      <c r="Y129" s="756"/>
      <c r="Z129" s="757"/>
      <c r="AA129" s="758">
        <v>10735730</v>
      </c>
      <c r="AB129" s="759"/>
      <c r="AC129" s="759"/>
      <c r="AD129" s="759"/>
      <c r="AE129" s="760"/>
      <c r="AF129" s="761">
        <v>10345752</v>
      </c>
      <c r="AG129" s="759"/>
      <c r="AH129" s="759"/>
      <c r="AI129" s="759"/>
      <c r="AJ129" s="760"/>
      <c r="AK129" s="761">
        <v>10357394</v>
      </c>
      <c r="AL129" s="759"/>
      <c r="AM129" s="759"/>
      <c r="AN129" s="759"/>
      <c r="AO129" s="760"/>
      <c r="AP129" s="762"/>
      <c r="AQ129" s="763"/>
      <c r="AR129" s="763"/>
      <c r="AS129" s="763"/>
      <c r="AT129" s="764"/>
      <c r="AU129" s="67"/>
      <c r="AV129" s="67"/>
      <c r="AW129" s="67"/>
      <c r="AX129" s="772" t="s">
        <v>121</v>
      </c>
      <c r="AY129" s="770"/>
      <c r="AZ129" s="770"/>
      <c r="BA129" s="770"/>
      <c r="BB129" s="770"/>
      <c r="BC129" s="770"/>
      <c r="BD129" s="770"/>
      <c r="BE129" s="771"/>
      <c r="BF129" s="821" t="s">
        <v>201</v>
      </c>
      <c r="BG129" s="822"/>
      <c r="BH129" s="822"/>
      <c r="BI129" s="822"/>
      <c r="BJ129" s="822"/>
      <c r="BK129" s="822"/>
      <c r="BL129" s="823"/>
      <c r="BM129" s="821">
        <v>18.28</v>
      </c>
      <c r="BN129" s="822"/>
      <c r="BO129" s="822"/>
      <c r="BP129" s="822"/>
      <c r="BQ129" s="822"/>
      <c r="BR129" s="822"/>
      <c r="BS129" s="823"/>
      <c r="BT129" s="821">
        <v>30</v>
      </c>
      <c r="BU129" s="822"/>
      <c r="BV129" s="822"/>
      <c r="BW129" s="822"/>
      <c r="BX129" s="822"/>
      <c r="BY129" s="822"/>
      <c r="BZ129" s="82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53" t="s">
        <v>499</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500</v>
      </c>
      <c r="X130" s="756"/>
      <c r="Y130" s="756"/>
      <c r="Z130" s="757"/>
      <c r="AA130" s="758">
        <v>1331269</v>
      </c>
      <c r="AB130" s="759"/>
      <c r="AC130" s="759"/>
      <c r="AD130" s="759"/>
      <c r="AE130" s="760"/>
      <c r="AF130" s="761">
        <v>1267189</v>
      </c>
      <c r="AG130" s="759"/>
      <c r="AH130" s="759"/>
      <c r="AI130" s="759"/>
      <c r="AJ130" s="760"/>
      <c r="AK130" s="761">
        <v>1214329</v>
      </c>
      <c r="AL130" s="759"/>
      <c r="AM130" s="759"/>
      <c r="AN130" s="759"/>
      <c r="AO130" s="760"/>
      <c r="AP130" s="762"/>
      <c r="AQ130" s="763"/>
      <c r="AR130" s="763"/>
      <c r="AS130" s="763"/>
      <c r="AT130" s="764"/>
      <c r="AU130" s="67"/>
      <c r="AV130" s="67"/>
      <c r="AW130" s="67"/>
      <c r="AX130" s="772" t="s">
        <v>432</v>
      </c>
      <c r="AY130" s="770"/>
      <c r="AZ130" s="770"/>
      <c r="BA130" s="770"/>
      <c r="BB130" s="770"/>
      <c r="BC130" s="770"/>
      <c r="BD130" s="770"/>
      <c r="BE130" s="771"/>
      <c r="BF130" s="773">
        <v>5.7</v>
      </c>
      <c r="BG130" s="774"/>
      <c r="BH130" s="774"/>
      <c r="BI130" s="774"/>
      <c r="BJ130" s="774"/>
      <c r="BK130" s="774"/>
      <c r="BL130" s="775"/>
      <c r="BM130" s="773">
        <v>25</v>
      </c>
      <c r="BN130" s="774"/>
      <c r="BO130" s="774"/>
      <c r="BP130" s="774"/>
      <c r="BQ130" s="774"/>
      <c r="BR130" s="774"/>
      <c r="BS130" s="775"/>
      <c r="BT130" s="773">
        <v>35</v>
      </c>
      <c r="BU130" s="774"/>
      <c r="BV130" s="774"/>
      <c r="BW130" s="774"/>
      <c r="BX130" s="774"/>
      <c r="BY130" s="774"/>
      <c r="BZ130" s="77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174</v>
      </c>
      <c r="X131" s="780"/>
      <c r="Y131" s="780"/>
      <c r="Z131" s="781"/>
      <c r="AA131" s="782">
        <v>9404461</v>
      </c>
      <c r="AB131" s="783"/>
      <c r="AC131" s="783"/>
      <c r="AD131" s="783"/>
      <c r="AE131" s="784"/>
      <c r="AF131" s="785">
        <v>9078563</v>
      </c>
      <c r="AG131" s="783"/>
      <c r="AH131" s="783"/>
      <c r="AI131" s="783"/>
      <c r="AJ131" s="784"/>
      <c r="AK131" s="785">
        <v>9143065</v>
      </c>
      <c r="AL131" s="783"/>
      <c r="AM131" s="783"/>
      <c r="AN131" s="783"/>
      <c r="AO131" s="784"/>
      <c r="AP131" s="786"/>
      <c r="AQ131" s="787"/>
      <c r="AR131" s="787"/>
      <c r="AS131" s="787"/>
      <c r="AT131" s="788"/>
      <c r="AU131" s="67"/>
      <c r="AV131" s="67"/>
      <c r="AW131" s="67"/>
      <c r="AX131" s="789" t="s">
        <v>63</v>
      </c>
      <c r="AY131" s="790"/>
      <c r="AZ131" s="790"/>
      <c r="BA131" s="790"/>
      <c r="BB131" s="790"/>
      <c r="BC131" s="790"/>
      <c r="BD131" s="790"/>
      <c r="BE131" s="791"/>
      <c r="BF131" s="792">
        <v>17</v>
      </c>
      <c r="BG131" s="793"/>
      <c r="BH131" s="793"/>
      <c r="BI131" s="793"/>
      <c r="BJ131" s="793"/>
      <c r="BK131" s="793"/>
      <c r="BL131" s="794"/>
      <c r="BM131" s="792">
        <v>350</v>
      </c>
      <c r="BN131" s="793"/>
      <c r="BO131" s="793"/>
      <c r="BP131" s="793"/>
      <c r="BQ131" s="793"/>
      <c r="BR131" s="793"/>
      <c r="BS131" s="794"/>
      <c r="BT131" s="795"/>
      <c r="BU131" s="796"/>
      <c r="BV131" s="796"/>
      <c r="BW131" s="796"/>
      <c r="BX131" s="796"/>
      <c r="BY131" s="796"/>
      <c r="BZ131" s="79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43" t="s">
        <v>30</v>
      </c>
      <c r="B132" s="744"/>
      <c r="C132" s="744"/>
      <c r="D132" s="744"/>
      <c r="E132" s="744"/>
      <c r="F132" s="744"/>
      <c r="G132" s="744"/>
      <c r="H132" s="744"/>
      <c r="I132" s="744"/>
      <c r="J132" s="744"/>
      <c r="K132" s="744"/>
      <c r="L132" s="744"/>
      <c r="M132" s="744"/>
      <c r="N132" s="744"/>
      <c r="O132" s="744"/>
      <c r="P132" s="744"/>
      <c r="Q132" s="744"/>
      <c r="R132" s="744"/>
      <c r="S132" s="744"/>
      <c r="T132" s="744"/>
      <c r="U132" s="744"/>
      <c r="V132" s="718" t="s">
        <v>501</v>
      </c>
      <c r="W132" s="718"/>
      <c r="X132" s="718"/>
      <c r="Y132" s="718"/>
      <c r="Z132" s="719"/>
      <c r="AA132" s="720">
        <v>6.1187233970000001</v>
      </c>
      <c r="AB132" s="721"/>
      <c r="AC132" s="721"/>
      <c r="AD132" s="721"/>
      <c r="AE132" s="722"/>
      <c r="AF132" s="723">
        <v>5.8188944659999997</v>
      </c>
      <c r="AG132" s="721"/>
      <c r="AH132" s="721"/>
      <c r="AI132" s="721"/>
      <c r="AJ132" s="722"/>
      <c r="AK132" s="723">
        <v>5.4367654610000002</v>
      </c>
      <c r="AL132" s="721"/>
      <c r="AM132" s="721"/>
      <c r="AN132" s="721"/>
      <c r="AO132" s="722"/>
      <c r="AP132" s="724"/>
      <c r="AQ132" s="725"/>
      <c r="AR132" s="725"/>
      <c r="AS132" s="725"/>
      <c r="AT132" s="7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45"/>
      <c r="B133" s="746"/>
      <c r="C133" s="746"/>
      <c r="D133" s="746"/>
      <c r="E133" s="746"/>
      <c r="F133" s="746"/>
      <c r="G133" s="746"/>
      <c r="H133" s="746"/>
      <c r="I133" s="746"/>
      <c r="J133" s="746"/>
      <c r="K133" s="746"/>
      <c r="L133" s="746"/>
      <c r="M133" s="746"/>
      <c r="N133" s="746"/>
      <c r="O133" s="746"/>
      <c r="P133" s="746"/>
      <c r="Q133" s="746"/>
      <c r="R133" s="746"/>
      <c r="S133" s="746"/>
      <c r="T133" s="746"/>
      <c r="U133" s="746"/>
      <c r="V133" s="727" t="s">
        <v>91</v>
      </c>
      <c r="W133" s="727"/>
      <c r="X133" s="727"/>
      <c r="Y133" s="727"/>
      <c r="Z133" s="728"/>
      <c r="AA133" s="729">
        <v>8</v>
      </c>
      <c r="AB133" s="730"/>
      <c r="AC133" s="730"/>
      <c r="AD133" s="730"/>
      <c r="AE133" s="731"/>
      <c r="AF133" s="729">
        <v>6.9</v>
      </c>
      <c r="AG133" s="730"/>
      <c r="AH133" s="730"/>
      <c r="AI133" s="730"/>
      <c r="AJ133" s="731"/>
      <c r="AK133" s="729">
        <v>5.7</v>
      </c>
      <c r="AL133" s="730"/>
      <c r="AM133" s="730"/>
      <c r="AN133" s="730"/>
      <c r="AO133" s="731"/>
      <c r="AP133" s="732"/>
      <c r="AQ133" s="733"/>
      <c r="AR133" s="733"/>
      <c r="AS133" s="733"/>
      <c r="AT133" s="73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vnQrpePgKBdVaCwML9A5687MlFAzJLoz8f6BPn98Dg3fz9ejZgQea2XD5J38gvSZz6DvE6F66ovRkY7tmmIUw==" saltValue="Xa5dj+mL09+EZG6qq/kGi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104</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PPrq3toOJAbkTXIOinCvUHUzEKa/V5UsaLIogwTK3g+02uduqz5RBJmgiu7IenQr/B1EicqExUWdRZjAJMvfDA==" saltValue="U+VW1ap3NeOfoABwVFRyY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o9nT0smMb01lo3oldstD5gfkDF3b3VSX3Rzk9BC8zq7cc5NeKBQMaMvz+gSyOniz0W77oToP1aI8/4tcSBMBA==" saltValue="kIW7gbX4LdkC+1PJQTXem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0" t="s">
        <v>92</v>
      </c>
      <c r="AP7" s="127"/>
      <c r="AQ7" s="138" t="s">
        <v>503</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1"/>
      <c r="AP8" s="128" t="s">
        <v>504</v>
      </c>
      <c r="AQ8" s="139" t="s">
        <v>505</v>
      </c>
      <c r="AR8" s="153" t="s">
        <v>507</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1" t="s">
        <v>468</v>
      </c>
      <c r="AL9" s="1042"/>
      <c r="AM9" s="1042"/>
      <c r="AN9" s="1043"/>
      <c r="AO9" s="117">
        <v>3345581</v>
      </c>
      <c r="AP9" s="117">
        <v>109868</v>
      </c>
      <c r="AQ9" s="140">
        <v>90328</v>
      </c>
      <c r="AR9" s="154">
        <v>21.6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1" t="s">
        <v>208</v>
      </c>
      <c r="AL10" s="1042"/>
      <c r="AM10" s="1042"/>
      <c r="AN10" s="1043"/>
      <c r="AO10" s="118">
        <v>54678</v>
      </c>
      <c r="AP10" s="118">
        <v>1796</v>
      </c>
      <c r="AQ10" s="141">
        <v>7878</v>
      </c>
      <c r="AR10" s="155">
        <v>-77.2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1" t="s">
        <v>398</v>
      </c>
      <c r="AL11" s="1042"/>
      <c r="AM11" s="1042"/>
      <c r="AN11" s="1043"/>
      <c r="AO11" s="118" t="s">
        <v>201</v>
      </c>
      <c r="AP11" s="118" t="s">
        <v>201</v>
      </c>
      <c r="AQ11" s="141">
        <v>2111</v>
      </c>
      <c r="AR11" s="155" t="s">
        <v>201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1" t="s">
        <v>134</v>
      </c>
      <c r="AL12" s="1042"/>
      <c r="AM12" s="1042"/>
      <c r="AN12" s="1043"/>
      <c r="AO12" s="118" t="s">
        <v>201</v>
      </c>
      <c r="AP12" s="118" t="s">
        <v>201</v>
      </c>
      <c r="AQ12" s="141">
        <v>26</v>
      </c>
      <c r="AR12" s="155" t="s">
        <v>201</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1" t="s">
        <v>508</v>
      </c>
      <c r="AL13" s="1042"/>
      <c r="AM13" s="1042"/>
      <c r="AN13" s="1043"/>
      <c r="AO13" s="118">
        <v>56298</v>
      </c>
      <c r="AP13" s="118">
        <v>1849</v>
      </c>
      <c r="AQ13" s="141">
        <v>2999</v>
      </c>
      <c r="AR13" s="155">
        <v>-38.299999999999997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1" t="s">
        <v>509</v>
      </c>
      <c r="AL14" s="1042"/>
      <c r="AM14" s="1042"/>
      <c r="AN14" s="1043"/>
      <c r="AO14" s="118">
        <v>16007</v>
      </c>
      <c r="AP14" s="118">
        <v>526</v>
      </c>
      <c r="AQ14" s="141">
        <v>1839</v>
      </c>
      <c r="AR14" s="155">
        <v>-71.400000000000006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4" t="s">
        <v>304</v>
      </c>
      <c r="AL15" s="1045"/>
      <c r="AM15" s="1045"/>
      <c r="AN15" s="1046"/>
      <c r="AO15" s="118">
        <v>-245824</v>
      </c>
      <c r="AP15" s="118">
        <v>-8073</v>
      </c>
      <c r="AQ15" s="141">
        <v>-5426</v>
      </c>
      <c r="AR15" s="155">
        <v>48.8</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4" t="s">
        <v>269</v>
      </c>
      <c r="AL16" s="1045"/>
      <c r="AM16" s="1045"/>
      <c r="AN16" s="1046"/>
      <c r="AO16" s="118">
        <v>3226740</v>
      </c>
      <c r="AP16" s="118">
        <v>105965</v>
      </c>
      <c r="AQ16" s="141">
        <v>99756</v>
      </c>
      <c r="AR16" s="155">
        <v>6.2</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330</v>
      </c>
      <c r="AQ20" s="142" t="s">
        <v>43</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47" t="s">
        <v>512</v>
      </c>
      <c r="AL21" s="1048"/>
      <c r="AM21" s="1048"/>
      <c r="AN21" s="1049"/>
      <c r="AO21" s="120">
        <v>10.77</v>
      </c>
      <c r="AP21" s="130">
        <v>9.01</v>
      </c>
      <c r="AQ21" s="143">
        <v>1.76</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47" t="s">
        <v>513</v>
      </c>
      <c r="AL22" s="1048"/>
      <c r="AM22" s="1048"/>
      <c r="AN22" s="1049"/>
      <c r="AO22" s="121">
        <v>97.1</v>
      </c>
      <c r="AP22" s="131">
        <v>97.5</v>
      </c>
      <c r="AQ22" s="144">
        <v>-0.4</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40" t="s">
        <v>514</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1"/>
    </row>
    <row r="27" spans="1:46" ht="13.2" x14ac:dyDescent="0.2">
      <c r="A27" s="85"/>
      <c r="AO27" s="90"/>
      <c r="AP27" s="90"/>
      <c r="AQ27" s="90"/>
      <c r="AR27" s="90"/>
      <c r="AS27" s="90"/>
      <c r="AT27" s="90"/>
    </row>
    <row r="28" spans="1:46" ht="16.2" x14ac:dyDescent="0.2">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0" t="s">
        <v>92</v>
      </c>
      <c r="AP30" s="127"/>
      <c r="AQ30" s="138" t="s">
        <v>503</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1"/>
      <c r="AP31" s="128" t="s">
        <v>504</v>
      </c>
      <c r="AQ31" s="139" t="s">
        <v>505</v>
      </c>
      <c r="AR31" s="153" t="s">
        <v>507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4" t="s">
        <v>515</v>
      </c>
      <c r="AL32" s="1035"/>
      <c r="AM32" s="1035"/>
      <c r="AN32" s="1036"/>
      <c r="AO32" s="118">
        <v>1336382</v>
      </c>
      <c r="AP32" s="118">
        <v>43886</v>
      </c>
      <c r="AQ32" s="145">
        <v>56025</v>
      </c>
      <c r="AR32" s="155">
        <v>-21.7</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4" t="s">
        <v>516</v>
      </c>
      <c r="AL33" s="1035"/>
      <c r="AM33" s="1035"/>
      <c r="AN33" s="1036"/>
      <c r="AO33" s="118" t="s">
        <v>201</v>
      </c>
      <c r="AP33" s="118" t="s">
        <v>201</v>
      </c>
      <c r="AQ33" s="145" t="s">
        <v>201</v>
      </c>
      <c r="AR33" s="155" t="s">
        <v>201</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4" t="s">
        <v>518</v>
      </c>
      <c r="AL34" s="1035"/>
      <c r="AM34" s="1035"/>
      <c r="AN34" s="1036"/>
      <c r="AO34" s="118" t="s">
        <v>201</v>
      </c>
      <c r="AP34" s="118" t="s">
        <v>201</v>
      </c>
      <c r="AQ34" s="145" t="s">
        <v>201</v>
      </c>
      <c r="AR34" s="155" t="s">
        <v>201</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4" t="s">
        <v>519</v>
      </c>
      <c r="AL35" s="1035"/>
      <c r="AM35" s="1035"/>
      <c r="AN35" s="1036"/>
      <c r="AO35" s="118">
        <v>476102</v>
      </c>
      <c r="AP35" s="118">
        <v>15635</v>
      </c>
      <c r="AQ35" s="145">
        <v>18604</v>
      </c>
      <c r="AR35" s="155">
        <v>-16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4" t="s">
        <v>39</v>
      </c>
      <c r="AL36" s="1035"/>
      <c r="AM36" s="1035"/>
      <c r="AN36" s="1036"/>
      <c r="AO36" s="118">
        <v>21</v>
      </c>
      <c r="AP36" s="118">
        <v>1</v>
      </c>
      <c r="AQ36" s="145">
        <v>2667</v>
      </c>
      <c r="AR36" s="155">
        <v>-100</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4" t="s">
        <v>343</v>
      </c>
      <c r="AL37" s="1035"/>
      <c r="AM37" s="1035"/>
      <c r="AN37" s="1036"/>
      <c r="AO37" s="118" t="s">
        <v>201</v>
      </c>
      <c r="AP37" s="118" t="s">
        <v>201</v>
      </c>
      <c r="AQ37" s="145">
        <v>441</v>
      </c>
      <c r="AR37" s="155" t="s">
        <v>201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7" t="s">
        <v>520</v>
      </c>
      <c r="AL38" s="1038"/>
      <c r="AM38" s="1038"/>
      <c r="AN38" s="1039"/>
      <c r="AO38" s="122" t="s">
        <v>201</v>
      </c>
      <c r="AP38" s="122" t="s">
        <v>201</v>
      </c>
      <c r="AQ38" s="146">
        <v>6</v>
      </c>
      <c r="AR38" s="144" t="s">
        <v>201</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7" t="s">
        <v>89</v>
      </c>
      <c r="AL39" s="1038"/>
      <c r="AM39" s="1038"/>
      <c r="AN39" s="1039"/>
      <c r="AO39" s="118">
        <v>-101089</v>
      </c>
      <c r="AP39" s="118">
        <v>-3320</v>
      </c>
      <c r="AQ39" s="145">
        <v>-4261</v>
      </c>
      <c r="AR39" s="155">
        <v>-22.1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4" t="s">
        <v>521</v>
      </c>
      <c r="AL40" s="1035"/>
      <c r="AM40" s="1035"/>
      <c r="AN40" s="1036"/>
      <c r="AO40" s="118">
        <v>-1214329</v>
      </c>
      <c r="AP40" s="118">
        <v>-39878</v>
      </c>
      <c r="AQ40" s="145">
        <v>-49695</v>
      </c>
      <c r="AR40" s="155">
        <v>-19.8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4" t="s">
        <v>386</v>
      </c>
      <c r="AL41" s="1025"/>
      <c r="AM41" s="1025"/>
      <c r="AN41" s="1026"/>
      <c r="AO41" s="118">
        <v>497087</v>
      </c>
      <c r="AP41" s="118">
        <v>16324</v>
      </c>
      <c r="AQ41" s="145">
        <v>23786</v>
      </c>
      <c r="AR41" s="155">
        <v>-31.4</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2" t="s">
        <v>92</v>
      </c>
      <c r="AN49" s="1027" t="s">
        <v>444</v>
      </c>
      <c r="AO49" s="1028"/>
      <c r="AP49" s="1028"/>
      <c r="AQ49" s="1028"/>
      <c r="AR49" s="1029"/>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3"/>
      <c r="AN50" s="114" t="s">
        <v>494</v>
      </c>
      <c r="AO50" s="124" t="s">
        <v>495</v>
      </c>
      <c r="AP50" s="135" t="s">
        <v>524</v>
      </c>
      <c r="AQ50" s="148" t="s">
        <v>381</v>
      </c>
      <c r="AR50" s="158" t="s">
        <v>525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2514043</v>
      </c>
      <c r="AN51" s="115">
        <v>76410</v>
      </c>
      <c r="AO51" s="125">
        <v>39.299999999999997</v>
      </c>
      <c r="AP51" s="136">
        <v>74581</v>
      </c>
      <c r="AQ51" s="149">
        <v>7</v>
      </c>
      <c r="AR51" s="159">
        <v>32.299999999999997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1118494</v>
      </c>
      <c r="AN52" s="116">
        <v>33995</v>
      </c>
      <c r="AO52" s="126">
        <v>26</v>
      </c>
      <c r="AP52" s="137">
        <v>41563</v>
      </c>
      <c r="AQ52" s="150">
        <v>6.8</v>
      </c>
      <c r="AR52" s="160">
        <v>19.2</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483</v>
      </c>
      <c r="AL53" s="103"/>
      <c r="AM53" s="108">
        <v>3832561</v>
      </c>
      <c r="AN53" s="115">
        <v>118549</v>
      </c>
      <c r="AO53" s="125">
        <v>55.1</v>
      </c>
      <c r="AP53" s="136">
        <v>76347</v>
      </c>
      <c r="AQ53" s="149">
        <v>2.4</v>
      </c>
      <c r="AR53" s="159">
        <v>52.7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1184722</v>
      </c>
      <c r="AN54" s="116">
        <v>36646</v>
      </c>
      <c r="AO54" s="126">
        <v>7.8</v>
      </c>
      <c r="AP54" s="137">
        <v>41762</v>
      </c>
      <c r="AQ54" s="150">
        <v>0.5</v>
      </c>
      <c r="AR54" s="160">
        <v>7.3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311</v>
      </c>
      <c r="AL55" s="103"/>
      <c r="AM55" s="108">
        <v>1513074</v>
      </c>
      <c r="AN55" s="115">
        <v>47849</v>
      </c>
      <c r="AO55" s="125">
        <v>-59.6</v>
      </c>
      <c r="AP55" s="136">
        <v>69604</v>
      </c>
      <c r="AQ55" s="149">
        <v>-8.8000000000000007</v>
      </c>
      <c r="AR55" s="159">
        <v>-50.8</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784982</v>
      </c>
      <c r="AN56" s="116">
        <v>24824</v>
      </c>
      <c r="AO56" s="126">
        <v>-32.299999999999997</v>
      </c>
      <c r="AP56" s="137">
        <v>36247</v>
      </c>
      <c r="AQ56" s="150">
        <v>-13.2</v>
      </c>
      <c r="AR56" s="160">
        <v>-19.100000000000001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137</v>
      </c>
      <c r="AL57" s="103"/>
      <c r="AM57" s="108">
        <v>1676047</v>
      </c>
      <c r="AN57" s="115">
        <v>54120</v>
      </c>
      <c r="AO57" s="125">
        <v>13.1</v>
      </c>
      <c r="AP57" s="136">
        <v>68410</v>
      </c>
      <c r="AQ57" s="149">
        <v>-1.7</v>
      </c>
      <c r="AR57" s="159">
        <v>14.8</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928214</v>
      </c>
      <c r="AN58" s="116">
        <v>29972</v>
      </c>
      <c r="AO58" s="126">
        <v>20.7</v>
      </c>
      <c r="AP58" s="137">
        <v>35086</v>
      </c>
      <c r="AQ58" s="150">
        <v>-3.2</v>
      </c>
      <c r="AR58" s="160">
        <v>23.9</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3742056</v>
      </c>
      <c r="AN59" s="115">
        <v>122888</v>
      </c>
      <c r="AO59" s="125">
        <v>127.1</v>
      </c>
      <c r="AP59" s="136">
        <v>73019</v>
      </c>
      <c r="AQ59" s="149">
        <v>6.7</v>
      </c>
      <c r="AR59" s="159">
        <v>120.4</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1509440</v>
      </c>
      <c r="AN60" s="116">
        <v>49569</v>
      </c>
      <c r="AO60" s="126">
        <v>65.400000000000006</v>
      </c>
      <c r="AP60" s="137">
        <v>39427</v>
      </c>
      <c r="AQ60" s="150">
        <v>12.4</v>
      </c>
      <c r="AR60" s="160">
        <v>53</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411</v>
      </c>
      <c r="AL61" s="106"/>
      <c r="AM61" s="108">
        <v>2655556</v>
      </c>
      <c r="AN61" s="115">
        <v>83963</v>
      </c>
      <c r="AO61" s="125">
        <v>35</v>
      </c>
      <c r="AP61" s="136">
        <v>72392</v>
      </c>
      <c r="AQ61" s="151">
        <v>1.1000000000000001</v>
      </c>
      <c r="AR61" s="159">
        <v>33.9</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1105170</v>
      </c>
      <c r="AN62" s="116">
        <v>35001</v>
      </c>
      <c r="AO62" s="126">
        <v>17.5</v>
      </c>
      <c r="AP62" s="137">
        <v>38817</v>
      </c>
      <c r="AQ62" s="150">
        <v>0.7</v>
      </c>
      <c r="AR62" s="160">
        <v>16.8</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4vytcR5/0DFnh6ZWSVJJjGFkbQOf9rBYjro152rFeYp7v895o02yO4cJlIFcMla5rEBFg9a7E0AyprV7k35AMg==" saltValue="LBR4DinEpxeBVx8uu4jEc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104</v>
      </c>
    </row>
    <row r="121" spans="125:125" ht="13.5" hidden="1" customHeight="1" x14ac:dyDescent="0.2">
      <c r="DU121" s="78"/>
    </row>
  </sheetData>
  <sheetProtection algorithmName="SHA-512" hashValue="uRYiifKn2ct4ylm8prTj0oa5Jny0UX6wYleMnFR12AjJtW4iS8Jy60YW4rllIwX7vTB4wo6JiE7tXyr8N58OIQ==" saltValue="+/Z29OEUYJWY7/Nsh4NJc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104</v>
      </c>
    </row>
  </sheetData>
  <sheetProtection algorithmName="SHA-512" hashValue="ZCWqbx2zPP443sDU+Lx0/I5otvtv/njoKnxx04k6ovErQeFzBDdXboFJBSYuuzzlD8YkCdF5+ZPj5LsMSoWXNA==" saltValue="E9QIiBX1fvHO094dO6uGN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19</v>
      </c>
      <c r="F46" s="173" t="s">
        <v>529</v>
      </c>
      <c r="G46" s="177" t="s">
        <v>530</v>
      </c>
      <c r="H46" s="177" t="s">
        <v>531</v>
      </c>
      <c r="I46" s="177" t="s">
        <v>532</v>
      </c>
      <c r="J46" s="182" t="s">
        <v>251</v>
      </c>
    </row>
    <row r="47" spans="2:10" ht="57.75" customHeight="1" x14ac:dyDescent="0.2">
      <c r="B47" s="168"/>
      <c r="C47" s="1050" t="s">
        <v>4</v>
      </c>
      <c r="D47" s="1050"/>
      <c r="E47" s="1051"/>
      <c r="F47" s="174">
        <v>16.13</v>
      </c>
      <c r="G47" s="178">
        <v>17.52</v>
      </c>
      <c r="H47" s="178">
        <v>20.77</v>
      </c>
      <c r="I47" s="178">
        <v>21.84</v>
      </c>
      <c r="J47" s="183">
        <v>21.75</v>
      </c>
    </row>
    <row r="48" spans="2:10" ht="57.75" customHeight="1" x14ac:dyDescent="0.2">
      <c r="B48" s="169"/>
      <c r="C48" s="1052" t="s">
        <v>11</v>
      </c>
      <c r="D48" s="1052"/>
      <c r="E48" s="1053"/>
      <c r="F48" s="175">
        <v>6.33</v>
      </c>
      <c r="G48" s="179">
        <v>8.16</v>
      </c>
      <c r="H48" s="179">
        <v>8.25</v>
      </c>
      <c r="I48" s="179">
        <v>7.31</v>
      </c>
      <c r="J48" s="184">
        <v>8.09</v>
      </c>
    </row>
    <row r="49" spans="2:10" ht="57.75" customHeight="1" x14ac:dyDescent="0.2">
      <c r="B49" s="170"/>
      <c r="C49" s="1054" t="s">
        <v>18</v>
      </c>
      <c r="D49" s="1054"/>
      <c r="E49" s="1055"/>
      <c r="F49" s="176" t="s">
        <v>517</v>
      </c>
      <c r="G49" s="180">
        <v>3.52</v>
      </c>
      <c r="H49" s="180">
        <v>4.34</v>
      </c>
      <c r="I49" s="180" t="s">
        <v>79</v>
      </c>
      <c r="J49" s="185">
        <v>0.72</v>
      </c>
    </row>
    <row r="50" spans="2:10" ht="13.2" x14ac:dyDescent="0.2"/>
  </sheetData>
  <sheetProtection algorithmName="SHA-512" hashValue="fCAd9X1RmWWrbBWFTLQIi5T4eATlEyl0nUu5WsgvQBrJdanm8zyYQbP+cSQf5BUf7NWZg2eFda2SKx+Sxbk59A==" saltValue="KDFVZpnqW8k4ivIWHwVd0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2025-02-19T02:17:37Z</dcterms:created>
  <dcterms:modified xsi:type="dcterms:W3CDTF">2025-09-12T09:43:31Z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2025-03-11T06:21:41Z</vt:filetime>
  </property>
</Properties>
</file>