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15" yWindow="6390" windowWidth="29040" windowHeight="6300" tabRatio="86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<sst xmlns="http://schemas.openxmlformats.org/spreadsheetml/2006/main" count="1151" uniqueCount="624">
  <si>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</si>
  <si>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</si>
  <si>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</si>
  <si>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</si>
  <si>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</si>
  <si>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</si>
  <si>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</si>
  <si>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</si>
  <si>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</si>
  <si>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</si>
  <si>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</si>
  <si>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</si>
  <si>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</si>
  <si>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</si>
  <si>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</si>
  <si>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</si>
  <si>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</si>
  <si>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</si>
  <si>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</si>
  <si>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</si>
  <si>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</si>
  <si>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</si>
  <si>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</si>
  <si>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</si>
  <si>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</si>
  <si>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</si>
  <si>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</si>
  <si>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</si>
  <si>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</si>
  <si>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</si>
  <si>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</si>
  <si>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</si>
  <si>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</si>
  <si>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</si>
  <si>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</si>
  <si>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</si>
  <si>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</si>
  <si>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</si>
  <si>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</si>
  <si>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</si>
  <si>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</si>
  <si>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</si>
  <si>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</si>
  <si>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</si>
  <si>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</si>
  <si>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</si>
  <si>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</si>
  <si>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</si>
  <si>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</si>
  <si>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</si>
  <si>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</si>
  <si>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</si>
  <si>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</si>
  <si>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</si>
  <si>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</si>
  <si>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</si>
  <si>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</si>
  <si>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</si>
  <si>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</si>
  <si>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</si>
  <si>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</si>
  <si>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</si>
  <si>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</si>
  <si>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</si>
  <si>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</si>
  <si>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</si>
  <si>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</si>
  <si>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</si>
  <si>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</si>
  <si>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</si>
  <si>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</si>
  <si>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</si>
  <si>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</si>
  <si>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</si>
  <si>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</si>
  <si>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</si>
  <si>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</si>
  <si>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</si>
  <si>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</si>
  <si>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</si>
  <si>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</si>
  <si>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</si>
  <si>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</si>
  <si>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</si>
  <si>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</si>
  <si>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</si>
  <si>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</si>
  <si>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</si>
  <si>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</si>
  <si>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</si>
  <si>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</si>
  <si>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</si>
  <si>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</si>
  <si>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</si>
  <si>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</si>
  <si>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</si>
  <si>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</si>
  <si>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</si>
  <si>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</si>
  <si>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</si>
  <si>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</si>
  <si>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</si>
  <si>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</si>
  <si>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</si>
  <si>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</si>
  <si>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</si>
  <si>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</si>
  <si>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</si>
  <si>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</si>
  <si>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</si>
  <si>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</si>
  <si>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</si>
  <si>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</si>
  <si>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</si>
  <si>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</si>
  <si>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</si>
  <si>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</si>
  <si>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</si>
  <si>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</si>
  <si>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</si>
  <si>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</si>
  <si>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</si>
  <si>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</si>
  <si>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</si>
  <si>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</si>
  <si>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</si>
  <si>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</si>
  <si>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</si>
  <si>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</si>
  <si>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</si>
  <si>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</si>
  <si>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</si>
  <si>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</si>
  <si>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</si>
  <si>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</si>
  <si>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</si>
  <si>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</si>
  <si>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</si>
  <si>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</si>
  <si>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</si>
  <si>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</si>
  <si>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</si>
  <si>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</si>
  <si>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</si>
  <si>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</si>
  <si>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</si>
  <si>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</si>
  <si>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</si>
  <si>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</si>
  <si>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</si>
  <si>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</si>
  <si>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</si>
  <si>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</si>
  <si>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</si>
  <si>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</si>
  <si>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</si>
  <si>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</si>
  <si>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</si>
  <si>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</si>
  <si>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</si>
  <si>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</si>
  <si>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</si>
  <si>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</si>
  <si>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</si>
  <si>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</si>
  <si>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</si>
  <si>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</si>
  <si>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</si>
  <si>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</si>
  <si>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</si>
  <si>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</si>
  <si>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</si>
  <si>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</si>
  <si>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</si>
  <si>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</si>
  <si>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</si>
  <si>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</si>
  <si>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</si>
  <si>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</si>
  <si>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</si>
  <si>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</si>
  <si>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</si>
  <si>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</si>
  <si>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</si>
  <si>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</si>
  <si>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</si>
  <si>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</si>
  <si>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</si>
  <si>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</si>
  <si>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</si>
  <si>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</si>
  <si>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</si>
  <si>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</si>
  <si>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</si>
  <si>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</si>
  <si>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</si>
  <si>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</si>
  <si>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</si>
  <si>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</si>
  <si>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</si>
  <si>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</si>
  <si>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</si>
  <si>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</si>
  <si>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</si>
  <si>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</si>
  <si>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</si>
  <si>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</si>
  <si>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</si>
  <si>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</si>
  <si>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</si>
  <si>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</si>
  <si>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</si>
  <si>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福井県大野市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</si>
  <si>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</si>
  <si>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</si>
  <si>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</si>
  <si>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</si>
  <si>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</si>
  <si>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</si>
  <si>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</si>
  <si>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</si>
  <si>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</si>
  <si>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</si>
  <si>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</si>
  <si>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</si>
  <si>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</si>
  <si>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</si>
  <si>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</si>
  <si>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</si>
  <si>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</si>
  <si>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</si>
  <si>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</si>
  <si>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</si>
  <si>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</si>
  <si>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</si>
  <si>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</si>
  <si>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</si>
  <si>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</si>
  <si>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</si>
  <si>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</si>
  <si>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</si>
  <si>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</si>
  <si>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</si>
  <si>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</si>
  <si>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</si>
  <si>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</si>
  <si>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</si>
  <si>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</si>
  <si>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</si>
  <si>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</si>
  <si>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</si>
  <si>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</si>
  <si>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</si>
  <si>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</si>
  <si>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</si>
  <si>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</si>
  <si>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</si>
  <si>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</si>
  <si>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</si>
  <si>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</si>
  <si>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</si>
  <si>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</si>
  <si>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</si>
  <si>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</si>
  <si>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</si>
  <si>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</si>
  <si>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</si>
  <si>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</si>
  <si>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</si>
  <si>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</si>
  <si>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</si>
  <si>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</si>
  <si>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</si>
  <si>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</si>
  <si>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</si>
  <si>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</si>
  <si>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</si>
  <si>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</si>
  <si>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</si>
  <si>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</si>
  <si>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</si>
  <si>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</si>
  <si>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</si>
  <si>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</si>
  <si>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</si>
  <si>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</si>
  <si>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</si>
  <si>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</si>
  <si>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</si>
  <si>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</si>
  <si>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</si>
  <si>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</si>
  <si>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</si>
  <si>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</si>
  <si>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</si>
  <si>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</si>
  <si>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</si>
  <si>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</si>
  <si>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</si>
  <si>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</si>
  <si>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</si>
  <si>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</si>
  <si>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</si>
  <si>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</si>
  <si>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</si>
  <si>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</si>
  <si>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</si>
  <si>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</si>
  <si>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</si>
  <si>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</si>
  <si>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</si>
  <si>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</si>
  <si>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</si>
  <si>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</si>
  <si>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</si>
  <si>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</si>
  <si>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</si>
  <si>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</si>
  <si>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</si>
  <si>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</si>
  <si>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</si>
  <si>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</si>
  <si>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</si>
  <si>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</si>
  <si>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</si>
  <si>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</si>
  <si>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</si>
  <si>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</si>
  <si>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</si>
  <si>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</si>
  <si>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</si>
  <si>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</si>
  <si>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</si>
  <si>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</si>
  <si>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</si>
  <si>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</si>
  <si>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</si>
  <si>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</si>
  <si>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</si>
  <si>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</si>
  <si>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</si>
  <si>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</si>
  <si>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</si>
  <si>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</si>
  <si>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</si>
  <si>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</si>
  <si>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</si>
  <si>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</si>
  <si>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</si>
  <si>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</si>
  <si>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</si>
  <si>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</si>
  <si>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</si>
  <si>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</si>
  <si>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</si>
  <si>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</si>
  <si>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</si>
  <si>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</si>
  <si>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</si>
  <si>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</si>
  <si>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</si>
  <si>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</si>
  <si>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福井県大野市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</si>
  <si>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</si>
  <si>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</si>
  <si>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</si>
  <si>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</si>
  <si>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</si>
  <si>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</si>
  <si>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</si>
  <si>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</si>
  <si>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</si>
  <si>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</si>
  <si>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</si>
  <si>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</si>
  <si>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</si>
  <si>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</si>
  <si>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</si>
  <si>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</si>
  <si>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</si>
  <si>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</si>
  <si>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</si>
  <si>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</si>
  <si>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</si>
  <si>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</si>
  <si>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</si>
  <si>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</si>
  <si>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</si>
  <si>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</si>
  <si>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</si>
  <si>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</si>
  <si>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</si>
  <si>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</si>
  <si>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</si>
  <si>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</si>
  <si>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</si>
  <si>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</si>
  <si>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</si>
  <si>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和泉診療所事業特別会計</t>
    <phoneticPr fontId="5"/>
  </si>
  <si>
    <t>-</t>
    <phoneticPr fontId="5"/>
  </si>
  <si>
    <t>後期高齢者医療特別会計</t>
    <phoneticPr fontId="5"/>
  </si>
  <si>
    <t>介護保険事業特別会計（介護サービス事業勘定）</t>
    <phoneticPr fontId="5"/>
  </si>
  <si>
    <t>介護保険事業特別会計（保険事業勘定）</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</si>
  <si>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</si>
  <si>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</si>
  <si>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</si>
  <si>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</si>
  <si>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</si>
  <si>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</si>
  <si>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</si>
  <si>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</si>
  <si>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</si>
  <si>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</si>
  <si>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</si>
  <si>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</si>
  <si>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</si>
  <si>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</si>
  <si>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</si>
  <si>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</si>
  <si>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</si>
  <si>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</si>
  <si>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</si>
  <si>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</si>
  <si>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</si>
  <si>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</si>
  <si>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</si>
  <si>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</si>
  <si>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</si>
  <si>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</si>
  <si>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</si>
  <si>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</si>
  <si>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</si>
  <si>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</si>
  <si>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</si>
  <si>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</si>
  <si>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</si>
  <si>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</si>
  <si>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</si>
  <si>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</si>
  <si>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</si>
  <si>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</si>
  <si>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</si>
  <si>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</si>
  <si>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</si>
  <si>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</si>
  <si>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</si>
  <si>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</si>
  <si>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</si>
  <si>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</si>
  <si>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</si>
  <si>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</si>
  <si>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</si>
  <si>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</si>
  <si>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</si>
  <si>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</si>
  <si>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</si>
  <si>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</si>
  <si>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</si>
  <si>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</si>
  <si>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</si>
  <si>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</si>
  <si>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</si>
  <si>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</si>
  <si>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</si>
  <si>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</si>
  <si>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</si>
  <si>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</si>
  <si>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</si>
  <si>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</si>
  <si>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</si>
  <si>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</si>
  <si>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</si>
  <si>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t>
    <phoneticPr fontId="5"/>
  </si>
  <si>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</si>
  <si>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</si>
  <si>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</si>
  <si>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</si>
  <si>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</si>
  <si>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</si>
  <si>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</si>
  <si>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</si>
  <si>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</si>
  <si>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</si>
  <si>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</si>
  <si>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</si>
  <si>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</si>
  <si>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</si>
  <si>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</si>
  <si>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</si>
  <si>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</si>
  <si>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</si>
  <si>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</si>
  <si>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</si>
  <si>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</si>
  <si>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</si>
  <si>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</si>
  <si>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</si>
  <si>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</si>
  <si>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</si>
  <si>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</si>
  <si>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</si>
  <si>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</si>
  <si>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</si>
  <si>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</si>
  <si>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</si>
  <si>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</si>
  <si>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</si>
  <si>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</si>
  <si>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</si>
  <si>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</si>
  <si>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</si>
  <si>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</si>
  <si>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</si>
  <si>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</si>
  <si>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</si>
  <si>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</si>
  <si>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</si>
  <si>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</si>
  <si>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</si>
  <si>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</si>
  <si>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</si>
  <si>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</si>
  <si>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</si>
  <si>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</si>
  <si>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</si>
  <si>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</si>
  <si>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</si>
  <si>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</si>
  <si>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</si>
  <si>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</si>
  <si>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</si>
  <si>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</si>
  <si>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</si>
  <si>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</si>
  <si>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</si>
  <si>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</si>
  <si>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</si>
  <si>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</si>
  <si>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</si>
  <si>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</si>
  <si>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</si>
  <si>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</si>
  <si>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</si>
  <si>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</si>
  <si>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</si>
  <si>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</si>
  <si>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</si>
  <si>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</si>
  <si>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</si>
  <si>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</si>
  <si>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</si>
  <si>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</si>
  <si>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</si>
  <si>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</si>
  <si>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</si>
  <si>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</si>
  <si>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</si>
  <si>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</si>
  <si>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</si>
  <si>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</si>
  <si>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</si>
  <si>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</si>
  <si>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</si>
  <si>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</si>
  <si>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</si>
  <si>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</si>
  <si>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1.15</t>
  </si>
  <si>
    <t>▲ 5.07</t>
  </si>
  <si>
    <t>▲ 3.88</t>
  </si>
  <si>
    <t>水道事業会計</t>
  </si>
  <si>
    <t>一般会計</t>
  </si>
  <si>
    <t>国民健康保険事業特別会計</t>
  </si>
  <si>
    <t>介護保険事業特別会計（介護サービス事業勘定）</t>
  </si>
  <si>
    <t>簡易水道事業特別会計</t>
  </si>
  <si>
    <t>農業集落排水事業特別会計</t>
  </si>
  <si>
    <t>後期高齢者医療特別会計</t>
  </si>
  <si>
    <t>介護保険事業特別会計（保険事業勘定）</t>
  </si>
  <si>
    <t>その他会計（赤字）</t>
  </si>
  <si>
    <t>その他会計（黒字）</t>
  </si>
  <si>
    <t>H25末</t>
    <phoneticPr fontId="5"/>
  </si>
  <si>
    <t>H26末</t>
    <phoneticPr fontId="5"/>
  </si>
  <si>
    <t>H27末</t>
    <phoneticPr fontId="5"/>
  </si>
  <si>
    <t>H28末</t>
    <phoneticPr fontId="5"/>
  </si>
  <si>
    <t>H29末</t>
    <phoneticPr fontId="5"/>
  </si>
  <si>
    <t>大野市公共施設管理公社</t>
  </si>
  <si>
    <t>大野市土地開発公社</t>
  </si>
  <si>
    <t>平成大野屋</t>
  </si>
  <si>
    <t>昇竜</t>
  </si>
  <si>
    <t>越前おおの農林樂舎</t>
  </si>
  <si>
    <t>結のまち越前おおの</t>
  </si>
  <si>
    <t>水への恩返し財団</t>
  </si>
  <si>
    <t>福井県後期高齢者医療広域連合</t>
  </si>
  <si>
    <t>福井県市町総合事務組合（普通会計）</t>
    <rPh sb="12" eb="14">
      <t>フツウ</t>
    </rPh>
    <rPh sb="14" eb="16">
      <t>カイケイ</t>
    </rPh>
    <phoneticPr fontId="2"/>
  </si>
  <si>
    <t>福井県市町総合事務組合（事業会計）</t>
    <rPh sb="12" eb="14">
      <t>ジギョウ</t>
    </rPh>
    <rPh sb="14" eb="16">
      <t>カイケイ</t>
    </rPh>
    <phoneticPr fontId="2"/>
  </si>
  <si>
    <t>福井県自治会館組合</t>
  </si>
  <si>
    <t>-</t>
    <phoneticPr fontId="2"/>
  </si>
  <si>
    <t>-</t>
    <phoneticPr fontId="2"/>
  </si>
  <si>
    <t>-</t>
    <phoneticPr fontId="2"/>
  </si>
  <si>
    <t>-</t>
    <phoneticPr fontId="2"/>
  </si>
  <si>
    <t>福井県後期高齢者医療広域連合（事業会計）</t>
    <phoneticPr fontId="2"/>
  </si>
  <si>
    <t>-</t>
    <phoneticPr fontId="2"/>
  </si>
  <si>
    <t>-</t>
    <phoneticPr fontId="2"/>
  </si>
  <si>
    <t>-</t>
    <phoneticPr fontId="2"/>
  </si>
  <si>
    <t>大野・勝山地区広域行政事務組合</t>
    <phoneticPr fontId="2"/>
  </si>
  <si>
    <t>地域振興基金</t>
    <phoneticPr fontId="2"/>
  </si>
  <si>
    <t>合併振興基金</t>
    <phoneticPr fontId="2"/>
  </si>
  <si>
    <t>上水道整備基金</t>
    <phoneticPr fontId="2"/>
  </si>
  <si>
    <t>エキサイト広場総合体育施設管理運営基金</t>
    <phoneticPr fontId="2"/>
  </si>
  <si>
    <t>公共下水道整備基金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</si>
  <si>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</si>
  <si>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</si>
  <si>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</si>
  <si>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</si>
  <si>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</si>
  <si>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平成30年度の将来負担比率は、類似団体内平均値とほぼ同水準にある。また、有形固定資産減価償却率は、類似団体内平均値と比べ高い状況にある。
今後、益々施設の老朽化が進むことが予想されるため、市債や基金の残高等を考慮しながら、計画的な資産管理を行い、バランスの良い財政運営に努める。</t>
    <rPh sb="0" eb="2">
      <t>ヘイセイ</t>
    </rPh>
    <rPh sb="4" eb="6">
      <t>ネンド</t>
    </rPh>
    <rPh sb="7" eb="9">
      <t>ショウライ</t>
    </rPh>
    <rPh sb="9" eb="11">
      <t>フタン</t>
    </rPh>
    <rPh sb="11" eb="13">
      <t>ヒリツ</t>
    </rPh>
    <rPh sb="15" eb="17">
      <t>ルイジ</t>
    </rPh>
    <rPh sb="17" eb="19">
      <t>ダンタイ</t>
    </rPh>
    <rPh sb="19" eb="20">
      <t>ナイ</t>
    </rPh>
    <rPh sb="20" eb="23">
      <t>ヘイキンチ</t>
    </rPh>
    <rPh sb="26" eb="29">
      <t>ドウスイジュン</t>
    </rPh>
    <rPh sb="36" eb="38">
      <t>ユウケイ</t>
    </rPh>
    <rPh sb="38" eb="40">
      <t>コテイ</t>
    </rPh>
    <rPh sb="40" eb="42">
      <t>シサン</t>
    </rPh>
    <rPh sb="42" eb="44">
      <t>ゲンカ</t>
    </rPh>
    <rPh sb="44" eb="46">
      <t>ショウキャク</t>
    </rPh>
    <rPh sb="46" eb="47">
      <t>リツ</t>
    </rPh>
    <rPh sb="58" eb="59">
      <t>クラ</t>
    </rPh>
    <rPh sb="60" eb="61">
      <t>タカ</t>
    </rPh>
    <rPh sb="62" eb="64">
      <t>ジョウキョウ</t>
    </rPh>
    <rPh sb="69" eb="71">
      <t>コンゴ</t>
    </rPh>
    <rPh sb="72" eb="74">
      <t>マスマス</t>
    </rPh>
    <rPh sb="74" eb="76">
      <t>シセツ</t>
    </rPh>
    <rPh sb="77" eb="80">
      <t>ロウキュウカ</t>
    </rPh>
    <rPh sb="81" eb="82">
      <t>スス</t>
    </rPh>
    <rPh sb="86" eb="88">
      <t>ヨソウ</t>
    </rPh>
    <rPh sb="94" eb="96">
      <t>シサイ</t>
    </rPh>
    <rPh sb="97" eb="99">
      <t>キキン</t>
    </rPh>
    <rPh sb="100" eb="102">
      <t>ザンダカ</t>
    </rPh>
    <rPh sb="102" eb="103">
      <t>ナド</t>
    </rPh>
    <rPh sb="104" eb="106">
      <t>コウリョ</t>
    </rPh>
    <rPh sb="111" eb="114">
      <t>ケイカクテキ</t>
    </rPh>
    <rPh sb="115" eb="117">
      <t>シサン</t>
    </rPh>
    <rPh sb="117" eb="119">
      <t>カンリ</t>
    </rPh>
    <rPh sb="120" eb="121">
      <t>オコナ</t>
    </rPh>
    <rPh sb="128" eb="129">
      <t>ヨ</t>
    </rPh>
    <rPh sb="130" eb="132">
      <t>ザイセイ</t>
    </rPh>
    <rPh sb="132" eb="134">
      <t>ウンエイ</t>
    </rPh>
    <rPh sb="135" eb="136">
      <t>ツト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</si>
  <si>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</si>
  <si>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</si>
  <si>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</si>
  <si>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</si>
  <si>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</si>
  <si>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</si>
  <si>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平成30年度の将来負担比率は、類似団体内平均値とほぼ同水準にある。また、実質公債費比率は、類似団体内平均値と比べ低い状況にある。
市債償還の増加や基金残高の減少などにより、比率は上昇傾向にある。
市債の発行を抑制するなど、将来負担額の軽減に努める。</t>
    <rPh sb="36" eb="38">
      <t>ジッシツ</t>
    </rPh>
    <rPh sb="38" eb="41">
      <t>コウサイヒ</t>
    </rPh>
    <rPh sb="41" eb="43">
      <t>ヒリツ</t>
    </rPh>
    <rPh sb="56" eb="57">
      <t>ヒク</t>
    </rPh>
    <rPh sb="65" eb="67">
      <t>シサイ</t>
    </rPh>
    <rPh sb="67" eb="69">
      <t>ショウカン</t>
    </rPh>
    <rPh sb="70" eb="72">
      <t>ゾウカ</t>
    </rPh>
    <rPh sb="73" eb="75">
      <t>キキン</t>
    </rPh>
    <rPh sb="75" eb="77">
      <t>ザンダカ</t>
    </rPh>
    <rPh sb="78" eb="80">
      <t>ゲンショウ</t>
    </rPh>
    <rPh sb="86" eb="88">
      <t>ヒリツ</t>
    </rPh>
    <rPh sb="89" eb="91">
      <t>ジョウショウ</t>
    </rPh>
    <rPh sb="91" eb="93">
      <t>ケイコウ</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</si>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</sst>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4831-48D6-8534-4F382A667B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152995</c:v>
                </c:pt>
                <c:pt idx="1">
                  <c:v>77347</c:v>
                </c:pt>
                <c:pt idx="2">
                  <c:v>54330</c:v>
                </c:pt>
                <c:pt idx="3">
                  <c:v>55398</c:v>
                </c:pt>
                <c:pt idx="4">
                  <c:v>54836</c:v>
                </c:pt>
              </c:numCache>
            </c:numRef>
          </c:val>
          <c:smooth val="0"/>
          <c:extLst xmlns:c16r2="http://schemas.microsoft.com/office/drawing/2015/06/chart">
            <c:ext xmlns:c16="http://schemas.microsoft.com/office/drawing/2014/chart" uri="{C3380CC4-5D6E-409C-BE32-E72D297353CC}">
              <c16:uniqueId val="{00000001-4831-48D6-8534-4F382A667B25}"/>
            </c:ext>
          </c:extLst>
        </c:ser>
        <c:dLbls>
          <c:showLegendKey val="0"/>
          <c:showVal val="0"/>
          <c:showCatName val="0"/>
          <c:showSerName val="0"/>
          <c:showPercent val="0"/>
          <c:showBubbleSize val="0"/>
        </c:dLbls>
        <c:marker val="1"/>
        <c:smooth val="0"/>
        <c:axId val="132327296"/>
        <c:axId val="132337664"/>
      </c:lineChart>
      <c:catAx>
        <c:axId val="132327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337664"/>
        <c:crosses val="autoZero"/>
        <c:auto val="1"/>
        <c:lblAlgn val="ctr"/>
        <c:lblOffset val="100"/>
        <c:tickLblSkip val="1"/>
        <c:tickMarkSkip val="1"/>
        <c:noMultiLvlLbl val="0"/>
      </c:catAx>
      <c:valAx>
        <c:axId val="1323376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327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8.0500000000000007</c:v>
                </c:pt>
                <c:pt idx="1">
                  <c:v>7.3</c:v>
                </c:pt>
                <c:pt idx="2">
                  <c:v>6.6</c:v>
                </c:pt>
                <c:pt idx="3">
                  <c:v>5.45</c:v>
                </c:pt>
                <c:pt idx="4">
                  <c:v>7.42</c:v>
                </c:pt>
              </c:numCache>
            </c:numRef>
          </c:val>
          <c:extLst xmlns:c16r2="http://schemas.microsoft.com/office/drawing/2015/06/chart">
            <c:ext xmlns:c16="http://schemas.microsoft.com/office/drawing/2014/chart" uri="{C3380CC4-5D6E-409C-BE32-E72D297353CC}">
              <c16:uniqueId val="{00000000-C13E-4D22-AD03-D0832803E3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22.29</c:v>
                </c:pt>
                <c:pt idx="1">
                  <c:v>23.26</c:v>
                </c:pt>
                <c:pt idx="2">
                  <c:v>19.510000000000002</c:v>
                </c:pt>
                <c:pt idx="3">
                  <c:v>17.010000000000002</c:v>
                </c:pt>
                <c:pt idx="4">
                  <c:v>15.21</c:v>
                </c:pt>
              </c:numCache>
            </c:numRef>
          </c:val>
          <c:extLst xmlns:c16r2="http://schemas.microsoft.com/office/drawing/2015/06/chart">
            <c:ext xmlns:c16="http://schemas.microsoft.com/office/drawing/2014/chart" uri="{C3380CC4-5D6E-409C-BE32-E72D297353CC}">
              <c16:uniqueId val="{00000001-C13E-4D22-AD03-D0832803E34B}"/>
            </c:ext>
          </c:extLst>
        </c:ser>
        <c:dLbls>
          <c:showLegendKey val="0"/>
          <c:showVal val="0"/>
          <c:showCatName val="0"/>
          <c:showSerName val="0"/>
          <c:showPercent val="0"/>
          <c:showBubbleSize val="0"/>
        </c:dLbls>
        <c:gapWidth val="250"/>
        <c:overlap val="100"/>
        <c:axId val="765952"/>
        <c:axId val="767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-1.1499999999999999</c:v>
                </c:pt>
                <c:pt idx="1">
                  <c:v>0.82</c:v>
                </c:pt>
                <c:pt idx="2">
                  <c:v>-5.07</c:v>
                </c:pt>
                <c:pt idx="3">
                  <c:v>-3.88</c:v>
                </c:pt>
                <c:pt idx="4">
                  <c:v>0.04</c:v>
                </c:pt>
              </c:numCache>
            </c:numRef>
          </c:val>
          <c:smooth val="0"/>
          <c:extLst xmlns:c16r2="http://schemas.microsoft.com/office/drawing/2015/06/chart">
            <c:ext xmlns:c16="http://schemas.microsoft.com/office/drawing/2014/chart" uri="{C3380CC4-5D6E-409C-BE32-E72D297353CC}">
              <c16:uniqueId val="{00000002-C13E-4D22-AD03-D0832803E34B}"/>
            </c:ext>
          </c:extLst>
        </c:ser>
        <c:dLbls>
          <c:showLegendKey val="0"/>
          <c:showVal val="0"/>
          <c:showCatName val="0"/>
          <c:showSerName val="0"/>
          <c:showPercent val="0"/>
          <c:showBubbleSize val="0"/>
        </c:dLbls>
        <c:marker val="1"/>
        <c:smooth val="0"/>
        <c:axId val="765952"/>
        <c:axId val="767872"/>
      </c:lineChart>
      <c:catAx>
        <c:axId val="7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67872"/>
        <c:crosses val="autoZero"/>
        <c:auto val="1"/>
        <c:lblAlgn val="ctr"/>
        <c:lblOffset val="100"/>
        <c:tickLblSkip val="1"/>
        <c:tickMarkSkip val="1"/>
        <c:noMultiLvlLbl val="0"/>
      </c:catAx>
      <c:valAx>
        <c:axId val="76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7E0-433C-B7F6-898621CE9A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7E0-433C-B7F6-898621CE9AD7}"/>
            </c:ext>
          </c:extLst>
        </c:ser>
        <c:ser>
          <c:idx val="2"/>
          <c:order val="2"/>
          <c:tx>
            <c:strRef>
              <c:f>データシート!$A$29</c:f>
              <c:strCache>
                <c:ptCount val="1"/>
                <c:pt idx="0">
                  <c:v>介護保険事業特別会計（保険事業勘定）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0.42</c:v>
                </c:pt>
                <c:pt idx="2">
                  <c:v>#N/A</c:v>
                </c:pt>
                <c:pt idx="3">
                  <c:v>1.08</c:v>
                </c:pt>
                <c:pt idx="4">
                  <c:v>#N/A</c:v>
                </c:pt>
                <c:pt idx="5">
                  <c:v>0.45</c:v>
                </c:pt>
                <c:pt idx="6">
                  <c:v>#N/A</c:v>
                </c:pt>
                <c:pt idx="7">
                  <c:v>0.65</c:v>
                </c:pt>
                <c:pt idx="8">
                  <c:v>#N/A</c:v>
                </c:pt>
                <c:pt idx="9">
                  <c:v>0</c:v>
                </c:pt>
              </c:numCache>
            </c:numRef>
          </c:val>
          <c:extLst xmlns:c16r2="http://schemas.microsoft.com/office/drawing/2015/06/chart">
            <c:ext xmlns:c16="http://schemas.microsoft.com/office/drawing/2014/chart" uri="{C3380CC4-5D6E-409C-BE32-E72D297353CC}">
              <c16:uniqueId val="{00000002-B7E0-433C-B7F6-898621CE9AD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7.0000000000000007E-2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B7E0-433C-B7F6-898621CE9AD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0.12</c:v>
                </c:pt>
                <c:pt idx="4">
                  <c:v>#N/A</c:v>
                </c:pt>
                <c:pt idx="5">
                  <c:v>0.08</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4-B7E0-433C-B7F6-898621CE9AD7}"/>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0.16</c:v>
                </c:pt>
                <c:pt idx="2">
                  <c:v>#N/A</c:v>
                </c:pt>
                <c:pt idx="3">
                  <c:v>0.23</c:v>
                </c:pt>
                <c:pt idx="4">
                  <c:v>#N/A</c:v>
                </c:pt>
                <c:pt idx="5">
                  <c:v>0.17</c:v>
                </c:pt>
                <c:pt idx="6">
                  <c:v>#N/A</c:v>
                </c:pt>
                <c:pt idx="7">
                  <c:v>0.26</c:v>
                </c:pt>
                <c:pt idx="8">
                  <c:v>#N/A</c:v>
                </c:pt>
                <c:pt idx="9">
                  <c:v>0.26</c:v>
                </c:pt>
              </c:numCache>
            </c:numRef>
          </c:val>
          <c:extLst xmlns:c16r2="http://schemas.microsoft.com/office/drawing/2015/06/chart">
            <c:ext xmlns:c16="http://schemas.microsoft.com/office/drawing/2014/chart" uri="{C3380CC4-5D6E-409C-BE32-E72D297353CC}">
              <c16:uniqueId val="{00000005-B7E0-433C-B7F6-898621CE9AD7}"/>
            </c:ext>
          </c:extLst>
        </c:ser>
        <c:ser>
          <c:idx val="6"/>
          <c:order val="6"/>
          <c:tx>
            <c:strRef>
              <c:f>データシート!$A$33</c:f>
              <c:strCache>
                <c:ptCount val="1"/>
                <c:pt idx="0">
                  <c:v>介護保険事業特別会計（介護サービス事業勘定）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0.7</c:v>
                </c:pt>
              </c:numCache>
            </c:numRef>
          </c:val>
          <c:extLst xmlns:c16r2="http://schemas.microsoft.com/office/drawing/2015/06/chart">
            <c:ext xmlns:c16="http://schemas.microsoft.com/office/drawing/2014/chart" uri="{C3380CC4-5D6E-409C-BE32-E72D297353CC}">
              <c16:uniqueId val="{00000006-B7E0-433C-B7F6-898621CE9AD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1.89</c:v>
                </c:pt>
                <c:pt idx="2">
                  <c:v>#N/A</c:v>
                </c:pt>
                <c:pt idx="3">
                  <c:v>1.67</c:v>
                </c:pt>
                <c:pt idx="4">
                  <c:v>#N/A</c:v>
                </c:pt>
                <c:pt idx="5">
                  <c:v>2.6</c:v>
                </c:pt>
                <c:pt idx="6">
                  <c:v>#N/A</c:v>
                </c:pt>
                <c:pt idx="7">
                  <c:v>2.71</c:v>
                </c:pt>
                <c:pt idx="8">
                  <c:v>#N/A</c:v>
                </c:pt>
                <c:pt idx="9">
                  <c:v>1.46</c:v>
                </c:pt>
              </c:numCache>
            </c:numRef>
          </c:val>
          <c:extLst xmlns:c16r2="http://schemas.microsoft.com/office/drawing/2015/06/chart">
            <c:ext xmlns:c16="http://schemas.microsoft.com/office/drawing/2014/chart" uri="{C3380CC4-5D6E-409C-BE32-E72D297353CC}">
              <c16:uniqueId val="{00000007-B7E0-433C-B7F6-898621CE9A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8.0500000000000007</c:v>
                </c:pt>
                <c:pt idx="2">
                  <c:v>#N/A</c:v>
                </c:pt>
                <c:pt idx="3">
                  <c:v>7.3</c:v>
                </c:pt>
                <c:pt idx="4">
                  <c:v>#N/A</c:v>
                </c:pt>
                <c:pt idx="5">
                  <c:v>6.59</c:v>
                </c:pt>
                <c:pt idx="6">
                  <c:v>#N/A</c:v>
                </c:pt>
                <c:pt idx="7">
                  <c:v>5.44</c:v>
                </c:pt>
                <c:pt idx="8">
                  <c:v>#N/A</c:v>
                </c:pt>
                <c:pt idx="9">
                  <c:v>7.42</c:v>
                </c:pt>
              </c:numCache>
            </c:numRef>
          </c:val>
          <c:extLst xmlns:c16r2="http://schemas.microsoft.com/office/drawing/2015/06/chart">
            <c:ext xmlns:c16="http://schemas.microsoft.com/office/drawing/2014/chart" uri="{C3380CC4-5D6E-409C-BE32-E72D297353CC}">
              <c16:uniqueId val="{00000008-B7E0-433C-B7F6-898621CE9AD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7.51</c:v>
                </c:pt>
                <c:pt idx="2">
                  <c:v>#N/A</c:v>
                </c:pt>
                <c:pt idx="3">
                  <c:v>7.66</c:v>
                </c:pt>
                <c:pt idx="4">
                  <c:v>#N/A</c:v>
                </c:pt>
                <c:pt idx="5">
                  <c:v>7.95</c:v>
                </c:pt>
                <c:pt idx="6">
                  <c:v>#N/A</c:v>
                </c:pt>
                <c:pt idx="7">
                  <c:v>8.1300000000000008</c:v>
                </c:pt>
                <c:pt idx="8">
                  <c:v>#N/A</c:v>
                </c:pt>
                <c:pt idx="9">
                  <c:v>8.32</c:v>
                </c:pt>
              </c:numCache>
            </c:numRef>
          </c:val>
          <c:extLst xmlns:c16r2="http://schemas.microsoft.com/office/drawing/2015/06/chart">
            <c:ext xmlns:c16="http://schemas.microsoft.com/office/drawing/2014/chart" uri="{C3380CC4-5D6E-409C-BE32-E72D297353CC}">
              <c16:uniqueId val="{00000009-B7E0-433C-B7F6-898621CE9AD7}"/>
            </c:ext>
          </c:extLst>
        </c:ser>
        <c:dLbls>
          <c:showLegendKey val="0"/>
          <c:showVal val="0"/>
          <c:showCatName val="0"/>
          <c:showSerName val="0"/>
          <c:showPercent val="0"/>
          <c:showBubbleSize val="0"/>
        </c:dLbls>
        <c:gapWidth val="150"/>
        <c:overlap val="100"/>
        <c:axId val="139302784"/>
        <c:axId val="139304320"/>
      </c:barChart>
      <c:catAx>
        <c:axId val="13930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304320"/>
        <c:crosses val="autoZero"/>
        <c:auto val="1"/>
        <c:lblAlgn val="ctr"/>
        <c:lblOffset val="100"/>
        <c:tickLblSkip val="1"/>
        <c:tickMarkSkip val="1"/>
        <c:noMultiLvlLbl val="0"/>
      </c:catAx>
      <c:valAx>
        <c:axId val="13930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02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1695</c:v>
                </c:pt>
                <c:pt idx="5">
                  <c:v>1658</c:v>
                </c:pt>
                <c:pt idx="8">
                  <c:v>1630</c:v>
                </c:pt>
                <c:pt idx="11">
                  <c:v>1655</c:v>
                </c:pt>
                <c:pt idx="14">
                  <c:v>1643</c:v>
                </c:pt>
              </c:numCache>
            </c:numRef>
          </c:val>
          <c:extLst xmlns:c16r2="http://schemas.microsoft.com/office/drawing/2015/06/chart">
            <c:ext xmlns:c16="http://schemas.microsoft.com/office/drawing/2014/chart" uri="{C3380CC4-5D6E-409C-BE32-E72D297353CC}">
              <c16:uniqueId val="{00000000-6FFD-4781-BD94-F368BBC60F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FFD-4781-BD94-F368BBC60F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FFD-4781-BD94-F368BBC60F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248</c:v>
                </c:pt>
                <c:pt idx="3">
                  <c:v>249</c:v>
                </c:pt>
                <c:pt idx="6">
                  <c:v>249</c:v>
                </c:pt>
                <c:pt idx="9">
                  <c:v>250</c:v>
                </c:pt>
                <c:pt idx="12">
                  <c:v>250</c:v>
                </c:pt>
              </c:numCache>
            </c:numRef>
          </c:val>
          <c:extLst xmlns:c16r2="http://schemas.microsoft.com/office/drawing/2015/06/chart">
            <c:ext xmlns:c16="http://schemas.microsoft.com/office/drawing/2014/chart" uri="{C3380CC4-5D6E-409C-BE32-E72D297353CC}">
              <c16:uniqueId val="{00000003-6FFD-4781-BD94-F368BBC60F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407</c:v>
                </c:pt>
                <c:pt idx="3">
                  <c:v>451</c:v>
                </c:pt>
                <c:pt idx="6">
                  <c:v>506</c:v>
                </c:pt>
                <c:pt idx="9">
                  <c:v>509</c:v>
                </c:pt>
                <c:pt idx="12">
                  <c:v>487</c:v>
                </c:pt>
              </c:numCache>
            </c:numRef>
          </c:val>
          <c:extLst xmlns:c16r2="http://schemas.microsoft.com/office/drawing/2015/06/chart">
            <c:ext xmlns:c16="http://schemas.microsoft.com/office/drawing/2014/chart" uri="{C3380CC4-5D6E-409C-BE32-E72D297353CC}">
              <c16:uniqueId val="{00000004-6FFD-4781-BD94-F368BBC60F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FFD-4781-BD94-F368BBC60F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FFD-4781-BD94-F368BBC60F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1556</c:v>
                </c:pt>
                <c:pt idx="3">
                  <c:v>1610</c:v>
                </c:pt>
                <c:pt idx="6">
                  <c:v>1561</c:v>
                </c:pt>
                <c:pt idx="9">
                  <c:v>1606</c:v>
                </c:pt>
                <c:pt idx="12">
                  <c:v>1591</c:v>
                </c:pt>
              </c:numCache>
            </c:numRef>
          </c:val>
          <c:extLst xmlns:c16r2="http://schemas.microsoft.com/office/drawing/2015/06/chart">
            <c:ext xmlns:c16="http://schemas.microsoft.com/office/drawing/2014/chart" uri="{C3380CC4-5D6E-409C-BE32-E72D297353CC}">
              <c16:uniqueId val="{00000007-6FFD-4781-BD94-F368BBC60FDF}"/>
            </c:ext>
          </c:extLst>
        </c:ser>
        <c:dLbls>
          <c:showLegendKey val="0"/>
          <c:showVal val="0"/>
          <c:showCatName val="0"/>
          <c:showSerName val="0"/>
          <c:showPercent val="0"/>
          <c:showBubbleSize val="0"/>
        </c:dLbls>
        <c:gapWidth val="100"/>
        <c:overlap val="100"/>
        <c:axId val="131748992"/>
        <c:axId val="131750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516</c:v>
                </c:pt>
                <c:pt idx="2">
                  <c:v>#N/A</c:v>
                </c:pt>
                <c:pt idx="3">
                  <c:v>#N/A</c:v>
                </c:pt>
                <c:pt idx="4">
                  <c:v>652</c:v>
                </c:pt>
                <c:pt idx="5">
                  <c:v>#N/A</c:v>
                </c:pt>
                <c:pt idx="6">
                  <c:v>#N/A</c:v>
                </c:pt>
                <c:pt idx="7">
                  <c:v>686</c:v>
                </c:pt>
                <c:pt idx="8">
                  <c:v>#N/A</c:v>
                </c:pt>
                <c:pt idx="9">
                  <c:v>#N/A</c:v>
                </c:pt>
                <c:pt idx="10">
                  <c:v>710</c:v>
                </c:pt>
                <c:pt idx="11">
                  <c:v>#N/A</c:v>
                </c:pt>
                <c:pt idx="12">
                  <c:v>#N/A</c:v>
                </c:pt>
                <c:pt idx="13">
                  <c:v>685</c:v>
                </c:pt>
                <c:pt idx="14">
                  <c:v>#N/A</c:v>
                </c:pt>
              </c:numCache>
            </c:numRef>
          </c:val>
          <c:smooth val="0"/>
          <c:extLst xmlns:c16r2="http://schemas.microsoft.com/office/drawing/2015/06/chart">
            <c:ext xmlns:c16="http://schemas.microsoft.com/office/drawing/2014/chart" uri="{C3380CC4-5D6E-409C-BE32-E72D297353CC}">
              <c16:uniqueId val="{00000008-6FFD-4781-BD94-F368BBC60FDF}"/>
            </c:ext>
          </c:extLst>
        </c:ser>
        <c:dLbls>
          <c:showLegendKey val="0"/>
          <c:showVal val="0"/>
          <c:showCatName val="0"/>
          <c:showSerName val="0"/>
          <c:showPercent val="0"/>
          <c:showBubbleSize val="0"/>
        </c:dLbls>
        <c:marker val="1"/>
        <c:smooth val="0"/>
        <c:axId val="131748992"/>
        <c:axId val="131750912"/>
      </c:lineChart>
      <c:catAx>
        <c:axId val="13174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750912"/>
        <c:crosses val="autoZero"/>
        <c:auto val="1"/>
        <c:lblAlgn val="ctr"/>
        <c:lblOffset val="100"/>
        <c:tickLblSkip val="1"/>
        <c:tickMarkSkip val="1"/>
        <c:noMultiLvlLbl val="0"/>
      </c:catAx>
      <c:valAx>
        <c:axId val="131750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4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16140</c:v>
                </c:pt>
                <c:pt idx="5">
                  <c:v>16219</c:v>
                </c:pt>
                <c:pt idx="8">
                  <c:v>15857</c:v>
                </c:pt>
                <c:pt idx="11">
                  <c:v>15315</c:v>
                </c:pt>
                <c:pt idx="14">
                  <c:v>15009</c:v>
                </c:pt>
              </c:numCache>
            </c:numRef>
          </c:val>
          <c:extLst xmlns:c16r2="http://schemas.microsoft.com/office/drawing/2015/06/chart">
            <c:ext xmlns:c16="http://schemas.microsoft.com/office/drawing/2014/chart" uri="{C3380CC4-5D6E-409C-BE32-E72D297353CC}">
              <c16:uniqueId val="{00000000-0A13-40AF-8307-02DAA08ECA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1746</c:v>
                </c:pt>
                <c:pt idx="5">
                  <c:v>1659</c:v>
                </c:pt>
                <c:pt idx="8">
                  <c:v>1680</c:v>
                </c:pt>
                <c:pt idx="11">
                  <c:v>1670</c:v>
                </c:pt>
                <c:pt idx="14">
                  <c:v>1743</c:v>
                </c:pt>
              </c:numCache>
            </c:numRef>
          </c:val>
          <c:extLst xmlns:c16r2="http://schemas.microsoft.com/office/drawing/2015/06/chart">
            <c:ext xmlns:c16="http://schemas.microsoft.com/office/drawing/2014/chart" uri="{C3380CC4-5D6E-409C-BE32-E72D297353CC}">
              <c16:uniqueId val="{00000001-0A13-40AF-8307-02DAA08ECA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5573</c:v>
                </c:pt>
                <c:pt idx="5">
                  <c:v>5899</c:v>
                </c:pt>
                <c:pt idx="8">
                  <c:v>5244</c:v>
                </c:pt>
                <c:pt idx="11">
                  <c:v>4861</c:v>
                </c:pt>
                <c:pt idx="14">
                  <c:v>4421</c:v>
                </c:pt>
              </c:numCache>
            </c:numRef>
          </c:val>
          <c:extLst xmlns:c16r2="http://schemas.microsoft.com/office/drawing/2015/06/chart">
            <c:ext xmlns:c16="http://schemas.microsoft.com/office/drawing/2014/chart" uri="{C3380CC4-5D6E-409C-BE32-E72D297353CC}">
              <c16:uniqueId val="{00000002-0A13-40AF-8307-02DAA08ECA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A13-40AF-8307-02DAA08ECA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A13-40AF-8307-02DAA08ECA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322</c:v>
                </c:pt>
                <c:pt idx="12">
                  <c:v>420</c:v>
                </c:pt>
              </c:numCache>
            </c:numRef>
          </c:val>
          <c:extLst xmlns:c16r2="http://schemas.microsoft.com/office/drawing/2015/06/chart">
            <c:ext xmlns:c16="http://schemas.microsoft.com/office/drawing/2014/chart" uri="{C3380CC4-5D6E-409C-BE32-E72D297353CC}">
              <c16:uniqueId val="{00000005-0A13-40AF-8307-02DAA08ECA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4135</c:v>
                </c:pt>
                <c:pt idx="3">
                  <c:v>3975</c:v>
                </c:pt>
                <c:pt idx="6">
                  <c:v>3939</c:v>
                </c:pt>
                <c:pt idx="9">
                  <c:v>3876</c:v>
                </c:pt>
                <c:pt idx="12">
                  <c:v>3716</c:v>
                </c:pt>
              </c:numCache>
            </c:numRef>
          </c:val>
          <c:extLst xmlns:c16r2="http://schemas.microsoft.com/office/drawing/2015/06/chart">
            <c:ext xmlns:c16="http://schemas.microsoft.com/office/drawing/2014/chart" uri="{C3380CC4-5D6E-409C-BE32-E72D297353CC}">
              <c16:uniqueId val="{00000006-0A13-40AF-8307-02DAA08ECA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1331</c:v>
                </c:pt>
                <c:pt idx="3">
                  <c:v>1106</c:v>
                </c:pt>
                <c:pt idx="6">
                  <c:v>874</c:v>
                </c:pt>
                <c:pt idx="9">
                  <c:v>642</c:v>
                </c:pt>
                <c:pt idx="12">
                  <c:v>404</c:v>
                </c:pt>
              </c:numCache>
            </c:numRef>
          </c:val>
          <c:extLst xmlns:c16r2="http://schemas.microsoft.com/office/drawing/2015/06/chart">
            <c:ext xmlns:c16="http://schemas.microsoft.com/office/drawing/2014/chart" uri="{C3380CC4-5D6E-409C-BE32-E72D297353CC}">
              <c16:uniqueId val="{00000007-0A13-40AF-8307-02DAA08ECA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6706</c:v>
                </c:pt>
                <c:pt idx="3">
                  <c:v>7088</c:v>
                </c:pt>
                <c:pt idx="6">
                  <c:v>7383</c:v>
                </c:pt>
                <c:pt idx="9">
                  <c:v>7767</c:v>
                </c:pt>
                <c:pt idx="12">
                  <c:v>7827</c:v>
                </c:pt>
              </c:numCache>
            </c:numRef>
          </c:val>
          <c:extLst xmlns:c16r2="http://schemas.microsoft.com/office/drawing/2015/06/chart">
            <c:ext xmlns:c16="http://schemas.microsoft.com/office/drawing/2014/chart" uri="{C3380CC4-5D6E-409C-BE32-E72D297353CC}">
              <c16:uniqueId val="{00000008-0A13-40AF-8307-02DAA08ECA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A13-40AF-8307-02DAA08ECA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14772</c:v>
                </c:pt>
                <c:pt idx="3">
                  <c:v>14948</c:v>
                </c:pt>
                <c:pt idx="6">
                  <c:v>14415</c:v>
                </c:pt>
                <c:pt idx="9">
                  <c:v>13756</c:v>
                </c:pt>
                <c:pt idx="12">
                  <c:v>13307</c:v>
                </c:pt>
              </c:numCache>
            </c:numRef>
          </c:val>
          <c:extLst xmlns:c16r2="http://schemas.microsoft.com/office/drawing/2015/06/chart">
            <c:ext xmlns:c16="http://schemas.microsoft.com/office/drawing/2014/chart" uri="{C3380CC4-5D6E-409C-BE32-E72D297353CC}">
              <c16:uniqueId val="{0000000A-0A13-40AF-8307-02DAA08ECA1A}"/>
            </c:ext>
          </c:extLst>
        </c:ser>
        <c:dLbls>
          <c:showLegendKey val="0"/>
          <c:showVal val="0"/>
          <c:showCatName val="0"/>
          <c:showSerName val="0"/>
          <c:showPercent val="0"/>
          <c:showBubbleSize val="0"/>
        </c:dLbls>
        <c:gapWidth val="100"/>
        <c:overlap val="100"/>
        <c:axId val="132826624"/>
        <c:axId val="132828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3485</c:v>
                </c:pt>
                <c:pt idx="2">
                  <c:v>#N/A</c:v>
                </c:pt>
                <c:pt idx="3">
                  <c:v>#N/A</c:v>
                </c:pt>
                <c:pt idx="4">
                  <c:v>3339</c:v>
                </c:pt>
                <c:pt idx="5">
                  <c:v>#N/A</c:v>
                </c:pt>
                <c:pt idx="6">
                  <c:v>#N/A</c:v>
                </c:pt>
                <c:pt idx="7">
                  <c:v>3830</c:v>
                </c:pt>
                <c:pt idx="8">
                  <c:v>#N/A</c:v>
                </c:pt>
                <c:pt idx="9">
                  <c:v>#N/A</c:v>
                </c:pt>
                <c:pt idx="10">
                  <c:v>4517</c:v>
                </c:pt>
                <c:pt idx="11">
                  <c:v>#N/A</c:v>
                </c:pt>
                <c:pt idx="12">
                  <c:v>#N/A</c:v>
                </c:pt>
                <c:pt idx="13">
                  <c:v>4500</c:v>
                </c:pt>
                <c:pt idx="14">
                  <c:v>#N/A</c:v>
                </c:pt>
              </c:numCache>
            </c:numRef>
          </c:val>
          <c:smooth val="0"/>
          <c:extLst xmlns:c16r2="http://schemas.microsoft.com/office/drawing/2015/06/chart">
            <c:ext xmlns:c16="http://schemas.microsoft.com/office/drawing/2014/chart" uri="{C3380CC4-5D6E-409C-BE32-E72D297353CC}">
              <c16:uniqueId val="{0000000B-0A13-40AF-8307-02DAA08ECA1A}"/>
            </c:ext>
          </c:extLst>
        </c:ser>
        <c:dLbls>
          <c:showLegendKey val="0"/>
          <c:showVal val="0"/>
          <c:showCatName val="0"/>
          <c:showSerName val="0"/>
          <c:showPercent val="0"/>
          <c:showBubbleSize val="0"/>
        </c:dLbls>
        <c:marker val="1"/>
        <c:smooth val="0"/>
        <c:axId val="132826624"/>
        <c:axId val="132828544"/>
      </c:lineChart>
      <c:catAx>
        <c:axId val="13282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828544"/>
        <c:crosses val="autoZero"/>
        <c:auto val="1"/>
        <c:lblAlgn val="ctr"/>
        <c:lblOffset val="100"/>
        <c:tickLblSkip val="1"/>
        <c:tickMarkSkip val="1"/>
        <c:noMultiLvlLbl val="0"/>
      </c:catAx>
      <c:valAx>
        <c:axId val="13282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2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2006</c:v>
                </c:pt>
                <c:pt idx="1">
                  <c:v>1734</c:v>
                </c:pt>
                <c:pt idx="2">
                  <c:v>1542</c:v>
                </c:pt>
              </c:numCache>
            </c:numRef>
          </c:val>
          <c:extLst xmlns:c16r2="http://schemas.microsoft.com/office/drawing/2015/06/chart">
            <c:ext xmlns:c16="http://schemas.microsoft.com/office/drawing/2014/chart" uri="{C3380CC4-5D6E-409C-BE32-E72D297353CC}">
              <c16:uniqueId val="{00000000-56D9-4627-84D6-E888729A1B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428</c:v>
                </c:pt>
                <c:pt idx="1">
                  <c:v>428</c:v>
                </c:pt>
                <c:pt idx="2">
                  <c:v>429</c:v>
                </c:pt>
              </c:numCache>
            </c:numRef>
          </c:val>
          <c:extLst xmlns:c16r2="http://schemas.microsoft.com/office/drawing/2015/06/chart">
            <c:ext xmlns:c16="http://schemas.microsoft.com/office/drawing/2014/chart" uri="{C3380CC4-5D6E-409C-BE32-E72D297353CC}">
              <c16:uniqueId val="{00000001-56D9-4627-84D6-E888729A1B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2791</c:v>
                </c:pt>
                <c:pt idx="1">
                  <c:v>2643</c:v>
                </c:pt>
                <c:pt idx="2">
                  <c:v>2346</c:v>
                </c:pt>
              </c:numCache>
            </c:numRef>
          </c:val>
          <c:extLst xmlns:c16r2="http://schemas.microsoft.com/office/drawing/2015/06/chart">
            <c:ext xmlns:c16="http://schemas.microsoft.com/office/drawing/2014/chart" uri="{C3380CC4-5D6E-409C-BE32-E72D297353CC}">
              <c16:uniqueId val="{00000002-56D9-4627-84D6-E888729A1BBF}"/>
            </c:ext>
          </c:extLst>
        </c:ser>
        <c:dLbls>
          <c:showLegendKey val="0"/>
          <c:showVal val="0"/>
          <c:showCatName val="0"/>
          <c:showSerName val="0"/>
          <c:showPercent val="0"/>
          <c:showBubbleSize val="0"/>
        </c:dLbls>
        <c:gapWidth val="120"/>
        <c:overlap val="100"/>
        <c:axId val="139463296"/>
        <c:axId val="139477376"/>
      </c:barChart>
      <c:catAx>
        <c:axId val="13946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9477376"/>
        <c:crosses val="autoZero"/>
        <c:auto val="1"/>
        <c:lblAlgn val="ctr"/>
        <c:lblOffset val="100"/>
        <c:tickLblSkip val="1"/>
        <c:tickMarkSkip val="1"/>
        <c:noMultiLvlLbl val="0"/>
      </c:catAx>
      <c:valAx>
        <c:axId val="139477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946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{437D5E0A-011D-4008-9A77-0C0C8ED289EA}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A9B-4277-A8B1-D94DF276ACD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{409E7B9A-671A-4893-B31A-DA8336147DD3}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9B-4277-A8B1-D94DF276ACD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{3089094A-E5DC-4725-91F2-D3AD6F2F4F85}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9B-4277-A8B1-D94DF276ACD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{8096D88A-785F-4AA0-9E29-7839686B5338}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9B-4277-A8B1-D94DF276ACD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{FBA666C4-D86E-49B6-9175-8AD5BAD0194C}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9B-4277-A8B1-D94DF276ACD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{C06391ED-4681-4787-8924-DC5353438309}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A9B-4277-A8B1-D94DF276ACD8}"/>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{2AFB277D-8FAF-4AE8-88CD-36B2B284EAED}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A9B-4277-A8B1-D94DF276ACD8}"/>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{DB88D644-B5C0-4105-8475-97BC5BD63FD7}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A9B-4277-A8B1-D94DF276ACD8}"/>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{15583ACF-04F3-416E-8CBA-9958B64B1160}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A9B-4277-A8B1-D94DF276AC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64.7</c:v>
                </c:pt>
                <c:pt idx="24">
                  <c:v>65.400000000000006</c:v>
                </c:pt>
                <c:pt idx="32">
                  <c:v>66.8</c:v>
                </c:pt>
              </c:numCache>
            </c:numRef>
          </c:xVal>
          <c:yVal>
            <c:numRef>
              <c:f>公会計指標分析・財政指標組合せ分析表!$BP$51:$DC$51</c:f>
              <c:numCache>
                <c:formatCode>#,##0.0;"▲ "#,##0.0</c:formatCode>
                <c:ptCount val="40"/>
                <c:pt idx="16">
                  <c:v>43.7</c:v>
                </c:pt>
                <c:pt idx="24">
                  <c:v>52.2</c:v>
                </c:pt>
                <c:pt idx="32">
                  <c:v>52.4</c:v>
                </c:pt>
              </c:numCache>
            </c:numRef>
          </c:yVal>
          <c:smooth val="0"/>
          <c:extLst xmlns:c16r2="http://schemas.microsoft.com/office/drawing/2015/06/chart">
            <c:ext xmlns:c16="http://schemas.microsoft.com/office/drawing/2014/chart" uri="{C3380CC4-5D6E-409C-BE32-E72D297353CC}">
              <c16:uniqueId val="{00000009-7A9B-4277-A8B1-D94DF276AC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{52FDCBE4-6AEB-4268-9082-286D164F345F}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A9B-4277-A8B1-D94DF276ACD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{1F4087A5-0B0F-4ED6-B827-A15BF3328AB7}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9B-4277-A8B1-D94DF276ACD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{4FF22BE2-D0DA-47EC-91B1-B08EA8B8BE8D}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9B-4277-A8B1-D94DF276ACD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{0D354A3E-907B-4D9A-BBF5-8CE35CE4A51A}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9B-4277-A8B1-D94DF276ACD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{E7EEE00D-1062-4AFB-B02E-946230F39D69}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9B-4277-A8B1-D94DF276ACD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{85599964-38FA-4EB2-95BB-4E69759D76D2}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A9B-4277-A8B1-D94DF276ACD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{993FB522-F8E7-482A-872A-12A171551B3E}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A9B-4277-A8B1-D94DF276ACD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{503CC3B9-48C4-4391-AED2-7A201C4FA6FF}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A9B-4277-A8B1-D94DF276ACD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{172C980C-5806-4E14-A5B8-63D5CF0D5454}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A9B-4277-A8B1-D94DF276AC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7A9B-4277-A8B1-D94DF276ACD8}"/>
            </c:ext>
          </c:extLst>
        </c:ser>
        <c:dLbls>
          <c:showLegendKey val="0"/>
          <c:showVal val="1"/>
          <c:showCatName val="0"/>
          <c:showSerName val="0"/>
          <c:showPercent val="0"/>
          <c:showBubbleSize val="0"/>
        </c:dLbls>
        <c:axId val="139688192"/>
        <c:axId val="139690368"/>
      </c:scatterChart>
      <c:valAx>
        <c:axId val="139688192"/>
        <c:scaling>
          <c:orientation val="minMax"/>
          <c:max val="67.69999999999998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690368"/>
        <c:crosses val="autoZero"/>
        <c:crossBetween val="midCat"/>
      </c:valAx>
      <c:valAx>
        <c:axId val="139690368"/>
        <c:scaling>
          <c:orientation val="minMax"/>
          <c:max val="58"/>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688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{384585DF-4B1C-4598-9F15-9CC3C599B041}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02B-48FD-B96B-7E5A5E1E2E5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{3F30204D-B4CA-4F86-BCAA-FEA1176C51CF}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2B-48FD-B96B-7E5A5E1E2E5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{4A4714E1-CF27-4CA6-A763-BFE9FAB577EB}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2B-48FD-B96B-7E5A5E1E2E5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{4BCE2579-AFAC-4088-A12F-6C3AE51BECB7}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2B-48FD-B96B-7E5A5E1E2E5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{AF858EA9-73C1-49CD-8756-5B1642B8C832}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2B-48FD-B96B-7E5A5E1E2E5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{C26F7A48-E6B1-4C78-93E7-CC118D19EA51}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02B-48FD-B96B-7E5A5E1E2E5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{7CEFEDDD-8A91-43F8-AA0F-BFFEB94C4A0F}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02B-48FD-B96B-7E5A5E1E2E5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{5E322C63-7AE7-456A-B4D0-C8FA2C280EC6}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02B-48FD-B96B-7E5A5E1E2E5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{2ABA5787-1821-4AF6-8D61-7457AFA6660D}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02B-48FD-B96B-7E5A5E1E2E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6.3</c:v>
                </c:pt>
                <c:pt idx="16">
                  <c:v>7</c:v>
                </c:pt>
                <c:pt idx="24">
                  <c:v>7.7</c:v>
                </c:pt>
                <c:pt idx="32">
                  <c:v>8</c:v>
                </c:pt>
              </c:numCache>
            </c:numRef>
          </c:xVal>
          <c:yVal>
            <c:numRef>
              <c:f>公会計指標分析・財政指標組合せ分析表!$BP$73:$DC$73</c:f>
              <c:numCache>
                <c:formatCode>#,##0.0;"▲ "#,##0.0</c:formatCode>
                <c:ptCount val="40"/>
                <c:pt idx="0">
                  <c:v>40.1</c:v>
                </c:pt>
                <c:pt idx="8">
                  <c:v>37.4</c:v>
                </c:pt>
                <c:pt idx="16">
                  <c:v>43.7</c:v>
                </c:pt>
                <c:pt idx="24">
                  <c:v>52.2</c:v>
                </c:pt>
                <c:pt idx="32">
                  <c:v>52.4</c:v>
                </c:pt>
              </c:numCache>
            </c:numRef>
          </c:yVal>
          <c:smooth val="0"/>
          <c:extLst xmlns:c16r2="http://schemas.microsoft.com/office/drawing/2015/06/chart">
            <c:ext xmlns:c16="http://schemas.microsoft.com/office/drawing/2014/chart" uri="{C3380CC4-5D6E-409C-BE32-E72D297353CC}">
              <c16:uniqueId val="{00000009-902B-48FD-B96B-7E5A5E1E2E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{9D5EC91D-5848-4703-92E6-3F59F6D99797}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02B-48FD-B96B-7E5A5E1E2E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{67E1B5EF-7BD8-4282-AF3E-71953278DDCB}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2B-48FD-B96B-7E5A5E1E2E5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{B259F8B9-7BB2-4BF6-82DF-9559271A6186}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2B-48FD-B96B-7E5A5E1E2E5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{161677EF-AE67-47DA-8400-5D245B7E96DF}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2B-48FD-B96B-7E5A5E1E2E5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{603F5B83-512F-4711-8A36-23E0FBA57EAE}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2B-48FD-B96B-7E5A5E1E2E5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{54BD376B-C15A-4DD8-9C89-F5DC2DFBE8A8}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02B-48FD-B96B-7E5A5E1E2E5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{D2EE1337-F068-4CE5-B44A-D0975570E3F5}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02B-48FD-B96B-7E5A5E1E2E5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{CE49AF2F-DA94-45D6-8990-4B4D66F6F460}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02B-48FD-B96B-7E5A5E1E2E5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{6C02BCC6-B1D9-4C7D-AB73-50D72680A75F}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02B-48FD-B96B-7E5A5E1E2E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902B-48FD-B96B-7E5A5E1E2E50}"/>
            </c:ext>
          </c:extLst>
        </c:ser>
        <c:dLbls>
          <c:showLegendKey val="0"/>
          <c:showVal val="1"/>
          <c:showCatName val="0"/>
          <c:showSerName val="0"/>
          <c:showPercent val="0"/>
          <c:showBubbleSize val="0"/>
        </c:dLbls>
        <c:axId val="140707712"/>
        <c:axId val="140742656"/>
      </c:scatterChart>
      <c:valAx>
        <c:axId val="140707712"/>
        <c:scaling>
          <c:orientation val="minMax"/>
          <c:max val="11.6"/>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742656"/>
        <c:crosses val="autoZero"/>
        <c:crossBetween val="midCat"/>
      </c:valAx>
      <c:valAx>
        <c:axId val="140742656"/>
        <c:scaling>
          <c:orientation val="minMax"/>
          <c:max val="65"/>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707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元利償還金の額は、和泉小中学校整備や和泉簡易水道配水管改良工事に係る過疎対策事業債の償還が終了したことなどにより、</a:t>
          </a:r>
          <a:r>
            <a:rPr kumimoji="1" lang="en-US" altLang="ja-JP" sz="1100" b="0" i="0" baseline="0">
              <a:solidFill>
                <a:schemeClr val="dk1"/>
              </a:solidFill>
              <a:effectLst/>
              <a:latin typeface="+mn-lt"/>
              <a:ea typeface="+mn-ea"/>
              <a:cs typeface="+mn-cs"/>
            </a:rPr>
            <a:t>15</a:t>
          </a:r>
          <a:r>
            <a:rPr kumimoji="1" lang="ja-JP" altLang="en-US" sz="1100" b="0" i="0" baseline="0">
              <a:solidFill>
                <a:schemeClr val="dk1"/>
              </a:solidFill>
              <a:effectLst/>
              <a:latin typeface="+mn-lt"/>
              <a:ea typeface="+mn-ea"/>
              <a:cs typeface="+mn-cs"/>
            </a:rPr>
            <a:t>百万円の減</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公営企業債の元利償還金に対する繰入金</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下水道事業の元利償還金に対する繰出金の減少に伴い、</a:t>
          </a:r>
          <a:r>
            <a:rPr kumimoji="1" lang="en-US" altLang="ja-JP" sz="1100" b="0" i="0" baseline="0">
              <a:solidFill>
                <a:schemeClr val="dk1"/>
              </a:solidFill>
              <a:effectLst/>
              <a:latin typeface="+mn-lt"/>
              <a:ea typeface="+mn-ea"/>
              <a:cs typeface="+mn-cs"/>
            </a:rPr>
            <a:t>22</a:t>
          </a:r>
          <a:r>
            <a:rPr kumimoji="1" lang="ja-JP" altLang="en-US" sz="1100" b="0" i="0" baseline="0">
              <a:solidFill>
                <a:schemeClr val="dk1"/>
              </a:solidFill>
              <a:effectLst/>
              <a:latin typeface="+mn-lt"/>
              <a:ea typeface="+mn-ea"/>
              <a:cs typeface="+mn-cs"/>
            </a:rPr>
            <a:t>百万円の減額となった。</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一方で、算入公債費等は、特定財源となる都市計画税の充当可能額の減、平成</a:t>
          </a:r>
          <a:r>
            <a:rPr kumimoji="1" lang="en-US" altLang="ja-JP" sz="1100" b="0" i="0" baseline="0">
              <a:solidFill>
                <a:schemeClr val="dk1"/>
              </a:solidFill>
              <a:effectLst/>
              <a:latin typeface="+mn-lt"/>
              <a:ea typeface="+mn-ea"/>
              <a:cs typeface="+mn-cs"/>
            </a:rPr>
            <a:t>9</a:t>
          </a:r>
          <a:r>
            <a:rPr kumimoji="1" lang="ja-JP" altLang="en-US" sz="1100" b="0" i="0" baseline="0">
              <a:solidFill>
                <a:schemeClr val="dk1"/>
              </a:solidFill>
              <a:effectLst/>
              <a:latin typeface="+mn-lt"/>
              <a:ea typeface="+mn-ea"/>
              <a:cs typeface="+mn-cs"/>
            </a:rPr>
            <a:t>年度に借入れた臨時地方道整備事業債の算入が終了したことによる減などから、</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百万円の減額となっ</a:t>
          </a:r>
          <a:r>
            <a:rPr kumimoji="1" lang="ja-JP" altLang="en-US" sz="1100" b="0" i="0" baseline="0">
              <a:solidFill>
                <a:schemeClr val="dk1"/>
              </a:solidFill>
              <a:effectLst/>
              <a:latin typeface="+mn-lt"/>
              <a:ea typeface="+mn-ea"/>
              <a:cs typeface="+mn-cs"/>
            </a:rPr>
            <a:t>た。</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実質公債費比率の分子としては</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将来負担額</a:t>
          </a:r>
          <a:r>
            <a:rPr kumimoji="1" lang="ja-JP" altLang="ja-JP" sz="1100" b="0" i="0" baseline="0">
              <a:solidFill>
                <a:schemeClr val="dk1"/>
              </a:solidFill>
              <a:effectLst/>
              <a:latin typeface="+mn-lt"/>
              <a:ea typeface="+mn-ea"/>
              <a:cs typeface="+mn-cs"/>
            </a:rPr>
            <a:t>は、前年度に比べ地方債発行額が減少し、元金償還額が地方債発行額を上回ったことにより、地方債の現在高が</a:t>
          </a:r>
          <a:r>
            <a:rPr kumimoji="1" lang="en-US" altLang="ja-JP" sz="1100" b="0" i="0" baseline="0">
              <a:solidFill>
                <a:schemeClr val="dk1"/>
              </a:solidFill>
              <a:effectLst/>
              <a:latin typeface="+mn-lt"/>
              <a:ea typeface="+mn-ea"/>
              <a:cs typeface="+mn-cs"/>
            </a:rPr>
            <a:t>449</a:t>
          </a:r>
          <a:r>
            <a:rPr kumimoji="1" lang="ja-JP" altLang="ja-JP" sz="1100" b="0" i="0" baseline="0">
              <a:solidFill>
                <a:schemeClr val="dk1"/>
              </a:solidFill>
              <a:effectLst/>
              <a:latin typeface="+mn-lt"/>
              <a:ea typeface="+mn-ea"/>
              <a:cs typeface="+mn-cs"/>
            </a:rPr>
            <a:t>百万円減とな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全体で</a:t>
          </a:r>
          <a:r>
            <a:rPr kumimoji="1" lang="en-US" altLang="ja-JP" sz="1100" b="0" i="0" baseline="0">
              <a:solidFill>
                <a:schemeClr val="dk1"/>
              </a:solidFill>
              <a:effectLst/>
              <a:latin typeface="+mn-lt"/>
              <a:ea typeface="+mn-ea"/>
              <a:cs typeface="+mn-cs"/>
            </a:rPr>
            <a:t>689</a:t>
          </a:r>
          <a:r>
            <a:rPr kumimoji="1" lang="ja-JP" altLang="ja-JP" sz="1100" b="0" i="0" baseline="0">
              <a:solidFill>
                <a:schemeClr val="dk1"/>
              </a:solidFill>
              <a:effectLst/>
              <a:latin typeface="+mn-lt"/>
              <a:ea typeface="+mn-ea"/>
              <a:cs typeface="+mn-cs"/>
            </a:rPr>
            <a:t>百万円減となった。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充当可能財源等は、</a:t>
          </a:r>
          <a:r>
            <a:rPr kumimoji="1" lang="ja-JP" altLang="ja-JP" sz="1100" b="0" i="0" baseline="0">
              <a:solidFill>
                <a:schemeClr val="dk1"/>
              </a:solidFill>
              <a:effectLst/>
              <a:latin typeface="+mn-lt"/>
              <a:ea typeface="+mn-ea"/>
              <a:cs typeface="+mn-cs"/>
            </a:rPr>
            <a:t>財政調整基金</a:t>
          </a:r>
          <a:r>
            <a:rPr kumimoji="1" lang="ja-JP" altLang="en-US" sz="1100" b="0" i="0" baseline="0">
              <a:solidFill>
                <a:schemeClr val="dk1"/>
              </a:solidFill>
              <a:effectLst/>
              <a:latin typeface="+mn-lt"/>
              <a:ea typeface="+mn-ea"/>
              <a:cs typeface="+mn-cs"/>
            </a:rPr>
            <a:t>が元金</a:t>
          </a:r>
          <a:r>
            <a:rPr kumimoji="1" lang="en-US" altLang="ja-JP" sz="1100" b="0" i="0" baseline="0">
              <a:solidFill>
                <a:schemeClr val="dk1"/>
              </a:solidFill>
              <a:effectLst/>
              <a:latin typeface="+mn-lt"/>
              <a:ea typeface="+mn-ea"/>
              <a:cs typeface="+mn-cs"/>
            </a:rPr>
            <a:t>278</a:t>
          </a:r>
          <a:r>
            <a:rPr kumimoji="1" lang="ja-JP" altLang="en-US" sz="1100" b="0" i="0" baseline="0">
              <a:solidFill>
                <a:schemeClr val="dk1"/>
              </a:solidFill>
              <a:effectLst/>
              <a:latin typeface="+mn-lt"/>
              <a:ea typeface="+mn-ea"/>
              <a:cs typeface="+mn-cs"/>
            </a:rPr>
            <a:t>百万円積み立てた一方、</a:t>
          </a:r>
          <a:r>
            <a:rPr kumimoji="1" lang="en-US" altLang="ja-JP" sz="1100" b="0" i="0" baseline="0">
              <a:solidFill>
                <a:schemeClr val="dk1"/>
              </a:solidFill>
              <a:effectLst/>
              <a:latin typeface="+mn-lt"/>
              <a:ea typeface="+mn-ea"/>
              <a:cs typeface="+mn-cs"/>
            </a:rPr>
            <a:t>472</a:t>
          </a:r>
          <a:r>
            <a:rPr kumimoji="1" lang="ja-JP" altLang="en-US" sz="1100" b="0" i="0" baseline="0">
              <a:solidFill>
                <a:schemeClr val="dk1"/>
              </a:solidFill>
              <a:effectLst/>
              <a:latin typeface="+mn-lt"/>
              <a:ea typeface="+mn-ea"/>
              <a:cs typeface="+mn-cs"/>
            </a:rPr>
            <a:t>百万円</a:t>
          </a:r>
          <a:r>
            <a:rPr kumimoji="1" lang="ja-JP" altLang="ja-JP" sz="1100" b="0" i="0" baseline="0">
              <a:solidFill>
                <a:schemeClr val="dk1"/>
              </a:solidFill>
              <a:effectLst/>
              <a:latin typeface="+mn-lt"/>
              <a:ea typeface="+mn-ea"/>
              <a:cs typeface="+mn-cs"/>
            </a:rPr>
            <a:t>取崩し</a:t>
          </a:r>
          <a:r>
            <a:rPr kumimoji="1" lang="ja-JP" altLang="en-US" sz="1100" b="0" i="0" baseline="0">
              <a:solidFill>
                <a:schemeClr val="dk1"/>
              </a:solidFill>
              <a:effectLst/>
              <a:latin typeface="+mn-lt"/>
              <a:ea typeface="+mn-ea"/>
              <a:cs typeface="+mn-cs"/>
            </a:rPr>
            <a:t>たことなどにより、</a:t>
          </a:r>
          <a:r>
            <a:rPr kumimoji="1" lang="en-US" altLang="ja-JP" sz="1100" b="0" i="0" baseline="0">
              <a:solidFill>
                <a:schemeClr val="dk1"/>
              </a:solidFill>
              <a:effectLst/>
              <a:latin typeface="+mn-lt"/>
              <a:ea typeface="+mn-ea"/>
              <a:cs typeface="+mn-cs"/>
            </a:rPr>
            <a:t>193</a:t>
          </a:r>
          <a:r>
            <a:rPr kumimoji="1" lang="ja-JP" altLang="en-US" sz="1100" b="0" i="0" baseline="0">
              <a:solidFill>
                <a:schemeClr val="dk1"/>
              </a:solidFill>
              <a:effectLst/>
              <a:latin typeface="+mn-lt"/>
              <a:ea typeface="+mn-ea"/>
              <a:cs typeface="+mn-cs"/>
            </a:rPr>
            <a:t>百万円減、国民体育大会運営基金が福井しあわせ元気国体の終了に伴い、</a:t>
          </a:r>
          <a:r>
            <a:rPr kumimoji="1" lang="en-US" altLang="ja-JP" sz="1100" b="0" i="0" baseline="0">
              <a:solidFill>
                <a:schemeClr val="dk1"/>
              </a:solidFill>
              <a:effectLst/>
              <a:latin typeface="+mn-lt"/>
              <a:ea typeface="+mn-ea"/>
              <a:cs typeface="+mn-cs"/>
            </a:rPr>
            <a:t>93</a:t>
          </a:r>
          <a:r>
            <a:rPr kumimoji="1" lang="ja-JP" altLang="en-US" sz="1100" b="0" i="0" baseline="0">
              <a:solidFill>
                <a:schemeClr val="dk1"/>
              </a:solidFill>
              <a:effectLst/>
              <a:latin typeface="+mn-lt"/>
              <a:ea typeface="+mn-ea"/>
              <a:cs typeface="+mn-cs"/>
            </a:rPr>
            <a:t>百万円全額取り崩したことなどにより、</a:t>
          </a:r>
          <a:r>
            <a:rPr kumimoji="1" lang="ja-JP" altLang="ja-JP" sz="1100" b="0" i="0" baseline="0">
              <a:solidFill>
                <a:schemeClr val="dk1"/>
              </a:solidFill>
              <a:effectLst/>
              <a:latin typeface="+mn-lt"/>
              <a:ea typeface="+mn-ea"/>
              <a:cs typeface="+mn-cs"/>
            </a:rPr>
            <a:t>充当可能財源等が</a:t>
          </a:r>
          <a:r>
            <a:rPr kumimoji="1" lang="en-US" altLang="ja-JP" sz="1100" b="0" i="0" baseline="0">
              <a:solidFill>
                <a:schemeClr val="dk1"/>
              </a:solidFill>
              <a:effectLst/>
              <a:latin typeface="+mn-lt"/>
              <a:ea typeface="+mn-ea"/>
              <a:cs typeface="+mn-cs"/>
            </a:rPr>
            <a:t>673</a:t>
          </a:r>
          <a:r>
            <a:rPr kumimoji="1" lang="ja-JP" altLang="ja-JP" sz="1100" b="0" i="0" baseline="0">
              <a:solidFill>
                <a:schemeClr val="dk1"/>
              </a:solidFill>
              <a:effectLst/>
              <a:latin typeface="+mn-lt"/>
              <a:ea typeface="+mn-ea"/>
              <a:cs typeface="+mn-cs"/>
            </a:rPr>
            <a:t>百万円減となった。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将来負担比率の分子としては</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福井県大野市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a:t>
          </a:r>
          <a:r>
            <a:rPr kumimoji="1" lang="ja-JP" altLang="ja-JP" sz="1100" b="0" i="0" baseline="0">
              <a:solidFill>
                <a:schemeClr val="dk1"/>
              </a:solidFill>
              <a:effectLst/>
              <a:latin typeface="+mn-lt"/>
              <a:ea typeface="+mn-ea"/>
              <a:cs typeface="+mn-cs"/>
            </a:rPr>
            <a:t>財政調整基金が元金</a:t>
          </a:r>
          <a:r>
            <a:rPr kumimoji="1" lang="en-US" altLang="ja-JP" sz="1100" b="0" i="0" baseline="0">
              <a:solidFill>
                <a:schemeClr val="dk1"/>
              </a:solidFill>
              <a:effectLst/>
              <a:latin typeface="+mn-lt"/>
              <a:ea typeface="+mn-ea"/>
              <a:cs typeface="+mn-cs"/>
            </a:rPr>
            <a:t>278</a:t>
          </a:r>
          <a:r>
            <a:rPr kumimoji="1" lang="ja-JP" altLang="ja-JP" sz="1100" b="0" i="0" baseline="0">
              <a:solidFill>
                <a:schemeClr val="dk1"/>
              </a:solidFill>
              <a:effectLst/>
              <a:latin typeface="+mn-lt"/>
              <a:ea typeface="+mn-ea"/>
              <a:cs typeface="+mn-cs"/>
            </a:rPr>
            <a:t>百万円積み立てた一方、</a:t>
          </a:r>
          <a:r>
            <a:rPr kumimoji="1" lang="en-US" altLang="ja-JP" sz="1100" b="0" i="0" baseline="0">
              <a:solidFill>
                <a:schemeClr val="dk1"/>
              </a:solidFill>
              <a:effectLst/>
              <a:latin typeface="+mn-lt"/>
              <a:ea typeface="+mn-ea"/>
              <a:cs typeface="+mn-cs"/>
            </a:rPr>
            <a:t>472</a:t>
          </a:r>
          <a:r>
            <a:rPr kumimoji="1" lang="ja-JP" altLang="ja-JP" sz="1100" b="0" i="0" baseline="0">
              <a:solidFill>
                <a:schemeClr val="dk1"/>
              </a:solidFill>
              <a:effectLst/>
              <a:latin typeface="+mn-lt"/>
              <a:ea typeface="+mn-ea"/>
              <a:cs typeface="+mn-cs"/>
            </a:rPr>
            <a:t>百万円取崩したことなどにより、</a:t>
          </a:r>
          <a:r>
            <a:rPr kumimoji="1" lang="en-US" altLang="ja-JP" sz="1100" b="0" i="0" baseline="0">
              <a:solidFill>
                <a:schemeClr val="dk1"/>
              </a:solidFill>
              <a:effectLst/>
              <a:latin typeface="+mn-lt"/>
              <a:ea typeface="+mn-ea"/>
              <a:cs typeface="+mn-cs"/>
            </a:rPr>
            <a:t>193</a:t>
          </a:r>
          <a:r>
            <a:rPr kumimoji="1" lang="ja-JP" altLang="ja-JP" sz="1100" b="0" i="0" baseline="0">
              <a:solidFill>
                <a:schemeClr val="dk1"/>
              </a:solidFill>
              <a:effectLst/>
              <a:latin typeface="+mn-lt"/>
              <a:ea typeface="+mn-ea"/>
              <a:cs typeface="+mn-cs"/>
            </a:rPr>
            <a:t>百万円減、国民体育大会運営基金が福井しあわせ元気国体の終了に伴い、</a:t>
          </a:r>
          <a:r>
            <a:rPr kumimoji="1" lang="en-US" altLang="ja-JP" sz="1100" b="0" i="0" baseline="0">
              <a:solidFill>
                <a:schemeClr val="dk1"/>
              </a:solidFill>
              <a:effectLst/>
              <a:latin typeface="+mn-lt"/>
              <a:ea typeface="+mn-ea"/>
              <a:cs typeface="+mn-cs"/>
            </a:rPr>
            <a:t>93</a:t>
          </a:r>
          <a:r>
            <a:rPr kumimoji="1" lang="ja-JP" altLang="ja-JP" sz="1100" b="0" i="0" baseline="0">
              <a:solidFill>
                <a:schemeClr val="dk1"/>
              </a:solidFill>
              <a:effectLst/>
              <a:latin typeface="+mn-lt"/>
              <a:ea typeface="+mn-ea"/>
              <a:cs typeface="+mn-cs"/>
            </a:rPr>
            <a:t>百万円全額取り崩したことなどにより、全体としては</a:t>
          </a:r>
          <a:r>
            <a:rPr kumimoji="1" lang="en-US" altLang="ja-JP" sz="1100" b="0" i="0" baseline="0">
              <a:solidFill>
                <a:schemeClr val="dk1"/>
              </a:solidFill>
              <a:effectLst/>
              <a:latin typeface="+mn-lt"/>
              <a:ea typeface="+mn-ea"/>
              <a:cs typeface="+mn-cs"/>
            </a:rPr>
            <a:t>489</a:t>
          </a:r>
          <a:r>
            <a:rPr kumimoji="1" lang="ja-JP" altLang="ja-JP" sz="1100" b="0" i="0" baseline="0">
              <a:solidFill>
                <a:schemeClr val="dk1"/>
              </a:solidFill>
              <a:effectLst/>
              <a:latin typeface="+mn-lt"/>
              <a:ea typeface="+mn-ea"/>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・今後も総合計画等に基づく事業の実施に必要な財源を確保するために、計画的に基金を運用していく。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・地域振興基金：大野市の地域振興を図る事業の財源に充てる。</a:t>
          </a:r>
          <a:endParaRPr lang="ja-JP" altLang="ja-JP" sz="1400">
            <a:effectLst/>
          </a:endParaRPr>
        </a:p>
        <a:p>
          <a:r>
            <a:rPr kumimoji="1" lang="ja-JP" altLang="ja-JP" sz="1100">
              <a:solidFill>
                <a:schemeClr val="dk1"/>
              </a:solidFill>
              <a:effectLst/>
              <a:latin typeface="+mn-lt"/>
              <a:ea typeface="+mn-ea"/>
              <a:cs typeface="+mn-cs"/>
            </a:rPr>
            <a:t>・合併振興基金：大野市及び和泉村の合併に伴う地域住民の連帯の強化及び地域振興を図る事業の財源に充てる。</a:t>
          </a:r>
          <a:endParaRPr lang="ja-JP" altLang="ja-JP" sz="1400">
            <a:effectLst/>
          </a:endParaRPr>
        </a:p>
        <a:p>
          <a:r>
            <a:rPr kumimoji="1" lang="ja-JP" altLang="ja-JP" sz="1100">
              <a:solidFill>
                <a:schemeClr val="dk1"/>
              </a:solidFill>
              <a:effectLst/>
              <a:latin typeface="+mn-lt"/>
              <a:ea typeface="+mn-ea"/>
              <a:cs typeface="+mn-cs"/>
            </a:rPr>
            <a:t>・上水道整備基金：上水道の建設、改良等の整備に要する資金に充てる。</a:t>
          </a:r>
          <a:endParaRPr lang="ja-JP" altLang="ja-JP" sz="1400">
            <a:effectLst/>
          </a:endParaRPr>
        </a:p>
        <a:p>
          <a:r>
            <a:rPr kumimoji="1" lang="ja-JP" altLang="ja-JP" sz="1100">
              <a:solidFill>
                <a:schemeClr val="dk1"/>
              </a:solidFill>
              <a:effectLst/>
              <a:latin typeface="+mn-lt"/>
              <a:ea typeface="+mn-ea"/>
              <a:cs typeface="+mn-cs"/>
            </a:rPr>
            <a:t>・エキサイト広場総合体育施設管理運営基金：大野市エキサイト広場総合体育施設の管理運営に要する経費に充てる。</a:t>
          </a:r>
          <a:endParaRPr lang="ja-JP" altLang="ja-JP" sz="1400">
            <a:effectLst/>
          </a:endParaRPr>
        </a:p>
        <a:p>
          <a:r>
            <a:rPr kumimoji="1" lang="ja-JP" altLang="ja-JP" sz="1100">
              <a:solidFill>
                <a:schemeClr val="dk1"/>
              </a:solidFill>
              <a:effectLst/>
              <a:latin typeface="+mn-lt"/>
              <a:ea typeface="+mn-ea"/>
              <a:cs typeface="+mn-cs"/>
            </a:rPr>
            <a:t>・公共下水道整備基金：公共下水道の建設、改良等の整備に要する資金に充てる。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mn-lt"/>
              <a:ea typeface="+mn-ea"/>
              <a:cs typeface="+mn-cs"/>
            </a:rPr>
            <a:t>・地域振興基金：企業立地助成金</a:t>
          </a:r>
          <a:r>
            <a:rPr kumimoji="1" lang="ja-JP" altLang="en-US" sz="1100" b="0" i="0" baseline="0">
              <a:solidFill>
                <a:schemeClr val="dk1"/>
              </a:solidFill>
              <a:effectLst/>
              <a:latin typeface="+mn-lt"/>
              <a:ea typeface="+mn-ea"/>
              <a:cs typeface="+mn-cs"/>
            </a:rPr>
            <a:t>などに充当し減少。</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合併振興基金：</a:t>
          </a:r>
          <a:r>
            <a:rPr kumimoji="1" lang="ja-JP" altLang="en-US" sz="1100">
              <a:solidFill>
                <a:schemeClr val="dk1"/>
              </a:solidFill>
              <a:effectLst/>
              <a:latin typeface="+mn-lt"/>
              <a:ea typeface="+mn-ea"/>
              <a:cs typeface="+mn-cs"/>
            </a:rPr>
            <a:t>和泉情報通信施設管理運営経費に充当し減少。</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エキサイト広場総合体育施設管理運営基金：</a:t>
          </a:r>
          <a:r>
            <a:rPr kumimoji="1" lang="ja-JP" altLang="en-US" sz="1100">
              <a:solidFill>
                <a:schemeClr val="dk1"/>
              </a:solidFill>
              <a:effectLst/>
              <a:latin typeface="+mn-lt"/>
              <a:ea typeface="+mn-ea"/>
              <a:cs typeface="+mn-cs"/>
            </a:rPr>
            <a:t>施設の補修工事などに充当し減少。</a:t>
          </a:r>
          <a:endParaRPr lang="ja-JP" altLang="ja-JP" sz="1400">
            <a:effectLst/>
          </a:endParaRPr>
        </a:p>
        <a:p>
          <a:r>
            <a:rPr kumimoji="1" lang="ja-JP" altLang="ja-JP" sz="1100">
              <a:solidFill>
                <a:schemeClr val="dk1"/>
              </a:solidFill>
              <a:effectLst/>
              <a:latin typeface="+mn-lt"/>
              <a:ea typeface="+mn-ea"/>
              <a:cs typeface="+mn-cs"/>
            </a:rPr>
            <a:t>・国民体育大会運営基金：</a:t>
          </a:r>
          <a:r>
            <a:rPr kumimoji="1" lang="ja-JP" altLang="en-US" sz="1100">
              <a:solidFill>
                <a:schemeClr val="dk1"/>
              </a:solidFill>
              <a:effectLst/>
              <a:latin typeface="+mn-lt"/>
              <a:ea typeface="+mn-ea"/>
              <a:cs typeface="+mn-cs"/>
            </a:rPr>
            <a:t>国民体育大会競技開催負担金に充当し、基金を廃止。</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mn-lt"/>
              <a:ea typeface="+mn-ea"/>
              <a:cs typeface="+mn-cs"/>
            </a:rPr>
            <a:t>地域振興基金：</a:t>
          </a:r>
          <a:r>
            <a:rPr kumimoji="1" lang="ja-JP" altLang="en-US" sz="1100" b="0" i="0" baseline="0">
              <a:solidFill>
                <a:schemeClr val="dk1"/>
              </a:solidFill>
              <a:effectLst/>
              <a:latin typeface="+mn-lt"/>
              <a:ea typeface="+mn-ea"/>
              <a:cs typeface="+mn-cs"/>
            </a:rPr>
            <a:t>企業立地助成金のハードなどに充当した場合は、その翌年度から</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年間をかけて積み戻すこととしている。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地方財政法第７条に基づき元金</a:t>
          </a:r>
          <a:r>
            <a:rPr kumimoji="1" lang="en-US" altLang="ja-JP" sz="1100">
              <a:solidFill>
                <a:schemeClr val="dk1"/>
              </a:solidFill>
              <a:effectLst/>
              <a:latin typeface="+mn-lt"/>
              <a:ea typeface="+mn-ea"/>
              <a:cs typeface="+mn-cs"/>
            </a:rPr>
            <a:t>278</a:t>
          </a:r>
          <a:r>
            <a:rPr kumimoji="1" lang="ja-JP" altLang="en-US" sz="1100">
              <a:solidFill>
                <a:schemeClr val="dk1"/>
              </a:solidFill>
              <a:effectLst/>
              <a:latin typeface="+mn-lt"/>
              <a:ea typeface="+mn-ea"/>
              <a:cs typeface="+mn-cs"/>
            </a:rPr>
            <a:t>百万円積み立てた一方、普通交付税の減収などに伴う財源確保のため</a:t>
          </a:r>
          <a:r>
            <a:rPr kumimoji="1" lang="en-US" altLang="ja-JP" sz="1100">
              <a:solidFill>
                <a:schemeClr val="dk1"/>
              </a:solidFill>
              <a:effectLst/>
              <a:latin typeface="+mn-lt"/>
              <a:ea typeface="+mn-ea"/>
              <a:cs typeface="+mn-cs"/>
            </a:rPr>
            <a:t>472</a:t>
          </a:r>
          <a:r>
            <a:rPr kumimoji="1" lang="ja-JP" altLang="en-US" sz="1100">
              <a:solidFill>
                <a:schemeClr val="dk1"/>
              </a:solidFill>
              <a:effectLst/>
              <a:latin typeface="+mn-lt"/>
              <a:ea typeface="+mn-ea"/>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・財政調整基金の残高は、臨時的な財源不足に備えるため、標準財政規模の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％程度を維持するように努めることとしている。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年度は取り崩しを行わず、利子分のみ積み立てた。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・償還額の変動を見据え、一定程度の額を維持することとしている。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33,519
33,003
872.43
18,446,173
17,611,398
752,339
10,133,755
13,306,681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有形固定資産償却率は、類似団体内平均値に比べ高い状況にある。特に道路や保育所、児童館などの減価償却率が高くなっている。今後、益々施設の老朽化が進むことが予想されるため、廃止も含めた計画的な資産管理を行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45629</xdr:rowOff>
    </xdr:from>
    <xdr:to>
      <xdr:col>23</xdr:col>
      <xdr:colOff>136525</xdr:colOff>
      <xdr:row>28</xdr:row>
      <xdr:rowOff>147229</xdr:rowOff>
    </xdr:to>
    <xdr:sp macro="" textlink="">
      <xdr:nvSpPr>
        <xdr:cNvPr id="81" name="楕円 80"/>
        <xdr:cNvSpPr/>
      </xdr:nvSpPr>
      <xdr:spPr>
        <a:xfrm>
          <a:off x="47117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68506</xdr:rowOff>
    </xdr:from>
    <xdr:ext cx="405111" cy="259045"/>
    <xdr:sp macro="" textlink="">
      <xdr:nvSpPr>
        <xdr:cNvPr id="82" name="有形固定資産減価償却率該当値テキスト"/>
        <xdr:cNvSpPr txBox="1"/>
      </xdr:nvSpPr>
      <xdr:spPr>
        <a:xfrm>
          <a:off x="4813300" y="546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88809</xdr:rowOff>
    </xdr:from>
    <xdr:to>
      <xdr:col>19</xdr:col>
      <xdr:colOff>187325</xdr:colOff>
      <xdr:row>29</xdr:row>
      <xdr:rowOff>18959</xdr:rowOff>
    </xdr:to>
    <xdr:sp macro="" textlink="">
      <xdr:nvSpPr>
        <xdr:cNvPr id="83" name="楕円 82"/>
        <xdr:cNvSpPr/>
      </xdr:nvSpPr>
      <xdr:spPr>
        <a:xfrm>
          <a:off x="40005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96429</xdr:rowOff>
    </xdr:from>
    <xdr:to>
      <xdr:col>23</xdr:col>
      <xdr:colOff>85725</xdr:colOff>
      <xdr:row>28</xdr:row>
      <xdr:rowOff>139609</xdr:rowOff>
    </xdr:to>
    <xdr:cxnSp macro="">
      <xdr:nvCxnSpPr>
        <xdr:cNvPr id="84" name="直線コネクタ 83"/>
        <xdr:cNvCxnSpPr/>
      </xdr:nvCxnSpPr>
      <xdr:spPr>
        <a:xfrm flipV="1">
          <a:off x="4051300" y="566855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110399</xdr:rowOff>
    </xdr:from>
    <xdr:to>
      <xdr:col>15</xdr:col>
      <xdr:colOff>187325</xdr:colOff>
      <xdr:row>29</xdr:row>
      <xdr:rowOff>40549</xdr:rowOff>
    </xdr:to>
    <xdr:sp macro="" textlink="">
      <xdr:nvSpPr>
        <xdr:cNvPr id="85" name="楕円 84"/>
        <xdr:cNvSpPr/>
      </xdr:nvSpPr>
      <xdr:spPr>
        <a:xfrm>
          <a:off x="32385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139609</xdr:rowOff>
    </xdr:from>
    <xdr:to>
      <xdr:col>19</xdr:col>
      <xdr:colOff>136525</xdr:colOff>
      <xdr:row>28</xdr:row>
      <xdr:rowOff>161199</xdr:rowOff>
    </xdr:to>
    <xdr:cxnSp macro="">
      <xdr:nvCxnSpPr>
        <xdr:cNvPr id="86" name="直線コネクタ 85"/>
        <xdr:cNvCxnSpPr/>
      </xdr:nvCxnSpPr>
      <xdr:spPr>
        <a:xfrm flipV="1">
          <a:off x="3289300" y="571173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7"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88"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89"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35486</xdr:rowOff>
    </xdr:from>
    <xdr:ext cx="405111" cy="259045"/>
    <xdr:sp macro="" textlink="">
      <xdr:nvSpPr>
        <xdr:cNvPr id="90" name="n_1mainValue有形固定資産減価償却率"/>
        <xdr:cNvSpPr txBox="1"/>
      </xdr:nvSpPr>
      <xdr:spPr>
        <a:xfrm>
          <a:off x="3836044" y="543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57076</xdr:rowOff>
    </xdr:from>
    <xdr:ext cx="405111" cy="259045"/>
    <xdr:sp macro="" textlink="">
      <xdr:nvSpPr>
        <xdr:cNvPr id="91" name="n_2mainValue有形固定資産減価償却率"/>
        <xdr:cNvSpPr txBox="1"/>
      </xdr:nvSpPr>
      <xdr:spPr>
        <a:xfrm>
          <a:off x="3086744"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年度の債務償還比率は、類似団体内平均値に比べ高い状況にある。市債の発行を抑制するなど、将来負担額の軽減に努める。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5" name="テキスト ボックス 114"/>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1" name="直線コネクタ 120"/>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2"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3" name="直線コネクタ 122"/>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4"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5" name="直線コネクタ 124"/>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6"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7" name="フローチャート: 判断 126"/>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8" name="フローチャート: 判断 127"/>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162511</xdr:rowOff>
    </xdr:from>
    <xdr:to>
      <xdr:col>76</xdr:col>
      <xdr:colOff>73025</xdr:colOff>
      <xdr:row>31</xdr:row>
      <xdr:rowOff>92661</xdr:rowOff>
    </xdr:to>
    <xdr:sp macro="" textlink="">
      <xdr:nvSpPr>
        <xdr:cNvPr id="134" name="楕円 133"/>
        <xdr:cNvSpPr/>
      </xdr:nvSpPr>
      <xdr:spPr>
        <a:xfrm>
          <a:off x="14744700" y="60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13938</xdr:rowOff>
    </xdr:from>
    <xdr:ext cx="469744" cy="259045"/>
    <xdr:sp macro="" textlink="">
      <xdr:nvSpPr>
        <xdr:cNvPr id="135" name="債務償還比率該当値テキスト"/>
        <xdr:cNvSpPr txBox="1"/>
      </xdr:nvSpPr>
      <xdr:spPr>
        <a:xfrm>
          <a:off x="14846300" y="59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148117</xdr:rowOff>
    </xdr:from>
    <xdr:to>
      <xdr:col>72</xdr:col>
      <xdr:colOff>123825</xdr:colOff>
      <xdr:row>31</xdr:row>
      <xdr:rowOff>78267</xdr:rowOff>
    </xdr:to>
    <xdr:sp macro="" textlink="">
      <xdr:nvSpPr>
        <xdr:cNvPr id="136" name="楕円 135"/>
        <xdr:cNvSpPr/>
      </xdr:nvSpPr>
      <xdr:spPr>
        <a:xfrm>
          <a:off x="14033500" y="60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27467</xdr:rowOff>
    </xdr:from>
    <xdr:to>
      <xdr:col>76</xdr:col>
      <xdr:colOff>22225</xdr:colOff>
      <xdr:row>31</xdr:row>
      <xdr:rowOff>41861</xdr:rowOff>
    </xdr:to>
    <xdr:cxnSp macro="">
      <xdr:nvCxnSpPr>
        <xdr:cNvPr id="137" name="直線コネクタ 136"/>
        <xdr:cNvCxnSpPr/>
      </xdr:nvCxnSpPr>
      <xdr:spPr>
        <a:xfrm>
          <a:off x="14084300" y="6113942"/>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38"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94794</xdr:rowOff>
    </xdr:from>
    <xdr:ext cx="469744" cy="259045"/>
    <xdr:sp macro="" textlink="">
      <xdr:nvSpPr>
        <xdr:cNvPr id="139" name="n_1mainValue債務償還比率"/>
        <xdr:cNvSpPr txBox="1"/>
      </xdr:nvSpPr>
      <xdr:spPr>
        <a:xfrm>
          <a:off x="13836727" y="583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33,519
33,003
872.43
18,446,173
17,611,398
752,339
10,133,755
13,306,681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80917</xdr:rowOff>
    </xdr:from>
    <xdr:to>
      <xdr:col>24</xdr:col>
      <xdr:colOff>114300</xdr:colOff>
      <xdr:row>34</xdr:row>
      <xdr:rowOff>11067</xdr:rowOff>
    </xdr:to>
    <xdr:sp macro="" textlink="">
      <xdr:nvSpPr>
        <xdr:cNvPr id="72" name="楕円 71"/>
        <xdr:cNvSpPr/>
      </xdr:nvSpPr>
      <xdr:spPr>
        <a:xfrm>
          <a:off x="4584700" y="57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33944</xdr:rowOff>
    </xdr:from>
    <xdr:ext cx="405111" cy="259045"/>
    <xdr:sp macro="" textlink="">
      <xdr:nvSpPr>
        <xdr:cNvPr id="73" name="【道路】&#10;有形固定資産減価償却率該当値テキスト"/>
        <xdr:cNvSpPr txBox="1"/>
      </xdr:nvSpPr>
      <xdr:spPr>
        <a:xfrm>
          <a:off x="4673600" y="5691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72753</xdr:rowOff>
    </xdr:from>
    <xdr:to>
      <xdr:col>20</xdr:col>
      <xdr:colOff>38100</xdr:colOff>
      <xdr:row>34</xdr:row>
      <xdr:rowOff>2903</xdr:rowOff>
    </xdr:to>
    <xdr:sp macro="" textlink="">
      <xdr:nvSpPr>
        <xdr:cNvPr id="74" name="楕円 73"/>
        <xdr:cNvSpPr/>
      </xdr:nvSpPr>
      <xdr:spPr>
        <a:xfrm>
          <a:off x="37465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123553</xdr:rowOff>
    </xdr:from>
    <xdr:to>
      <xdr:col>24</xdr:col>
      <xdr:colOff>63500</xdr:colOff>
      <xdr:row>33</xdr:row>
      <xdr:rowOff>131717</xdr:rowOff>
    </xdr:to>
    <xdr:cxnSp macro="">
      <xdr:nvCxnSpPr>
        <xdr:cNvPr id="75" name="直線コネクタ 74"/>
        <xdr:cNvCxnSpPr/>
      </xdr:nvCxnSpPr>
      <xdr:spPr>
        <a:xfrm>
          <a:off x="3797300" y="578140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49893</xdr:rowOff>
    </xdr:from>
    <xdr:to>
      <xdr:col>15</xdr:col>
      <xdr:colOff>101600</xdr:colOff>
      <xdr:row>33</xdr:row>
      <xdr:rowOff>151493</xdr:rowOff>
    </xdr:to>
    <xdr:sp macro="" textlink="">
      <xdr:nvSpPr>
        <xdr:cNvPr id="76" name="楕円 75"/>
        <xdr:cNvSpPr/>
      </xdr:nvSpPr>
      <xdr:spPr>
        <a:xfrm>
          <a:off x="2857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100693</xdr:rowOff>
    </xdr:from>
    <xdr:to>
      <xdr:col>19</xdr:col>
      <xdr:colOff>177800</xdr:colOff>
      <xdr:row>33</xdr:row>
      <xdr:rowOff>123553</xdr:rowOff>
    </xdr:to>
    <xdr:cxnSp macro="">
      <xdr:nvCxnSpPr>
        <xdr:cNvPr id="77" name="直線コネクタ 76"/>
        <xdr:cNvCxnSpPr/>
      </xdr:nvCxnSpPr>
      <xdr:spPr>
        <a:xfrm>
          <a:off x="2908300" y="57585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78"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79"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19430</xdr:rowOff>
    </xdr:from>
    <xdr:ext cx="405111" cy="259045"/>
    <xdr:sp macro="" textlink="">
      <xdr:nvSpPr>
        <xdr:cNvPr id="81" name="n_1mainValue【道路】&#10;有形固定資産減価償却率"/>
        <xdr:cNvSpPr txBox="1"/>
      </xdr:nvSpPr>
      <xdr:spPr>
        <a:xfrm>
          <a:off x="3582044" y="550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168020</xdr:rowOff>
    </xdr:from>
    <xdr:ext cx="405111" cy="259045"/>
    <xdr:sp macro="" textlink="">
      <xdr:nvSpPr>
        <xdr:cNvPr id="82" name="n_2mainValue【道路】&#10;有形固定資産減価償却率"/>
        <xdr:cNvSpPr txBox="1"/>
      </xdr:nvSpPr>
      <xdr:spPr>
        <a:xfrm>
          <a:off x="2705744" y="548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1"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81255</xdr:rowOff>
    </xdr:from>
    <xdr:to>
      <xdr:col>55</xdr:col>
      <xdr:colOff>50800</xdr:colOff>
      <xdr:row>35</xdr:row>
      <xdr:rowOff>11405</xdr:rowOff>
    </xdr:to>
    <xdr:sp macro="" textlink="">
      <xdr:nvSpPr>
        <xdr:cNvPr id="121" name="楕円 120"/>
        <xdr:cNvSpPr/>
      </xdr:nvSpPr>
      <xdr:spPr>
        <a:xfrm>
          <a:off x="10426700" y="59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104132</xdr:rowOff>
    </xdr:from>
    <xdr:ext cx="534377" cy="259045"/>
    <xdr:sp macro="" textlink="">
      <xdr:nvSpPr>
        <xdr:cNvPr id="122" name="【道路】&#10;一人当たり延長該当値テキスト"/>
        <xdr:cNvSpPr txBox="1"/>
      </xdr:nvSpPr>
      <xdr:spPr>
        <a:xfrm>
          <a:off x="10515600" y="576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102019</xdr:rowOff>
    </xdr:from>
    <xdr:to>
      <xdr:col>50</xdr:col>
      <xdr:colOff>165100</xdr:colOff>
      <xdr:row>35</xdr:row>
      <xdr:rowOff>32169</xdr:rowOff>
    </xdr:to>
    <xdr:sp macro="" textlink="">
      <xdr:nvSpPr>
        <xdr:cNvPr id="123" name="楕円 122"/>
        <xdr:cNvSpPr/>
      </xdr:nvSpPr>
      <xdr:spPr>
        <a:xfrm>
          <a:off x="9588500" y="59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132055</xdr:rowOff>
    </xdr:from>
    <xdr:to>
      <xdr:col>55</xdr:col>
      <xdr:colOff>0</xdr:colOff>
      <xdr:row>34</xdr:row>
      <xdr:rowOff>152819</xdr:rowOff>
    </xdr:to>
    <xdr:cxnSp macro="">
      <xdr:nvCxnSpPr>
        <xdr:cNvPr id="124" name="直線コネクタ 123"/>
        <xdr:cNvCxnSpPr/>
      </xdr:nvCxnSpPr>
      <xdr:spPr>
        <a:xfrm flipV="1">
          <a:off x="9639300" y="5961355"/>
          <a:ext cx="8382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124041</xdr:rowOff>
    </xdr:from>
    <xdr:to>
      <xdr:col>46</xdr:col>
      <xdr:colOff>38100</xdr:colOff>
      <xdr:row>35</xdr:row>
      <xdr:rowOff>54191</xdr:rowOff>
    </xdr:to>
    <xdr:sp macro="" textlink="">
      <xdr:nvSpPr>
        <xdr:cNvPr id="125" name="楕円 124"/>
        <xdr:cNvSpPr/>
      </xdr:nvSpPr>
      <xdr:spPr>
        <a:xfrm>
          <a:off x="8699500" y="59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152819</xdr:rowOff>
    </xdr:from>
    <xdr:to>
      <xdr:col>50</xdr:col>
      <xdr:colOff>114300</xdr:colOff>
      <xdr:row>35</xdr:row>
      <xdr:rowOff>3391</xdr:rowOff>
    </xdr:to>
    <xdr:cxnSp macro="">
      <xdr:nvCxnSpPr>
        <xdr:cNvPr id="126" name="直線コネクタ 125"/>
        <xdr:cNvCxnSpPr/>
      </xdr:nvCxnSpPr>
      <xdr:spPr>
        <a:xfrm flipV="1">
          <a:off x="8750300" y="5982119"/>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27"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28"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48696</xdr:rowOff>
    </xdr:from>
    <xdr:ext cx="534377" cy="259045"/>
    <xdr:sp macro="" textlink="">
      <xdr:nvSpPr>
        <xdr:cNvPr id="130" name="n_1mainValue【道路】&#10;一人当たり延長"/>
        <xdr:cNvSpPr txBox="1"/>
      </xdr:nvSpPr>
      <xdr:spPr>
        <a:xfrm>
          <a:off x="9359411" y="570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70718</xdr:rowOff>
    </xdr:from>
    <xdr:ext cx="534377" cy="259045"/>
    <xdr:sp macro="" textlink="">
      <xdr:nvSpPr>
        <xdr:cNvPr id="131" name="n_2mainValue【道路】&#10;一人当たり延長"/>
        <xdr:cNvSpPr txBox="1"/>
      </xdr:nvSpPr>
      <xdr:spPr>
        <a:xfrm>
          <a:off x="8483111" y="572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0" name="正方形/長方形 13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1" name="正方形/長方形 14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2" name="正方形/長方形 14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3" name="正方形/長方形 14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4" name="正方形/長方形 14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5" name="正方形/長方形 14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6" name="正方形/長方形 14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7" name="正方形/長方形 14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9" name="テキスト ボックス 15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9" name="テキスト ボックス 16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173" name="直線コネクタ 172"/>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74"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75" name="直線コネクタ 174"/>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176"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177" name="直線コネクタ 176"/>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178"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179" name="フローチャート: 判断 178"/>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180" name="フローチャート: 判断 179"/>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181" name="フローチャート: 判断 180"/>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182" name="フローチャート: 判断 181"/>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3" name="テキスト ボックス 1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168548</xdr:rowOff>
    </xdr:from>
    <xdr:to>
      <xdr:col>24</xdr:col>
      <xdr:colOff>114300</xdr:colOff>
      <xdr:row>80</xdr:row>
      <xdr:rowOff>98698</xdr:rowOff>
    </xdr:to>
    <xdr:sp macro="" textlink="">
      <xdr:nvSpPr>
        <xdr:cNvPr id="188" name="楕円 187"/>
        <xdr:cNvSpPr/>
      </xdr:nvSpPr>
      <xdr:spPr>
        <a:xfrm>
          <a:off x="45847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19975</xdr:rowOff>
    </xdr:from>
    <xdr:ext cx="405111" cy="259045"/>
    <xdr:sp macro="" textlink="">
      <xdr:nvSpPr>
        <xdr:cNvPr id="189" name="【公営住宅】&#10;有形固定資産減価償却率該当値テキスト"/>
        <xdr:cNvSpPr txBox="1"/>
      </xdr:nvSpPr>
      <xdr:spPr>
        <a:xfrm>
          <a:off x="4673600" y="1356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153851</xdr:rowOff>
    </xdr:from>
    <xdr:to>
      <xdr:col>20</xdr:col>
      <xdr:colOff>38100</xdr:colOff>
      <xdr:row>80</xdr:row>
      <xdr:rowOff>84001</xdr:rowOff>
    </xdr:to>
    <xdr:sp macro="" textlink="">
      <xdr:nvSpPr>
        <xdr:cNvPr id="190" name="楕円 189"/>
        <xdr:cNvSpPr/>
      </xdr:nvSpPr>
      <xdr:spPr>
        <a:xfrm>
          <a:off x="3746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33201</xdr:rowOff>
    </xdr:from>
    <xdr:to>
      <xdr:col>24</xdr:col>
      <xdr:colOff>63500</xdr:colOff>
      <xdr:row>80</xdr:row>
      <xdr:rowOff>47898</xdr:rowOff>
    </xdr:to>
    <xdr:cxnSp macro="">
      <xdr:nvCxnSpPr>
        <xdr:cNvPr id="191" name="直線コネクタ 190"/>
        <xdr:cNvCxnSpPr/>
      </xdr:nvCxnSpPr>
      <xdr:spPr>
        <a:xfrm>
          <a:off x="3797300" y="1374920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111398</xdr:rowOff>
    </xdr:from>
    <xdr:to>
      <xdr:col>15</xdr:col>
      <xdr:colOff>101600</xdr:colOff>
      <xdr:row>80</xdr:row>
      <xdr:rowOff>41548</xdr:rowOff>
    </xdr:to>
    <xdr:sp macro="" textlink="">
      <xdr:nvSpPr>
        <xdr:cNvPr id="192" name="楕円 191"/>
        <xdr:cNvSpPr/>
      </xdr:nvSpPr>
      <xdr:spPr>
        <a:xfrm>
          <a:off x="2857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162198</xdr:rowOff>
    </xdr:from>
    <xdr:to>
      <xdr:col>19</xdr:col>
      <xdr:colOff>177800</xdr:colOff>
      <xdr:row>80</xdr:row>
      <xdr:rowOff>33201</xdr:rowOff>
    </xdr:to>
    <xdr:cxnSp macro="">
      <xdr:nvCxnSpPr>
        <xdr:cNvPr id="193" name="直線コネクタ 192"/>
        <xdr:cNvCxnSpPr/>
      </xdr:nvCxnSpPr>
      <xdr:spPr>
        <a:xfrm>
          <a:off x="2908300" y="1370674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194"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195"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196"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100528</xdr:rowOff>
    </xdr:from>
    <xdr:ext cx="405111" cy="259045"/>
    <xdr:sp macro="" textlink="">
      <xdr:nvSpPr>
        <xdr:cNvPr id="197" name="n_1mainValue【公営住宅】&#10;有形固定資産減価償却率"/>
        <xdr:cNvSpPr txBox="1"/>
      </xdr:nvSpPr>
      <xdr:spPr>
        <a:xfrm>
          <a:off x="35820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58075</xdr:rowOff>
    </xdr:from>
    <xdr:ext cx="405111" cy="259045"/>
    <xdr:sp macro="" textlink="">
      <xdr:nvSpPr>
        <xdr:cNvPr id="198" name="n_2mainValue【公営住宅】&#10;有形固定資産減価償却率"/>
        <xdr:cNvSpPr txBox="1"/>
      </xdr:nvSpPr>
      <xdr:spPr>
        <a:xfrm>
          <a:off x="27057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9" name="直線コネクタ 2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0" name="テキスト ボックス 2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1" name="直線コネクタ 2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2" name="テキスト ボックス 2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3" name="直線コネクタ 2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4" name="テキスト ボックス 2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5" name="直線コネクタ 2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6" name="テキスト ボックス 2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7" name="直線コネクタ 2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8" name="テキスト ボックス 2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9" name="直線コネクタ 2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0" name="テキスト ボックス 2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222" name="直線コネクタ 221"/>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23"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24" name="直線コネクタ 223"/>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225"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226" name="直線コネクタ 225"/>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227"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228" name="フローチャート: 判断 227"/>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229" name="フローチャート: 判断 228"/>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230" name="フローチャート: 判断 229"/>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231" name="フローチャート: 判断 230"/>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2" name="テキスト ボックス 2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98933</xdr:rowOff>
    </xdr:from>
    <xdr:to>
      <xdr:col>55</xdr:col>
      <xdr:colOff>50800</xdr:colOff>
      <xdr:row>86</xdr:row>
      <xdr:rowOff>29083</xdr:rowOff>
    </xdr:to>
    <xdr:sp macro="" textlink="">
      <xdr:nvSpPr>
        <xdr:cNvPr id="237" name="楕円 236"/>
        <xdr:cNvSpPr/>
      </xdr:nvSpPr>
      <xdr:spPr>
        <a:xfrm>
          <a:off x="10426700" y="146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13860</xdr:rowOff>
    </xdr:from>
    <xdr:ext cx="469744" cy="259045"/>
    <xdr:sp macro="" textlink="">
      <xdr:nvSpPr>
        <xdr:cNvPr id="238" name="【公営住宅】&#10;一人当たり面積該当値テキスト"/>
        <xdr:cNvSpPr txBox="1"/>
      </xdr:nvSpPr>
      <xdr:spPr>
        <a:xfrm>
          <a:off x="10515600" y="1458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91694</xdr:rowOff>
    </xdr:from>
    <xdr:to>
      <xdr:col>50</xdr:col>
      <xdr:colOff>165100</xdr:colOff>
      <xdr:row>86</xdr:row>
      <xdr:rowOff>21844</xdr:rowOff>
    </xdr:to>
    <xdr:sp macro="" textlink="">
      <xdr:nvSpPr>
        <xdr:cNvPr id="239" name="楕円 238"/>
        <xdr:cNvSpPr/>
      </xdr:nvSpPr>
      <xdr:spPr>
        <a:xfrm>
          <a:off x="9588500" y="146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142494</xdr:rowOff>
    </xdr:from>
    <xdr:to>
      <xdr:col>55</xdr:col>
      <xdr:colOff>0</xdr:colOff>
      <xdr:row>85</xdr:row>
      <xdr:rowOff>149733</xdr:rowOff>
    </xdr:to>
    <xdr:cxnSp macro="">
      <xdr:nvCxnSpPr>
        <xdr:cNvPr id="240" name="直線コネクタ 239"/>
        <xdr:cNvCxnSpPr/>
      </xdr:nvCxnSpPr>
      <xdr:spPr>
        <a:xfrm>
          <a:off x="9639300" y="1471574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93599</xdr:rowOff>
    </xdr:from>
    <xdr:to>
      <xdr:col>46</xdr:col>
      <xdr:colOff>38100</xdr:colOff>
      <xdr:row>86</xdr:row>
      <xdr:rowOff>23749</xdr:rowOff>
    </xdr:to>
    <xdr:sp macro="" textlink="">
      <xdr:nvSpPr>
        <xdr:cNvPr id="241" name="楕円 240"/>
        <xdr:cNvSpPr/>
      </xdr:nvSpPr>
      <xdr:spPr>
        <a:xfrm>
          <a:off x="8699500" y="146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142494</xdr:rowOff>
    </xdr:from>
    <xdr:to>
      <xdr:col>50</xdr:col>
      <xdr:colOff>114300</xdr:colOff>
      <xdr:row>85</xdr:row>
      <xdr:rowOff>144399</xdr:rowOff>
    </xdr:to>
    <xdr:cxnSp macro="">
      <xdr:nvCxnSpPr>
        <xdr:cNvPr id="242" name="直線コネクタ 241"/>
        <xdr:cNvCxnSpPr/>
      </xdr:nvCxnSpPr>
      <xdr:spPr>
        <a:xfrm flipV="1">
          <a:off x="8750300" y="147157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243"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244"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245"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12971</xdr:rowOff>
    </xdr:from>
    <xdr:ext cx="469744" cy="259045"/>
    <xdr:sp macro="" textlink="">
      <xdr:nvSpPr>
        <xdr:cNvPr id="246" name="n_1mainValue【公営住宅】&#10;一人当たり面積"/>
        <xdr:cNvSpPr txBox="1"/>
      </xdr:nvSpPr>
      <xdr:spPr>
        <a:xfrm>
          <a:off x="9391727" y="1475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14876</xdr:rowOff>
    </xdr:from>
    <xdr:ext cx="469744" cy="259045"/>
    <xdr:sp macro="" textlink="">
      <xdr:nvSpPr>
        <xdr:cNvPr id="247" name="n_2mainValue【公営住宅】&#10;一人当たり面積"/>
        <xdr:cNvSpPr txBox="1"/>
      </xdr:nvSpPr>
      <xdr:spPr>
        <a:xfrm>
          <a:off x="8515427" y="147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6" name="正方形/長方形 2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7" name="正方形/長方形 2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8" name="正方形/長方形 2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9" name="正方形/長方形 2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0" name="正方形/長方形 2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1" name="正方形/長方形 2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2" name="正方形/長方形 2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3" name="正方形/長方形 2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4" name="正方形/長方形 2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5" name="正方形/長方形 2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6" name="正方形/長方形 2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7" name="正方形/長方形 2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8" name="正方形/長方形 2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9" name="正方形/長方形 2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0" name="正方形/長方形 2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1" name="正方形/長方形 2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2" name="テキスト ボックス 2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3" name="直線コネクタ 2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4" name="直線コネクタ 2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5" name="テキスト ボックス 27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6" name="直線コネクタ 2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7" name="テキスト ボックス 2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8" name="直線コネクタ 2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9" name="テキスト ボックス 2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0" name="直線コネクタ 2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1" name="テキスト ボックス 2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2" name="直線コネクタ 2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3" name="テキスト ボックス 2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4" name="直線コネクタ 2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5" name="テキスト ボックス 28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6" name="直線コネクタ 2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7" name="テキスト ボックス 2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289" name="直線コネクタ 288"/>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290"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291" name="直線コネクタ 290"/>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9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3" name="直線コネクタ 29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294"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295" name="フローチャート: 判断 294"/>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296" name="フローチャート: 判断 295"/>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297" name="フローチャート: 判断 296"/>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298" name="フローチャート: 判断 297"/>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9" name="テキスト ボックス 2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74386</xdr:rowOff>
    </xdr:from>
    <xdr:to>
      <xdr:col>85</xdr:col>
      <xdr:colOff>177800</xdr:colOff>
      <xdr:row>34</xdr:row>
      <xdr:rowOff>4536</xdr:rowOff>
    </xdr:to>
    <xdr:sp macro="" textlink="">
      <xdr:nvSpPr>
        <xdr:cNvPr id="304" name="楕円 303"/>
        <xdr:cNvSpPr/>
      </xdr:nvSpPr>
      <xdr:spPr>
        <a:xfrm>
          <a:off x="162687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160763</xdr:rowOff>
    </xdr:from>
    <xdr:ext cx="405111" cy="259045"/>
    <xdr:sp macro="" textlink="">
      <xdr:nvSpPr>
        <xdr:cNvPr id="305" name="【認定こども園・幼稚園・保育所】&#10;有形固定資産減価償却率該当値テキスト"/>
        <xdr:cNvSpPr txBox="1"/>
      </xdr:nvSpPr>
      <xdr:spPr>
        <a:xfrm>
          <a:off x="16357600" y="564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87449</xdr:rowOff>
    </xdr:from>
    <xdr:to>
      <xdr:col>81</xdr:col>
      <xdr:colOff>101600</xdr:colOff>
      <xdr:row>34</xdr:row>
      <xdr:rowOff>17599</xdr:rowOff>
    </xdr:to>
    <xdr:sp macro="" textlink="">
      <xdr:nvSpPr>
        <xdr:cNvPr id="306" name="楕円 305"/>
        <xdr:cNvSpPr/>
      </xdr:nvSpPr>
      <xdr:spPr>
        <a:xfrm>
          <a:off x="15430500" y="57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125186</xdr:rowOff>
    </xdr:from>
    <xdr:to>
      <xdr:col>85</xdr:col>
      <xdr:colOff>127000</xdr:colOff>
      <xdr:row>33</xdr:row>
      <xdr:rowOff>138249</xdr:rowOff>
    </xdr:to>
    <xdr:cxnSp macro="">
      <xdr:nvCxnSpPr>
        <xdr:cNvPr id="307" name="直線コネクタ 306"/>
        <xdr:cNvCxnSpPr/>
      </xdr:nvCxnSpPr>
      <xdr:spPr>
        <a:xfrm flipV="1">
          <a:off x="15481300" y="578303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98878</xdr:rowOff>
    </xdr:from>
    <xdr:to>
      <xdr:col>76</xdr:col>
      <xdr:colOff>165100</xdr:colOff>
      <xdr:row>34</xdr:row>
      <xdr:rowOff>29028</xdr:rowOff>
    </xdr:to>
    <xdr:sp macro="" textlink="">
      <xdr:nvSpPr>
        <xdr:cNvPr id="308" name="楕円 307"/>
        <xdr:cNvSpPr/>
      </xdr:nvSpPr>
      <xdr:spPr>
        <a:xfrm>
          <a:off x="14541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138249</xdr:rowOff>
    </xdr:from>
    <xdr:to>
      <xdr:col>81</xdr:col>
      <xdr:colOff>50800</xdr:colOff>
      <xdr:row>33</xdr:row>
      <xdr:rowOff>149678</xdr:rowOff>
    </xdr:to>
    <xdr:cxnSp macro="">
      <xdr:nvCxnSpPr>
        <xdr:cNvPr id="309" name="直線コネクタ 308"/>
        <xdr:cNvCxnSpPr/>
      </xdr:nvCxnSpPr>
      <xdr:spPr>
        <a:xfrm flipV="1">
          <a:off x="14592300" y="57960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310"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311"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12"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34126</xdr:rowOff>
    </xdr:from>
    <xdr:ext cx="405111" cy="259045"/>
    <xdr:sp macro="" textlink="">
      <xdr:nvSpPr>
        <xdr:cNvPr id="313" name="n_1mainValue【認定こども園・幼稚園・保育所】&#10;有形固定資産減価償却率"/>
        <xdr:cNvSpPr txBox="1"/>
      </xdr:nvSpPr>
      <xdr:spPr>
        <a:xfrm>
          <a:off x="15266044" y="552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45555</xdr:rowOff>
    </xdr:from>
    <xdr:ext cx="405111" cy="259045"/>
    <xdr:sp macro="" textlink="">
      <xdr:nvSpPr>
        <xdr:cNvPr id="314" name="n_2mainValue【認定こども園・幼稚園・保育所】&#10;有形固定資産減価償却率"/>
        <xdr:cNvSpPr txBox="1"/>
      </xdr:nvSpPr>
      <xdr:spPr>
        <a:xfrm>
          <a:off x="14389744" y="553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5" name="正方形/長方形 3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2" name="正方形/長方形 3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5" name="直線コネクタ 32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26" name="テキスト ボックス 32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7" name="直線コネクタ 32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28" name="テキスト ボックス 32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9" name="直線コネクタ 32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30" name="テキスト ボックス 32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1" name="直線コネクタ 33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32" name="テキスト ボックス 33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3" name="直線コネクタ 33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34" name="テキスト ボックス 33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5" name="直線コネクタ 33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36" name="テキスト ボックス 33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340" name="直線コネクタ 339"/>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41"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42" name="直線コネクタ 341"/>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343"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344" name="直線コネクタ 343"/>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345"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346" name="フローチャート: 判断 345"/>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347" name="フローチャート: 判断 346"/>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348" name="フローチャート: 判断 347"/>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349" name="フローチャート: 判断 348"/>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157662</xdr:rowOff>
    </xdr:from>
    <xdr:to>
      <xdr:col>116</xdr:col>
      <xdr:colOff>114300</xdr:colOff>
      <xdr:row>40</xdr:row>
      <xdr:rowOff>87812</xdr:rowOff>
    </xdr:to>
    <xdr:sp macro="" textlink="">
      <xdr:nvSpPr>
        <xdr:cNvPr id="355" name="楕円 354"/>
        <xdr:cNvSpPr/>
      </xdr:nvSpPr>
      <xdr:spPr>
        <a:xfrm>
          <a:off x="22110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136089</xdr:rowOff>
    </xdr:from>
    <xdr:ext cx="469744" cy="259045"/>
    <xdr:sp macro="" textlink="">
      <xdr:nvSpPr>
        <xdr:cNvPr id="356" name="【認定こども園・幼稚園・保育所】&#10;一人当たり面積該当値テキスト"/>
        <xdr:cNvSpPr txBox="1"/>
      </xdr:nvSpPr>
      <xdr:spPr>
        <a:xfrm>
          <a:off x="22199600"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160927</xdr:rowOff>
    </xdr:from>
    <xdr:to>
      <xdr:col>112</xdr:col>
      <xdr:colOff>38100</xdr:colOff>
      <xdr:row>40</xdr:row>
      <xdr:rowOff>91077</xdr:rowOff>
    </xdr:to>
    <xdr:sp macro="" textlink="">
      <xdr:nvSpPr>
        <xdr:cNvPr id="357" name="楕円 356"/>
        <xdr:cNvSpPr/>
      </xdr:nvSpPr>
      <xdr:spPr>
        <a:xfrm>
          <a:off x="21272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37012</xdr:rowOff>
    </xdr:from>
    <xdr:to>
      <xdr:col>116</xdr:col>
      <xdr:colOff>63500</xdr:colOff>
      <xdr:row>40</xdr:row>
      <xdr:rowOff>40277</xdr:rowOff>
    </xdr:to>
    <xdr:cxnSp macro="">
      <xdr:nvCxnSpPr>
        <xdr:cNvPr id="358" name="直線コネクタ 357"/>
        <xdr:cNvCxnSpPr/>
      </xdr:nvCxnSpPr>
      <xdr:spPr>
        <a:xfrm flipV="1">
          <a:off x="21323300" y="68950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167459</xdr:rowOff>
    </xdr:from>
    <xdr:to>
      <xdr:col>107</xdr:col>
      <xdr:colOff>101600</xdr:colOff>
      <xdr:row>40</xdr:row>
      <xdr:rowOff>97609</xdr:rowOff>
    </xdr:to>
    <xdr:sp macro="" textlink="">
      <xdr:nvSpPr>
        <xdr:cNvPr id="359" name="楕円 358"/>
        <xdr:cNvSpPr/>
      </xdr:nvSpPr>
      <xdr:spPr>
        <a:xfrm>
          <a:off x="20383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40277</xdr:rowOff>
    </xdr:from>
    <xdr:to>
      <xdr:col>111</xdr:col>
      <xdr:colOff>177800</xdr:colOff>
      <xdr:row>40</xdr:row>
      <xdr:rowOff>46809</xdr:rowOff>
    </xdr:to>
    <xdr:cxnSp macro="">
      <xdr:nvCxnSpPr>
        <xdr:cNvPr id="360" name="直線コネクタ 359"/>
        <xdr:cNvCxnSpPr/>
      </xdr:nvCxnSpPr>
      <xdr:spPr>
        <a:xfrm flipV="1">
          <a:off x="20434300" y="68982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361"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362"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363"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82204</xdr:rowOff>
    </xdr:from>
    <xdr:ext cx="469744" cy="259045"/>
    <xdr:sp macro="" textlink="">
      <xdr:nvSpPr>
        <xdr:cNvPr id="364" name="n_1mainValue【認定こども園・幼稚園・保育所】&#10;一人当たり面積"/>
        <xdr:cNvSpPr txBox="1"/>
      </xdr:nvSpPr>
      <xdr:spPr>
        <a:xfrm>
          <a:off x="210757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88736</xdr:rowOff>
    </xdr:from>
    <xdr:ext cx="469744" cy="259045"/>
    <xdr:sp macro="" textlink="">
      <xdr:nvSpPr>
        <xdr:cNvPr id="365" name="n_2mainValue【認定こども園・幼稚園・保育所】&#10;一人当たり面積"/>
        <xdr:cNvSpPr txBox="1"/>
      </xdr:nvSpPr>
      <xdr:spPr>
        <a:xfrm>
          <a:off x="20199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6" name="テキスト ボックス 3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7" name="直線コネクタ 3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8" name="テキスト ボックス 3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9" name="直線コネクタ 3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0" name="テキスト ボックス 3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1" name="直線コネクタ 3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2" name="テキスト ボックス 3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3" name="直線コネクタ 3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4" name="テキスト ボックス 3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5" name="直線コネクタ 3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6" name="テキスト ボックス 38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8" name="テキスト ボックス 3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390" name="直線コネクタ 389"/>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391"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392" name="直線コネクタ 391"/>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393"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394" name="直線コネクタ 393"/>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395"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396" name="フローチャート: 判断 395"/>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397" name="フローチャート: 判断 396"/>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398" name="フローチャート: 判断 397"/>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399" name="フローチャート: 判断 398"/>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05" name="楕円 404"/>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406" name="【学校施設】&#10;有形固定資産減価償却率該当値テキスト"/>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407" name="楕円 406"/>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91440</xdr:rowOff>
    </xdr:to>
    <xdr:cxnSp macro="">
      <xdr:nvCxnSpPr>
        <xdr:cNvPr id="408" name="直線コネクタ 407"/>
        <xdr:cNvCxnSpPr/>
      </xdr:nvCxnSpPr>
      <xdr:spPr>
        <a:xfrm flipV="1">
          <a:off x="15481300" y="10332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409" name="楕円 408"/>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137160</xdr:rowOff>
    </xdr:to>
    <xdr:cxnSp macro="">
      <xdr:nvCxnSpPr>
        <xdr:cNvPr id="410" name="直線コネクタ 409"/>
        <xdr:cNvCxnSpPr/>
      </xdr:nvCxnSpPr>
      <xdr:spPr>
        <a:xfrm flipV="1">
          <a:off x="14592300" y="10378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411"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12"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13"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414" name="n_1mainValue【学校施設】&#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415" name="n_2mainValue【学校施設】&#10;有形固定資産減価償却率"/>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6" name="テキスト ボックス 4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7" name="直線コネクタ 42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8" name="テキスト ボックス 42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9" name="直線コネクタ 42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0" name="テキスト ボックス 42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1" name="直線コネクタ 43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2" name="テキスト ボックス 43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3" name="直線コネクタ 43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4" name="テキスト ボックス 43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5" name="直線コネクタ 4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6" name="テキスト ボックス 4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438" name="直線コネクタ 437"/>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439"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440" name="直線コネクタ 439"/>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441"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442" name="直線コネクタ 441"/>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443"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444" name="フローチャート: 判断 443"/>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445" name="フローチャート: 判断 444"/>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46" name="フローチャート: 判断 445"/>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447" name="フローチャート: 判断 446"/>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58014</xdr:rowOff>
    </xdr:from>
    <xdr:to>
      <xdr:col>116</xdr:col>
      <xdr:colOff>114300</xdr:colOff>
      <xdr:row>60</xdr:row>
      <xdr:rowOff>159614</xdr:rowOff>
    </xdr:to>
    <xdr:sp macro="" textlink="">
      <xdr:nvSpPr>
        <xdr:cNvPr id="453" name="楕円 452"/>
        <xdr:cNvSpPr/>
      </xdr:nvSpPr>
      <xdr:spPr>
        <a:xfrm>
          <a:off x="22110700" y="103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80891</xdr:rowOff>
    </xdr:from>
    <xdr:ext cx="469744" cy="259045"/>
    <xdr:sp macro="" textlink="">
      <xdr:nvSpPr>
        <xdr:cNvPr id="454" name="【学校施設】&#10;一人当たり面積該当値テキスト"/>
        <xdr:cNvSpPr txBox="1"/>
      </xdr:nvSpPr>
      <xdr:spPr>
        <a:xfrm>
          <a:off x="22199600" y="1019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69444</xdr:rowOff>
    </xdr:from>
    <xdr:to>
      <xdr:col>112</xdr:col>
      <xdr:colOff>38100</xdr:colOff>
      <xdr:row>60</xdr:row>
      <xdr:rowOff>171044</xdr:rowOff>
    </xdr:to>
    <xdr:sp macro="" textlink="">
      <xdr:nvSpPr>
        <xdr:cNvPr id="455" name="楕円 454"/>
        <xdr:cNvSpPr/>
      </xdr:nvSpPr>
      <xdr:spPr>
        <a:xfrm>
          <a:off x="21272500" y="103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108814</xdr:rowOff>
    </xdr:from>
    <xdr:to>
      <xdr:col>116</xdr:col>
      <xdr:colOff>63500</xdr:colOff>
      <xdr:row>60</xdr:row>
      <xdr:rowOff>120244</xdr:rowOff>
    </xdr:to>
    <xdr:cxnSp macro="">
      <xdr:nvCxnSpPr>
        <xdr:cNvPr id="456" name="直線コネクタ 455"/>
        <xdr:cNvCxnSpPr/>
      </xdr:nvCxnSpPr>
      <xdr:spPr>
        <a:xfrm flipV="1">
          <a:off x="21323300" y="1039581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83617</xdr:rowOff>
    </xdr:from>
    <xdr:to>
      <xdr:col>107</xdr:col>
      <xdr:colOff>101600</xdr:colOff>
      <xdr:row>61</xdr:row>
      <xdr:rowOff>13767</xdr:rowOff>
    </xdr:to>
    <xdr:sp macro="" textlink="">
      <xdr:nvSpPr>
        <xdr:cNvPr id="457" name="楕円 456"/>
        <xdr:cNvSpPr/>
      </xdr:nvSpPr>
      <xdr:spPr>
        <a:xfrm>
          <a:off x="20383500" y="1037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120244</xdr:rowOff>
    </xdr:from>
    <xdr:to>
      <xdr:col>111</xdr:col>
      <xdr:colOff>177800</xdr:colOff>
      <xdr:row>60</xdr:row>
      <xdr:rowOff>134417</xdr:rowOff>
    </xdr:to>
    <xdr:cxnSp macro="">
      <xdr:nvCxnSpPr>
        <xdr:cNvPr id="458" name="直線コネクタ 457"/>
        <xdr:cNvCxnSpPr/>
      </xdr:nvCxnSpPr>
      <xdr:spPr>
        <a:xfrm flipV="1">
          <a:off x="20434300" y="10407244"/>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459"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460"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461"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16121</xdr:rowOff>
    </xdr:from>
    <xdr:ext cx="469744" cy="259045"/>
    <xdr:sp macro="" textlink="">
      <xdr:nvSpPr>
        <xdr:cNvPr id="462" name="n_1mainValue【学校施設】&#10;一人当たり面積"/>
        <xdr:cNvSpPr txBox="1"/>
      </xdr:nvSpPr>
      <xdr:spPr>
        <a:xfrm>
          <a:off x="21075727" y="1013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30294</xdr:rowOff>
    </xdr:from>
    <xdr:ext cx="469744" cy="259045"/>
    <xdr:sp macro="" textlink="">
      <xdr:nvSpPr>
        <xdr:cNvPr id="463" name="n_2mainValue【学校施設】&#10;一人当たり面積"/>
        <xdr:cNvSpPr txBox="1"/>
      </xdr:nvSpPr>
      <xdr:spPr>
        <a:xfrm>
          <a:off x="20199427" y="1014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4" name="直線コネクタ 4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5" name="テキスト ボックス 47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6" name="直線コネクタ 4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7" name="テキスト ボックス 4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8" name="直線コネクタ 4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9" name="テキスト ボックス 4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0" name="直線コネクタ 4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1" name="テキスト ボックス 4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2" name="直線コネクタ 4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3" name="テキスト ボックス 4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4" name="直線コネクタ 4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5" name="テキスト ボックス 48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89" name="直線コネクタ 488"/>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490"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91" name="直線コネクタ 490"/>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3" name="直線コネクタ 49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494"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495" name="フローチャート: 判断 494"/>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496" name="フローチャート: 判断 495"/>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497" name="フローチャート: 判断 496"/>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498" name="フローチャート: 判断 497"/>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36286</xdr:rowOff>
    </xdr:from>
    <xdr:to>
      <xdr:col>85</xdr:col>
      <xdr:colOff>177800</xdr:colOff>
      <xdr:row>79</xdr:row>
      <xdr:rowOff>137886</xdr:rowOff>
    </xdr:to>
    <xdr:sp macro="" textlink="">
      <xdr:nvSpPr>
        <xdr:cNvPr id="504" name="楕円 503"/>
        <xdr:cNvSpPr/>
      </xdr:nvSpPr>
      <xdr:spPr>
        <a:xfrm>
          <a:off x="162687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59163</xdr:rowOff>
    </xdr:from>
    <xdr:ext cx="405111" cy="259045"/>
    <xdr:sp macro="" textlink="">
      <xdr:nvSpPr>
        <xdr:cNvPr id="505" name="【児童館】&#10;有形固定資産減価償却率該当値テキスト"/>
        <xdr:cNvSpPr txBox="1"/>
      </xdr:nvSpPr>
      <xdr:spPr>
        <a:xfrm>
          <a:off x="16357600" y="134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82006</xdr:rowOff>
    </xdr:from>
    <xdr:to>
      <xdr:col>81</xdr:col>
      <xdr:colOff>101600</xdr:colOff>
      <xdr:row>80</xdr:row>
      <xdr:rowOff>12156</xdr:rowOff>
    </xdr:to>
    <xdr:sp macro="" textlink="">
      <xdr:nvSpPr>
        <xdr:cNvPr id="506" name="楕円 505"/>
        <xdr:cNvSpPr/>
      </xdr:nvSpPr>
      <xdr:spPr>
        <a:xfrm>
          <a:off x="154305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87086</xdr:rowOff>
    </xdr:from>
    <xdr:to>
      <xdr:col>85</xdr:col>
      <xdr:colOff>127000</xdr:colOff>
      <xdr:row>79</xdr:row>
      <xdr:rowOff>132806</xdr:rowOff>
    </xdr:to>
    <xdr:cxnSp macro="">
      <xdr:nvCxnSpPr>
        <xdr:cNvPr id="507" name="直線コネクタ 506"/>
        <xdr:cNvCxnSpPr/>
      </xdr:nvCxnSpPr>
      <xdr:spPr>
        <a:xfrm flipV="1">
          <a:off x="15481300" y="136316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130992</xdr:rowOff>
    </xdr:from>
    <xdr:to>
      <xdr:col>76</xdr:col>
      <xdr:colOff>165100</xdr:colOff>
      <xdr:row>80</xdr:row>
      <xdr:rowOff>61142</xdr:rowOff>
    </xdr:to>
    <xdr:sp macro="" textlink="">
      <xdr:nvSpPr>
        <xdr:cNvPr id="508" name="楕円 507"/>
        <xdr:cNvSpPr/>
      </xdr:nvSpPr>
      <xdr:spPr>
        <a:xfrm>
          <a:off x="14541500" y="136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132806</xdr:rowOff>
    </xdr:from>
    <xdr:to>
      <xdr:col>81</xdr:col>
      <xdr:colOff>50800</xdr:colOff>
      <xdr:row>80</xdr:row>
      <xdr:rowOff>10342</xdr:rowOff>
    </xdr:to>
    <xdr:cxnSp macro="">
      <xdr:nvCxnSpPr>
        <xdr:cNvPr id="509" name="直線コネクタ 508"/>
        <xdr:cNvCxnSpPr/>
      </xdr:nvCxnSpPr>
      <xdr:spPr>
        <a:xfrm flipV="1">
          <a:off x="14592300" y="1367735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510"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11"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512"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28683</xdr:rowOff>
    </xdr:from>
    <xdr:ext cx="405111" cy="259045"/>
    <xdr:sp macro="" textlink="">
      <xdr:nvSpPr>
        <xdr:cNvPr id="513" name="n_1mainValue【児童館】&#10;有形固定資産減価償却率"/>
        <xdr:cNvSpPr txBox="1"/>
      </xdr:nvSpPr>
      <xdr:spPr>
        <a:xfrm>
          <a:off x="152660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77669</xdr:rowOff>
    </xdr:from>
    <xdr:ext cx="405111" cy="259045"/>
    <xdr:sp macro="" textlink="">
      <xdr:nvSpPr>
        <xdr:cNvPr id="514" name="n_2mainValue【児童館】&#10;有形固定資産減価償却率"/>
        <xdr:cNvSpPr txBox="1"/>
      </xdr:nvSpPr>
      <xdr:spPr>
        <a:xfrm>
          <a:off x="14389744" y="1345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2" name="正方形/長方形 5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3" name="テキスト ボックス 5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4" name="直線コネクタ 5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5" name="直線コネクタ 52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6" name="テキスト ボックス 52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7" name="直線コネクタ 52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8" name="テキスト ボックス 52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9" name="直線コネクタ 52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0" name="テキスト ボックス 52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1" name="直線コネクタ 53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2" name="テキスト ボックス 53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536" name="直線コネクタ 535"/>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37"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38" name="直線コネクタ 53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539"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540" name="直線コネクタ 539"/>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541"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42" name="フローチャート: 判断 541"/>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543" name="フローチャート: 判断 542"/>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544" name="フローチャート: 判断 543"/>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545" name="フローチャート: 判断 544"/>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551" name="楕円 550"/>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87901</xdr:rowOff>
    </xdr:from>
    <xdr:ext cx="469744" cy="259045"/>
    <xdr:sp macro="" textlink="">
      <xdr:nvSpPr>
        <xdr:cNvPr id="552" name="【児童館】&#10;一人当たり面積該当値テキスト"/>
        <xdr:cNvSpPr txBox="1"/>
      </xdr:nvSpPr>
      <xdr:spPr>
        <a:xfrm>
          <a:off x="22199600" y="1431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553" name="楕円 552"/>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115824</xdr:rowOff>
    </xdr:to>
    <xdr:cxnSp macro="">
      <xdr:nvCxnSpPr>
        <xdr:cNvPr id="554" name="直線コネクタ 553"/>
        <xdr:cNvCxnSpPr/>
      </xdr:nvCxnSpPr>
      <xdr:spPr>
        <a:xfrm>
          <a:off x="21323300" y="14517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555" name="楕円 554"/>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120396</xdr:rowOff>
    </xdr:to>
    <xdr:cxnSp macro="">
      <xdr:nvCxnSpPr>
        <xdr:cNvPr id="556" name="直線コネクタ 555"/>
        <xdr:cNvCxnSpPr/>
      </xdr:nvCxnSpPr>
      <xdr:spPr>
        <a:xfrm flipV="1">
          <a:off x="20434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557"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558" name="n_2aveValue【児童館】&#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559"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11701</xdr:rowOff>
    </xdr:from>
    <xdr:ext cx="469744" cy="259045"/>
    <xdr:sp macro="" textlink="">
      <xdr:nvSpPr>
        <xdr:cNvPr id="560" name="n_1mainValue【児童館】&#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16273</xdr:rowOff>
    </xdr:from>
    <xdr:ext cx="469744" cy="259045"/>
    <xdr:sp macro="" textlink="">
      <xdr:nvSpPr>
        <xdr:cNvPr id="561" name="n_2mainValue【児童館】&#10;一人当たり面積"/>
        <xdr:cNvSpPr txBox="1"/>
      </xdr:nvSpPr>
      <xdr:spPr>
        <a:xfrm>
          <a:off x="20199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72" name="テキスト ボックス 5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73" name="直線コネクタ 57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74" name="テキスト ボックス 57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75" name="直線コネクタ 57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6" name="テキスト ボックス 57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77" name="直線コネクタ 57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8" name="テキスト ボックス 57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9" name="直線コネクタ 57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80" name="テキスト ボックス 57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584" name="直線コネクタ 583"/>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585"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586" name="直線コネクタ 585"/>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587"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588" name="直線コネクタ 587"/>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164864</xdr:rowOff>
    </xdr:from>
    <xdr:ext cx="405111" cy="259045"/>
    <xdr:sp macro="" textlink="">
      <xdr:nvSpPr>
        <xdr:cNvPr id="589" name="【公民館】&#10;有形固定資産減価償却率平均値テキスト"/>
        <xdr:cNvSpPr txBox="1"/>
      </xdr:nvSpPr>
      <xdr:spPr>
        <a:xfrm>
          <a:off x="16357600" y="17824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590" name="フローチャート: 判断 589"/>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591" name="フローチャート: 判断 590"/>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592" name="フローチャート: 判断 591"/>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593" name="フローチャート: 判断 592"/>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7113</xdr:rowOff>
    </xdr:from>
    <xdr:to>
      <xdr:col>85</xdr:col>
      <xdr:colOff>177800</xdr:colOff>
      <xdr:row>106</xdr:row>
      <xdr:rowOff>108713</xdr:rowOff>
    </xdr:to>
    <xdr:sp macro="" textlink="">
      <xdr:nvSpPr>
        <xdr:cNvPr id="599" name="楕円 598"/>
        <xdr:cNvSpPr/>
      </xdr:nvSpPr>
      <xdr:spPr>
        <a:xfrm>
          <a:off x="16268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156990</xdr:rowOff>
    </xdr:from>
    <xdr:ext cx="405111" cy="259045"/>
    <xdr:sp macro="" textlink="">
      <xdr:nvSpPr>
        <xdr:cNvPr id="600" name="【公民館】&#10;有形固定資産減価償却率該当値テキスト"/>
        <xdr:cNvSpPr txBox="1"/>
      </xdr:nvSpPr>
      <xdr:spPr>
        <a:xfrm>
          <a:off x="16357600" y="1815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50546</xdr:rowOff>
    </xdr:from>
    <xdr:to>
      <xdr:col>81</xdr:col>
      <xdr:colOff>101600</xdr:colOff>
      <xdr:row>106</xdr:row>
      <xdr:rowOff>152146</xdr:rowOff>
    </xdr:to>
    <xdr:sp macro="" textlink="">
      <xdr:nvSpPr>
        <xdr:cNvPr id="601" name="楕円 600"/>
        <xdr:cNvSpPr/>
      </xdr:nvSpPr>
      <xdr:spPr>
        <a:xfrm>
          <a:off x="15430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57913</xdr:rowOff>
    </xdr:from>
    <xdr:to>
      <xdr:col>85</xdr:col>
      <xdr:colOff>127000</xdr:colOff>
      <xdr:row>106</xdr:row>
      <xdr:rowOff>101346</xdr:rowOff>
    </xdr:to>
    <xdr:cxnSp macro="">
      <xdr:nvCxnSpPr>
        <xdr:cNvPr id="602" name="直線コネクタ 601"/>
        <xdr:cNvCxnSpPr/>
      </xdr:nvCxnSpPr>
      <xdr:spPr>
        <a:xfrm flipV="1">
          <a:off x="15481300" y="18231613"/>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130556</xdr:rowOff>
    </xdr:from>
    <xdr:to>
      <xdr:col>76</xdr:col>
      <xdr:colOff>165100</xdr:colOff>
      <xdr:row>107</xdr:row>
      <xdr:rowOff>60706</xdr:rowOff>
    </xdr:to>
    <xdr:sp macro="" textlink="">
      <xdr:nvSpPr>
        <xdr:cNvPr id="603" name="楕円 602"/>
        <xdr:cNvSpPr/>
      </xdr:nvSpPr>
      <xdr:spPr>
        <a:xfrm>
          <a:off x="14541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101346</xdr:rowOff>
    </xdr:from>
    <xdr:to>
      <xdr:col>81</xdr:col>
      <xdr:colOff>50800</xdr:colOff>
      <xdr:row>107</xdr:row>
      <xdr:rowOff>9906</xdr:rowOff>
    </xdr:to>
    <xdr:cxnSp macro="">
      <xdr:nvCxnSpPr>
        <xdr:cNvPr id="604" name="直線コネクタ 603"/>
        <xdr:cNvCxnSpPr/>
      </xdr:nvCxnSpPr>
      <xdr:spPr>
        <a:xfrm flipV="1">
          <a:off x="14592300" y="1827504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605" name="n_1aveValue【公民館】&#10;有形固定資産減価償却率"/>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606" name="n_2aveValue【公民館】&#10;有形固定資産減価償却率"/>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07"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143273</xdr:rowOff>
    </xdr:from>
    <xdr:ext cx="405111" cy="259045"/>
    <xdr:sp macro="" textlink="">
      <xdr:nvSpPr>
        <xdr:cNvPr id="608" name="n_1mainValue【公民館】&#10;有形固定資産減価償却率"/>
        <xdr:cNvSpPr txBox="1"/>
      </xdr:nvSpPr>
      <xdr:spPr>
        <a:xfrm>
          <a:off x="15266044" y="1831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51833</xdr:rowOff>
    </xdr:from>
    <xdr:ext cx="405111" cy="259045"/>
    <xdr:sp macro="" textlink="">
      <xdr:nvSpPr>
        <xdr:cNvPr id="609" name="n_2mainValue【公民館】&#10;有形固定資産減価償却率"/>
        <xdr:cNvSpPr txBox="1"/>
      </xdr:nvSpPr>
      <xdr:spPr>
        <a:xfrm>
          <a:off x="14389744" y="1839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0" name="直線コネクタ 61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1" name="テキスト ボックス 62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2" name="直線コネクタ 62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3" name="テキスト ボックス 62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4" name="直線コネクタ 62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5" name="テキスト ボックス 62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6" name="直線コネクタ 62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7" name="テキスト ボックス 62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31" name="直線コネクタ 630"/>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32"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33" name="直線コネクタ 632"/>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34"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35" name="直線コネクタ 634"/>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636"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37" name="フローチャート: 判断 636"/>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38" name="フローチャート: 判断 637"/>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39" name="フローチャート: 判断 638"/>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40" name="フローチャート: 判断 639"/>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57404</xdr:rowOff>
    </xdr:from>
    <xdr:to>
      <xdr:col>116</xdr:col>
      <xdr:colOff>114300</xdr:colOff>
      <xdr:row>105</xdr:row>
      <xdr:rowOff>159004</xdr:rowOff>
    </xdr:to>
    <xdr:sp macro="" textlink="">
      <xdr:nvSpPr>
        <xdr:cNvPr id="646" name="楕円 645"/>
        <xdr:cNvSpPr/>
      </xdr:nvSpPr>
      <xdr:spPr>
        <a:xfrm>
          <a:off x="221107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80281</xdr:rowOff>
    </xdr:from>
    <xdr:ext cx="469744" cy="259045"/>
    <xdr:sp macro="" textlink="">
      <xdr:nvSpPr>
        <xdr:cNvPr id="647" name="【公民館】&#10;一人当たり面積該当値テキスト"/>
        <xdr:cNvSpPr txBox="1"/>
      </xdr:nvSpPr>
      <xdr:spPr>
        <a:xfrm>
          <a:off x="22199600" y="1791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64263</xdr:rowOff>
    </xdr:from>
    <xdr:to>
      <xdr:col>112</xdr:col>
      <xdr:colOff>38100</xdr:colOff>
      <xdr:row>105</xdr:row>
      <xdr:rowOff>165863</xdr:rowOff>
    </xdr:to>
    <xdr:sp macro="" textlink="">
      <xdr:nvSpPr>
        <xdr:cNvPr id="648" name="楕円 647"/>
        <xdr:cNvSpPr/>
      </xdr:nvSpPr>
      <xdr:spPr>
        <a:xfrm>
          <a:off x="21272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108204</xdr:rowOff>
    </xdr:from>
    <xdr:to>
      <xdr:col>116</xdr:col>
      <xdr:colOff>63500</xdr:colOff>
      <xdr:row>105</xdr:row>
      <xdr:rowOff>115063</xdr:rowOff>
    </xdr:to>
    <xdr:cxnSp macro="">
      <xdr:nvCxnSpPr>
        <xdr:cNvPr id="649" name="直線コネクタ 648"/>
        <xdr:cNvCxnSpPr/>
      </xdr:nvCxnSpPr>
      <xdr:spPr>
        <a:xfrm flipV="1">
          <a:off x="21323300" y="18110454"/>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50" name="楕円 649"/>
        <xdr:cNvSpPr/>
      </xdr:nvSpPr>
      <xdr:spPr>
        <a:xfrm>
          <a:off x="20383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115063</xdr:rowOff>
    </xdr:from>
    <xdr:to>
      <xdr:col>111</xdr:col>
      <xdr:colOff>177800</xdr:colOff>
      <xdr:row>105</xdr:row>
      <xdr:rowOff>169926</xdr:rowOff>
    </xdr:to>
    <xdr:cxnSp macro="">
      <xdr:nvCxnSpPr>
        <xdr:cNvPr id="651" name="直線コネクタ 650"/>
        <xdr:cNvCxnSpPr/>
      </xdr:nvCxnSpPr>
      <xdr:spPr>
        <a:xfrm flipV="1">
          <a:off x="20434300" y="181173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652"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653"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54"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10940</xdr:rowOff>
    </xdr:from>
    <xdr:ext cx="469744" cy="259045"/>
    <xdr:sp macro="" textlink="">
      <xdr:nvSpPr>
        <xdr:cNvPr id="655" name="n_1mainValue【公民館】&#10;一人当たり面積"/>
        <xdr:cNvSpPr txBox="1"/>
      </xdr:nvSpPr>
      <xdr:spPr>
        <a:xfrm>
          <a:off x="21075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656" name="n_2main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道路、幼稚園・保育所、児童館は、有形固定資産減価償却費が類似団体内平均値を大きく上回っている。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一人当たり数値では、道路の一人当たり延長が類似団体内平均値を大きく上回っている。市域面積が８７２．４３㎢と全国的に見ても広いことなどが要因として考えられる。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それぞれの施設の状況や規模などを的確に把握し、計画的な資産管理に努める。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33,519
33,003
872.43
18,446,173
17,611,398
752,339
10,133,755
13,306,681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123372</xdr:rowOff>
    </xdr:from>
    <xdr:to>
      <xdr:col>24</xdr:col>
      <xdr:colOff>114300</xdr:colOff>
      <xdr:row>38</xdr:row>
      <xdr:rowOff>53522</xdr:rowOff>
    </xdr:to>
    <xdr:sp macro="" textlink="">
      <xdr:nvSpPr>
        <xdr:cNvPr id="72" name="楕円 71"/>
        <xdr:cNvSpPr/>
      </xdr:nvSpPr>
      <xdr:spPr>
        <a:xfrm>
          <a:off x="4584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101799</xdr:rowOff>
    </xdr:from>
    <xdr:ext cx="405111" cy="259045"/>
    <xdr:sp macro="" textlink="">
      <xdr:nvSpPr>
        <xdr:cNvPr id="73" name="【図書館】&#10;有形固定資産減価償却率該当値テキスト"/>
        <xdr:cNvSpPr txBox="1"/>
      </xdr:nvSpPr>
      <xdr:spPr>
        <a:xfrm>
          <a:off x="4673600"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157661</xdr:rowOff>
    </xdr:from>
    <xdr:to>
      <xdr:col>20</xdr:col>
      <xdr:colOff>38100</xdr:colOff>
      <xdr:row>38</xdr:row>
      <xdr:rowOff>87812</xdr:rowOff>
    </xdr:to>
    <xdr:sp macro="" textlink="">
      <xdr:nvSpPr>
        <xdr:cNvPr id="74" name="楕円 73"/>
        <xdr:cNvSpPr/>
      </xdr:nvSpPr>
      <xdr:spPr>
        <a:xfrm>
          <a:off x="3746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2722</xdr:rowOff>
    </xdr:from>
    <xdr:to>
      <xdr:col>24</xdr:col>
      <xdr:colOff>63500</xdr:colOff>
      <xdr:row>38</xdr:row>
      <xdr:rowOff>37012</xdr:rowOff>
    </xdr:to>
    <xdr:cxnSp macro="">
      <xdr:nvCxnSpPr>
        <xdr:cNvPr id="75" name="直線コネクタ 74"/>
        <xdr:cNvCxnSpPr/>
      </xdr:nvCxnSpPr>
      <xdr:spPr>
        <a:xfrm flipV="1">
          <a:off x="3797300" y="651782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22134</xdr:rowOff>
    </xdr:from>
    <xdr:to>
      <xdr:col>15</xdr:col>
      <xdr:colOff>101600</xdr:colOff>
      <xdr:row>38</xdr:row>
      <xdr:rowOff>123734</xdr:rowOff>
    </xdr:to>
    <xdr:sp macro="" textlink="">
      <xdr:nvSpPr>
        <xdr:cNvPr id="76" name="楕円 75"/>
        <xdr:cNvSpPr/>
      </xdr:nvSpPr>
      <xdr:spPr>
        <a:xfrm>
          <a:off x="2857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37012</xdr:rowOff>
    </xdr:from>
    <xdr:to>
      <xdr:col>19</xdr:col>
      <xdr:colOff>177800</xdr:colOff>
      <xdr:row>38</xdr:row>
      <xdr:rowOff>72934</xdr:rowOff>
    </xdr:to>
    <xdr:cxnSp macro="">
      <xdr:nvCxnSpPr>
        <xdr:cNvPr id="77" name="直線コネクタ 76"/>
        <xdr:cNvCxnSpPr/>
      </xdr:nvCxnSpPr>
      <xdr:spPr>
        <a:xfrm flipV="1">
          <a:off x="2908300" y="65521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78"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9"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78939</xdr:rowOff>
    </xdr:from>
    <xdr:ext cx="405111" cy="259045"/>
    <xdr:sp macro="" textlink="">
      <xdr:nvSpPr>
        <xdr:cNvPr id="81" name="n_1mainValue【図書館】&#10;有形固定資産減価償却率"/>
        <xdr:cNvSpPr txBox="1"/>
      </xdr:nvSpPr>
      <xdr:spPr>
        <a:xfrm>
          <a:off x="3582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114861</xdr:rowOff>
    </xdr:from>
    <xdr:ext cx="405111" cy="259045"/>
    <xdr:sp macro="" textlink="">
      <xdr:nvSpPr>
        <xdr:cNvPr id="82" name="n_2mainValue【図書館】&#10;有形固定資産減価償却率"/>
        <xdr:cNvSpPr txBox="1"/>
      </xdr:nvSpPr>
      <xdr:spPr>
        <a:xfrm>
          <a:off x="2705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3"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17" name="フローチャート: 判断 116"/>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3" name="楕円 122"/>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86377</xdr:rowOff>
    </xdr:from>
    <xdr:ext cx="469744" cy="259045"/>
    <xdr:sp macro="" textlink="">
      <xdr:nvSpPr>
        <xdr:cNvPr id="124" name="【図書館】&#10;一人当たり面積該当値テキスト"/>
        <xdr:cNvSpPr txBox="1"/>
      </xdr:nvSpPr>
      <xdr:spPr>
        <a:xfrm>
          <a:off x="10515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74385</xdr:rowOff>
    </xdr:from>
    <xdr:to>
      <xdr:col>50</xdr:col>
      <xdr:colOff>165100</xdr:colOff>
      <xdr:row>39</xdr:row>
      <xdr:rowOff>4535</xdr:rowOff>
    </xdr:to>
    <xdr:sp macro="" textlink="">
      <xdr:nvSpPr>
        <xdr:cNvPr id="125" name="楕円 124"/>
        <xdr:cNvSpPr/>
      </xdr:nvSpPr>
      <xdr:spPr>
        <a:xfrm>
          <a:off x="958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125185</xdr:rowOff>
    </xdr:to>
    <xdr:cxnSp macro="">
      <xdr:nvCxnSpPr>
        <xdr:cNvPr id="126" name="直線コネクタ 125"/>
        <xdr:cNvCxnSpPr/>
      </xdr:nvCxnSpPr>
      <xdr:spPr>
        <a:xfrm flipV="1">
          <a:off x="9639300" y="66294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85272</xdr:rowOff>
    </xdr:from>
    <xdr:to>
      <xdr:col>46</xdr:col>
      <xdr:colOff>38100</xdr:colOff>
      <xdr:row>39</xdr:row>
      <xdr:rowOff>15422</xdr:rowOff>
    </xdr:to>
    <xdr:sp macro="" textlink="">
      <xdr:nvSpPr>
        <xdr:cNvPr id="127" name="楕円 126"/>
        <xdr:cNvSpPr/>
      </xdr:nvSpPr>
      <xdr:spPr>
        <a:xfrm>
          <a:off x="8699500" y="660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125185</xdr:rowOff>
    </xdr:from>
    <xdr:to>
      <xdr:col>50</xdr:col>
      <xdr:colOff>114300</xdr:colOff>
      <xdr:row>38</xdr:row>
      <xdr:rowOff>136072</xdr:rowOff>
    </xdr:to>
    <xdr:cxnSp macro="">
      <xdr:nvCxnSpPr>
        <xdr:cNvPr id="128" name="直線コネクタ 127"/>
        <xdr:cNvCxnSpPr/>
      </xdr:nvCxnSpPr>
      <xdr:spPr>
        <a:xfrm flipV="1">
          <a:off x="8750300" y="66402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29"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1"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21063</xdr:rowOff>
    </xdr:from>
    <xdr:ext cx="469744" cy="259045"/>
    <xdr:sp macro="" textlink="">
      <xdr:nvSpPr>
        <xdr:cNvPr id="132" name="n_1mainValue【図書館】&#10;一人当たり面積"/>
        <xdr:cNvSpPr txBox="1"/>
      </xdr:nvSpPr>
      <xdr:spPr>
        <a:xfrm>
          <a:off x="93917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6549</xdr:rowOff>
    </xdr:from>
    <xdr:ext cx="469744" cy="259045"/>
    <xdr:sp macro="" textlink="">
      <xdr:nvSpPr>
        <xdr:cNvPr id="133" name="n_2mainValue【図書館】&#10;一人当たり面積"/>
        <xdr:cNvSpPr txBox="1"/>
      </xdr:nvSpPr>
      <xdr:spPr>
        <a:xfrm>
          <a:off x="8515427" y="66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1" name="【体育館・プール】&#10;有形固定資産減価償却率平均値テキスト"/>
        <xdr:cNvSpPr txBox="1"/>
      </xdr:nvSpPr>
      <xdr:spPr>
        <a:xfrm>
          <a:off x="46736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5" name="フローチャート: 判断 164"/>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138938</xdr:rowOff>
    </xdr:from>
    <xdr:to>
      <xdr:col>24</xdr:col>
      <xdr:colOff>114300</xdr:colOff>
      <xdr:row>61</xdr:row>
      <xdr:rowOff>69088</xdr:rowOff>
    </xdr:to>
    <xdr:sp macro="" textlink="">
      <xdr:nvSpPr>
        <xdr:cNvPr id="171" name="楕円 170"/>
        <xdr:cNvSpPr/>
      </xdr:nvSpPr>
      <xdr:spPr>
        <a:xfrm>
          <a:off x="45847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117365</xdr:rowOff>
    </xdr:from>
    <xdr:ext cx="405111" cy="259045"/>
    <xdr:sp macro="" textlink="">
      <xdr:nvSpPr>
        <xdr:cNvPr id="172" name="【体育館・プール】&#10;有形固定資産減価償却率該当値テキスト"/>
        <xdr:cNvSpPr txBox="1"/>
      </xdr:nvSpPr>
      <xdr:spPr>
        <a:xfrm>
          <a:off x="4673600" y="1040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xdr:rowOff>
    </xdr:from>
    <xdr:to>
      <xdr:col>20</xdr:col>
      <xdr:colOff>38100</xdr:colOff>
      <xdr:row>61</xdr:row>
      <xdr:rowOff>114808</xdr:rowOff>
    </xdr:to>
    <xdr:sp macro="" textlink="">
      <xdr:nvSpPr>
        <xdr:cNvPr id="173" name="楕円 172"/>
        <xdr:cNvSpPr/>
      </xdr:nvSpPr>
      <xdr:spPr>
        <a:xfrm>
          <a:off x="3746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18288</xdr:rowOff>
    </xdr:from>
    <xdr:to>
      <xdr:col>24</xdr:col>
      <xdr:colOff>63500</xdr:colOff>
      <xdr:row>61</xdr:row>
      <xdr:rowOff>64008</xdr:rowOff>
    </xdr:to>
    <xdr:cxnSp macro="">
      <xdr:nvCxnSpPr>
        <xdr:cNvPr id="174" name="直線コネクタ 173"/>
        <xdr:cNvCxnSpPr/>
      </xdr:nvCxnSpPr>
      <xdr:spPr>
        <a:xfrm flipV="1">
          <a:off x="3797300" y="1047673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75" name="楕円 174"/>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64008</xdr:rowOff>
    </xdr:from>
    <xdr:to>
      <xdr:col>19</xdr:col>
      <xdr:colOff>177800</xdr:colOff>
      <xdr:row>61</xdr:row>
      <xdr:rowOff>114300</xdr:rowOff>
    </xdr:to>
    <xdr:cxnSp macro="">
      <xdr:nvCxnSpPr>
        <xdr:cNvPr id="176" name="直線コネクタ 175"/>
        <xdr:cNvCxnSpPr/>
      </xdr:nvCxnSpPr>
      <xdr:spPr>
        <a:xfrm flipV="1">
          <a:off x="2908300" y="1052245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117619</xdr:rowOff>
    </xdr:from>
    <xdr:ext cx="405111" cy="259045"/>
    <xdr:sp macro="" textlink="">
      <xdr:nvSpPr>
        <xdr:cNvPr id="177"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140479</xdr:rowOff>
    </xdr:from>
    <xdr:ext cx="405111" cy="259045"/>
    <xdr:sp macro="" textlink="">
      <xdr:nvSpPr>
        <xdr:cNvPr id="178" name="n_2aveValue【体育館・プール】&#10;有形固定資産減価償却率"/>
        <xdr:cNvSpPr txBox="1"/>
      </xdr:nvSpPr>
      <xdr:spPr>
        <a:xfrm>
          <a:off x="2705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79"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105935</xdr:rowOff>
    </xdr:from>
    <xdr:ext cx="405111" cy="259045"/>
    <xdr:sp macro="" textlink="">
      <xdr:nvSpPr>
        <xdr:cNvPr id="180" name="n_1mainValue【体育館・プール】&#10;有形固定資産減価償却率"/>
        <xdr:cNvSpPr txBox="1"/>
      </xdr:nvSpPr>
      <xdr:spPr>
        <a:xfrm>
          <a:off x="35820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181" name="n_2mainValue【体育館・プール】&#10;有形固定資産減価償却率"/>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5" name="直線コネクタ 204"/>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6"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7" name="直線コネクタ 206"/>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8"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9" name="直線コネクタ 208"/>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0"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11" name="フローチャート: 判断 210"/>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2" name="フローチャート: 判断 211"/>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3" name="フローチャート: 判断 212"/>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4" name="フローチャート: 判断 213"/>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156210</xdr:rowOff>
    </xdr:from>
    <xdr:to>
      <xdr:col>55</xdr:col>
      <xdr:colOff>50800</xdr:colOff>
      <xdr:row>62</xdr:row>
      <xdr:rowOff>86360</xdr:rowOff>
    </xdr:to>
    <xdr:sp macro="" textlink="">
      <xdr:nvSpPr>
        <xdr:cNvPr id="220" name="楕円 219"/>
        <xdr:cNvSpPr/>
      </xdr:nvSpPr>
      <xdr:spPr>
        <a:xfrm>
          <a:off x="10426700" y="106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7637</xdr:rowOff>
    </xdr:from>
    <xdr:ext cx="469744" cy="259045"/>
    <xdr:sp macro="" textlink="">
      <xdr:nvSpPr>
        <xdr:cNvPr id="221" name="【体育館・プール】&#10;一人当たり面積該当値テキスト"/>
        <xdr:cNvSpPr txBox="1"/>
      </xdr:nvSpPr>
      <xdr:spPr>
        <a:xfrm>
          <a:off x="105156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161290</xdr:rowOff>
    </xdr:from>
    <xdr:to>
      <xdr:col>50</xdr:col>
      <xdr:colOff>165100</xdr:colOff>
      <xdr:row>62</xdr:row>
      <xdr:rowOff>91440</xdr:rowOff>
    </xdr:to>
    <xdr:sp macro="" textlink="">
      <xdr:nvSpPr>
        <xdr:cNvPr id="222" name="楕円 221"/>
        <xdr:cNvSpPr/>
      </xdr:nvSpPr>
      <xdr:spPr>
        <a:xfrm>
          <a:off x="9588500" y="106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35560</xdr:rowOff>
    </xdr:from>
    <xdr:to>
      <xdr:col>55</xdr:col>
      <xdr:colOff>0</xdr:colOff>
      <xdr:row>62</xdr:row>
      <xdr:rowOff>40640</xdr:rowOff>
    </xdr:to>
    <xdr:cxnSp macro="">
      <xdr:nvCxnSpPr>
        <xdr:cNvPr id="223" name="直線コネクタ 222"/>
        <xdr:cNvCxnSpPr/>
      </xdr:nvCxnSpPr>
      <xdr:spPr>
        <a:xfrm flipV="1">
          <a:off x="9639300" y="1066546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24" name="楕円 223"/>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40640</xdr:rowOff>
    </xdr:from>
    <xdr:to>
      <xdr:col>50</xdr:col>
      <xdr:colOff>114300</xdr:colOff>
      <xdr:row>62</xdr:row>
      <xdr:rowOff>45720</xdr:rowOff>
    </xdr:to>
    <xdr:cxnSp macro="">
      <xdr:nvCxnSpPr>
        <xdr:cNvPr id="225" name="直線コネクタ 224"/>
        <xdr:cNvCxnSpPr/>
      </xdr:nvCxnSpPr>
      <xdr:spPr>
        <a:xfrm flipV="1">
          <a:off x="8750300" y="106705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26"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27"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28"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107967</xdr:rowOff>
    </xdr:from>
    <xdr:ext cx="469744" cy="259045"/>
    <xdr:sp macro="" textlink="">
      <xdr:nvSpPr>
        <xdr:cNvPr id="229" name="n_1mainValue【体育館・プール】&#10;一人当たり面積"/>
        <xdr:cNvSpPr txBox="1"/>
      </xdr:nvSpPr>
      <xdr:spPr>
        <a:xfrm>
          <a:off x="9391727" y="1039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30" name="n_2mainValue【体育館・プール】&#10;一人当たり面積"/>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5" name="テキスト ボックス 2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6" name="直線コネクタ 2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7" name="直線コネクタ 25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8" name="テキスト ボックス 25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9" name="直線コネクタ 25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0" name="テキスト ボックス 25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1" name="直線コネクタ 26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2" name="テキスト ボックス 26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3" name="直線コネクタ 26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4" name="テキスト ボックス 26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5" name="直線コネクタ 26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6" name="テキスト ボックス 26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7" name="直線コネクタ 26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8" name="テキスト ボックス 26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9" name="直線コネクタ 2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0" name="テキスト ボックス 2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272" name="直線コネクタ 271"/>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273"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274" name="直線コネクタ 273"/>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275"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276" name="直線コネクタ 275"/>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277" name="【市民会館】&#10;有形固定資産減価償却率平均値テキスト"/>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278" name="フローチャート: 判断 277"/>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279" name="フローチャート: 判断 278"/>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280" name="フローチャート: 判断 279"/>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281" name="フローチャート: 判断 280"/>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2" name="テキスト ボックス 2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3" name="テキスト ボックス 2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4" name="テキスト ボックス 2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5" name="テキスト ボックス 2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6" name="テキスト ボックス 2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287" name="楕円 286"/>
        <xdr:cNvSpPr/>
      </xdr:nvSpPr>
      <xdr:spPr>
        <a:xfrm>
          <a:off x="4584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3827</xdr:rowOff>
    </xdr:from>
    <xdr:ext cx="405111" cy="259045"/>
    <xdr:sp macro="" textlink="">
      <xdr:nvSpPr>
        <xdr:cNvPr id="288" name="【市民会館】&#10;有形固定資産減価償却率該当値テキスト"/>
        <xdr:cNvSpPr txBox="1"/>
      </xdr:nvSpPr>
      <xdr:spPr>
        <a:xfrm>
          <a:off x="4673600"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58057</xdr:rowOff>
    </xdr:from>
    <xdr:to>
      <xdr:col>20</xdr:col>
      <xdr:colOff>38100</xdr:colOff>
      <xdr:row>105</xdr:row>
      <xdr:rowOff>159657</xdr:rowOff>
    </xdr:to>
    <xdr:sp macro="" textlink="">
      <xdr:nvSpPr>
        <xdr:cNvPr id="289" name="楕円 288"/>
        <xdr:cNvSpPr/>
      </xdr:nvSpPr>
      <xdr:spPr>
        <a:xfrm>
          <a:off x="3746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76200</xdr:rowOff>
    </xdr:from>
    <xdr:to>
      <xdr:col>24</xdr:col>
      <xdr:colOff>63500</xdr:colOff>
      <xdr:row>105</xdr:row>
      <xdr:rowOff>108857</xdr:rowOff>
    </xdr:to>
    <xdr:cxnSp macro="">
      <xdr:nvCxnSpPr>
        <xdr:cNvPr id="290" name="直線コネクタ 289"/>
        <xdr:cNvCxnSpPr/>
      </xdr:nvCxnSpPr>
      <xdr:spPr>
        <a:xfrm flipV="1">
          <a:off x="3797300" y="180784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87449</xdr:rowOff>
    </xdr:from>
    <xdr:to>
      <xdr:col>15</xdr:col>
      <xdr:colOff>101600</xdr:colOff>
      <xdr:row>106</xdr:row>
      <xdr:rowOff>17599</xdr:rowOff>
    </xdr:to>
    <xdr:sp macro="" textlink="">
      <xdr:nvSpPr>
        <xdr:cNvPr id="291" name="楕円 290"/>
        <xdr:cNvSpPr/>
      </xdr:nvSpPr>
      <xdr:spPr>
        <a:xfrm>
          <a:off x="2857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108857</xdr:rowOff>
    </xdr:from>
    <xdr:to>
      <xdr:col>19</xdr:col>
      <xdr:colOff>177800</xdr:colOff>
      <xdr:row>105</xdr:row>
      <xdr:rowOff>138249</xdr:rowOff>
    </xdr:to>
    <xdr:cxnSp macro="">
      <xdr:nvCxnSpPr>
        <xdr:cNvPr id="292" name="直線コネクタ 291"/>
        <xdr:cNvCxnSpPr/>
      </xdr:nvCxnSpPr>
      <xdr:spPr>
        <a:xfrm flipV="1">
          <a:off x="2908300" y="181111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293"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294"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295"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150784</xdr:rowOff>
    </xdr:from>
    <xdr:ext cx="405111" cy="259045"/>
    <xdr:sp macro="" textlink="">
      <xdr:nvSpPr>
        <xdr:cNvPr id="296" name="n_1mainValue【市民会館】&#10;有形固定資産減価償却率"/>
        <xdr:cNvSpPr txBox="1"/>
      </xdr:nvSpPr>
      <xdr:spPr>
        <a:xfrm>
          <a:off x="3582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8726</xdr:rowOff>
    </xdr:from>
    <xdr:ext cx="405111" cy="259045"/>
    <xdr:sp macro="" textlink="">
      <xdr:nvSpPr>
        <xdr:cNvPr id="297" name="n_2mainValue【市民会館】&#10;有形固定資産減価償却率"/>
        <xdr:cNvSpPr txBox="1"/>
      </xdr:nvSpPr>
      <xdr:spPr>
        <a:xfrm>
          <a:off x="2705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6" name="テキスト ボックス 3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7" name="直線コネクタ 3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9" name="テキスト ボックス 3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1" name="テキスト ボックス 3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3" name="テキスト ボックス 3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5" name="テキスト ボックス 3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7" name="テキスト ボックス 3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321" name="直線コネクタ 3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23" name="直線コネクタ 3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3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325" name="直線コネクタ 3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326"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327" name="フローチャート: 判断 3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328" name="フローチャート: 判断 3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329" name="フローチャート: 判断 3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330" name="フローチャート: 判断 3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154939</xdr:rowOff>
    </xdr:from>
    <xdr:to>
      <xdr:col>55</xdr:col>
      <xdr:colOff>50800</xdr:colOff>
      <xdr:row>101</xdr:row>
      <xdr:rowOff>85089</xdr:rowOff>
    </xdr:to>
    <xdr:sp macro="" textlink="">
      <xdr:nvSpPr>
        <xdr:cNvPr id="336" name="楕円 335"/>
        <xdr:cNvSpPr/>
      </xdr:nvSpPr>
      <xdr:spPr>
        <a:xfrm>
          <a:off x="104267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6366</xdr:rowOff>
    </xdr:from>
    <xdr:ext cx="469744" cy="259045"/>
    <xdr:sp macro="" textlink="">
      <xdr:nvSpPr>
        <xdr:cNvPr id="337" name="【市民会館】&#10;一人当たり面積該当値テキスト"/>
        <xdr:cNvSpPr txBox="1"/>
      </xdr:nvSpPr>
      <xdr:spPr>
        <a:xfrm>
          <a:off x="10515600"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170180</xdr:rowOff>
    </xdr:from>
    <xdr:to>
      <xdr:col>50</xdr:col>
      <xdr:colOff>165100</xdr:colOff>
      <xdr:row>101</xdr:row>
      <xdr:rowOff>100330</xdr:rowOff>
    </xdr:to>
    <xdr:sp macro="" textlink="">
      <xdr:nvSpPr>
        <xdr:cNvPr id="338" name="楕円 337"/>
        <xdr:cNvSpPr/>
      </xdr:nvSpPr>
      <xdr:spPr>
        <a:xfrm>
          <a:off x="9588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34289</xdr:rowOff>
    </xdr:from>
    <xdr:to>
      <xdr:col>55</xdr:col>
      <xdr:colOff>0</xdr:colOff>
      <xdr:row>101</xdr:row>
      <xdr:rowOff>49530</xdr:rowOff>
    </xdr:to>
    <xdr:cxnSp macro="">
      <xdr:nvCxnSpPr>
        <xdr:cNvPr id="339" name="直線コネクタ 338"/>
        <xdr:cNvCxnSpPr/>
      </xdr:nvCxnSpPr>
      <xdr:spPr>
        <a:xfrm flipV="1">
          <a:off x="9639300" y="173507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105411</xdr:rowOff>
    </xdr:from>
    <xdr:to>
      <xdr:col>46</xdr:col>
      <xdr:colOff>38100</xdr:colOff>
      <xdr:row>100</xdr:row>
      <xdr:rowOff>35561</xdr:rowOff>
    </xdr:to>
    <xdr:sp macro="" textlink="">
      <xdr:nvSpPr>
        <xdr:cNvPr id="340" name="楕円 339"/>
        <xdr:cNvSpPr/>
      </xdr:nvSpPr>
      <xdr:spPr>
        <a:xfrm>
          <a:off x="8699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156211</xdr:rowOff>
    </xdr:from>
    <xdr:to>
      <xdr:col>50</xdr:col>
      <xdr:colOff>114300</xdr:colOff>
      <xdr:row>101</xdr:row>
      <xdr:rowOff>49530</xdr:rowOff>
    </xdr:to>
    <xdr:cxnSp macro="">
      <xdr:nvCxnSpPr>
        <xdr:cNvPr id="341" name="直線コネクタ 340"/>
        <xdr:cNvCxnSpPr/>
      </xdr:nvCxnSpPr>
      <xdr:spPr>
        <a:xfrm>
          <a:off x="8750300" y="1712976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342"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343"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344"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116857</xdr:rowOff>
    </xdr:from>
    <xdr:ext cx="469744" cy="259045"/>
    <xdr:sp macro="" textlink="">
      <xdr:nvSpPr>
        <xdr:cNvPr id="345" name="n_1mainValue【市民会館】&#10;一人当たり面積"/>
        <xdr:cNvSpPr txBox="1"/>
      </xdr:nvSpPr>
      <xdr:spPr>
        <a:xfrm>
          <a:off x="93917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52088</xdr:rowOff>
    </xdr:from>
    <xdr:ext cx="469744" cy="259045"/>
    <xdr:sp macro="" textlink="">
      <xdr:nvSpPr>
        <xdr:cNvPr id="346" name="n_2mainValue【市民会館】&#10;一人当たり面積"/>
        <xdr:cNvSpPr txBox="1"/>
      </xdr:nvSpPr>
      <xdr:spPr>
        <a:xfrm>
          <a:off x="85154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372" name="直線コネクタ 371"/>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373"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374" name="直線コネクタ 373"/>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375"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76" name="直線コネクタ 375"/>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377"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378" name="フローチャート: 判断 377"/>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379" name="フローチャート: 判断 378"/>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380" name="フローチャート: 判断 379"/>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381" name="フローチャート: 判断 380"/>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44994</xdr:rowOff>
    </xdr:from>
    <xdr:to>
      <xdr:col>85</xdr:col>
      <xdr:colOff>177800</xdr:colOff>
      <xdr:row>37</xdr:row>
      <xdr:rowOff>146594</xdr:rowOff>
    </xdr:to>
    <xdr:sp macro="" textlink="">
      <xdr:nvSpPr>
        <xdr:cNvPr id="387" name="楕円 386"/>
        <xdr:cNvSpPr/>
      </xdr:nvSpPr>
      <xdr:spPr>
        <a:xfrm>
          <a:off x="16268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23421</xdr:rowOff>
    </xdr:from>
    <xdr:ext cx="405111" cy="259045"/>
    <xdr:sp macro="" textlink="">
      <xdr:nvSpPr>
        <xdr:cNvPr id="388" name="【一般廃棄物処理施設】&#10;有形固定資産減価償却率該当値テキスト"/>
        <xdr:cNvSpPr txBox="1"/>
      </xdr:nvSpPr>
      <xdr:spPr>
        <a:xfrm>
          <a:off x="16357600"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76019</xdr:rowOff>
    </xdr:from>
    <xdr:to>
      <xdr:col>81</xdr:col>
      <xdr:colOff>101600</xdr:colOff>
      <xdr:row>38</xdr:row>
      <xdr:rowOff>6169</xdr:rowOff>
    </xdr:to>
    <xdr:sp macro="" textlink="">
      <xdr:nvSpPr>
        <xdr:cNvPr id="389" name="楕円 388"/>
        <xdr:cNvSpPr/>
      </xdr:nvSpPr>
      <xdr:spPr>
        <a:xfrm>
          <a:off x="15430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126819</xdr:rowOff>
    </xdr:to>
    <xdr:cxnSp macro="">
      <xdr:nvCxnSpPr>
        <xdr:cNvPr id="390" name="直線コネクタ 389"/>
        <xdr:cNvCxnSpPr/>
      </xdr:nvCxnSpPr>
      <xdr:spPr>
        <a:xfrm flipV="1">
          <a:off x="15481300" y="64394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107043</xdr:rowOff>
    </xdr:from>
    <xdr:to>
      <xdr:col>76</xdr:col>
      <xdr:colOff>165100</xdr:colOff>
      <xdr:row>38</xdr:row>
      <xdr:rowOff>37193</xdr:rowOff>
    </xdr:to>
    <xdr:sp macro="" textlink="">
      <xdr:nvSpPr>
        <xdr:cNvPr id="391" name="楕円 390"/>
        <xdr:cNvSpPr/>
      </xdr:nvSpPr>
      <xdr:spPr>
        <a:xfrm>
          <a:off x="14541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126819</xdr:rowOff>
    </xdr:from>
    <xdr:to>
      <xdr:col>81</xdr:col>
      <xdr:colOff>50800</xdr:colOff>
      <xdr:row>37</xdr:row>
      <xdr:rowOff>157843</xdr:rowOff>
    </xdr:to>
    <xdr:cxnSp macro="">
      <xdr:nvCxnSpPr>
        <xdr:cNvPr id="392" name="直線コネクタ 391"/>
        <xdr:cNvCxnSpPr/>
      </xdr:nvCxnSpPr>
      <xdr:spPr>
        <a:xfrm flipV="1">
          <a:off x="14592300" y="64704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393"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394"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395"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168746</xdr:rowOff>
    </xdr:from>
    <xdr:ext cx="405111" cy="259045"/>
    <xdr:sp macro="" textlink="">
      <xdr:nvSpPr>
        <xdr:cNvPr id="396" name="n_1mainValue【一般廃棄物処理施設】&#10;有形固定資産減価償却率"/>
        <xdr:cNvSpPr txBox="1"/>
      </xdr:nvSpPr>
      <xdr:spPr>
        <a:xfrm>
          <a:off x="15266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28320</xdr:rowOff>
    </xdr:from>
    <xdr:ext cx="405111" cy="259045"/>
    <xdr:sp macro="" textlink="">
      <xdr:nvSpPr>
        <xdr:cNvPr id="397" name="n_2mainValue【一般廃棄物処理施設】&#10;有形固定資産減価償却率"/>
        <xdr:cNvSpPr txBox="1"/>
      </xdr:nvSpPr>
      <xdr:spPr>
        <a:xfrm>
          <a:off x="14389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8" name="直線コネクタ 4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9" name="テキスト ボックス 4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0" name="直線コネクタ 4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1" name="テキスト ボックス 41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2" name="直線コネクタ 4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13" name="テキスト ボックス 41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4" name="直線コネクタ 4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5" name="テキスト ボックス 41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6" name="直線コネクタ 4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7" name="テキスト ボックス 41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8" name="直線コネクタ 4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9" name="テキスト ボックス 41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1" name="テキスト ボックス 4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23" name="直線コネクタ 422"/>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24"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25" name="直線コネクタ 424"/>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26"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27" name="直線コネクタ 426"/>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428"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29" name="フローチャート: 判断 428"/>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30" name="フローチャート: 判断 429"/>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431" name="フローチャート: 判断 430"/>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432" name="フローチャート: 判断 431"/>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98304</xdr:rowOff>
    </xdr:from>
    <xdr:to>
      <xdr:col>116</xdr:col>
      <xdr:colOff>114300</xdr:colOff>
      <xdr:row>39</xdr:row>
      <xdr:rowOff>28454</xdr:rowOff>
    </xdr:to>
    <xdr:sp macro="" textlink="">
      <xdr:nvSpPr>
        <xdr:cNvPr id="438" name="楕円 437"/>
        <xdr:cNvSpPr/>
      </xdr:nvSpPr>
      <xdr:spPr>
        <a:xfrm>
          <a:off x="22110700" y="66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121181</xdr:rowOff>
    </xdr:from>
    <xdr:ext cx="599010" cy="259045"/>
    <xdr:sp macro="" textlink="">
      <xdr:nvSpPr>
        <xdr:cNvPr id="439" name="【一般廃棄物処理施設】&#10;一人当たり有形固定資産（償却資産）額該当値テキスト"/>
        <xdr:cNvSpPr txBox="1"/>
      </xdr:nvSpPr>
      <xdr:spPr>
        <a:xfrm>
          <a:off x="22199600" y="646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105302</xdr:rowOff>
    </xdr:from>
    <xdr:to>
      <xdr:col>112</xdr:col>
      <xdr:colOff>38100</xdr:colOff>
      <xdr:row>39</xdr:row>
      <xdr:rowOff>35452</xdr:rowOff>
    </xdr:to>
    <xdr:sp macro="" textlink="">
      <xdr:nvSpPr>
        <xdr:cNvPr id="440" name="楕円 439"/>
        <xdr:cNvSpPr/>
      </xdr:nvSpPr>
      <xdr:spPr>
        <a:xfrm>
          <a:off x="21272500" y="66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149104</xdr:rowOff>
    </xdr:from>
    <xdr:to>
      <xdr:col>116</xdr:col>
      <xdr:colOff>63500</xdr:colOff>
      <xdr:row>38</xdr:row>
      <xdr:rowOff>156102</xdr:rowOff>
    </xdr:to>
    <xdr:cxnSp macro="">
      <xdr:nvCxnSpPr>
        <xdr:cNvPr id="441" name="直線コネクタ 440"/>
        <xdr:cNvCxnSpPr/>
      </xdr:nvCxnSpPr>
      <xdr:spPr>
        <a:xfrm flipV="1">
          <a:off x="21323300" y="6664204"/>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114433</xdr:rowOff>
    </xdr:from>
    <xdr:to>
      <xdr:col>107</xdr:col>
      <xdr:colOff>101600</xdr:colOff>
      <xdr:row>39</xdr:row>
      <xdr:rowOff>44583</xdr:rowOff>
    </xdr:to>
    <xdr:sp macro="" textlink="">
      <xdr:nvSpPr>
        <xdr:cNvPr id="442" name="楕円 441"/>
        <xdr:cNvSpPr/>
      </xdr:nvSpPr>
      <xdr:spPr>
        <a:xfrm>
          <a:off x="20383500" y="66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156102</xdr:rowOff>
    </xdr:from>
    <xdr:to>
      <xdr:col>111</xdr:col>
      <xdr:colOff>177800</xdr:colOff>
      <xdr:row>38</xdr:row>
      <xdr:rowOff>165233</xdr:rowOff>
    </xdr:to>
    <xdr:cxnSp macro="">
      <xdr:nvCxnSpPr>
        <xdr:cNvPr id="443" name="直線コネクタ 442"/>
        <xdr:cNvCxnSpPr/>
      </xdr:nvCxnSpPr>
      <xdr:spPr>
        <a:xfrm flipV="1">
          <a:off x="20434300" y="6671202"/>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444"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445"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446"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51979</xdr:rowOff>
    </xdr:from>
    <xdr:ext cx="599010" cy="259045"/>
    <xdr:sp macro="" textlink="">
      <xdr:nvSpPr>
        <xdr:cNvPr id="447" name="n_1mainValue【一般廃棄物処理施設】&#10;一人当たり有形固定資産（償却資産）額"/>
        <xdr:cNvSpPr txBox="1"/>
      </xdr:nvSpPr>
      <xdr:spPr>
        <a:xfrm>
          <a:off x="21011095" y="639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61110</xdr:rowOff>
    </xdr:from>
    <xdr:ext cx="599010" cy="259045"/>
    <xdr:sp macro="" textlink="">
      <xdr:nvSpPr>
        <xdr:cNvPr id="448" name="n_2mainValue【一般廃棄物処理施設】&#10;一人当たり有形固定資産（償却資産）額"/>
        <xdr:cNvSpPr txBox="1"/>
      </xdr:nvSpPr>
      <xdr:spPr>
        <a:xfrm>
          <a:off x="20134795" y="640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9" name="直線コネクタ 45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0" name="テキスト ボックス 45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1" name="直線コネクタ 46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2" name="テキスト ボックス 46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3" name="直線コネクタ 46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4" name="テキスト ボックス 46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5" name="直線コネクタ 46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6" name="テキスト ボックス 46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7" name="直線コネクタ 46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8" name="テキスト ボックス 46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9" name="直線コネクタ 46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0" name="テキスト ボックス 46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474" name="直線コネクタ 473"/>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5"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6" name="直線コネクタ 475"/>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77"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78" name="直線コネクタ 477"/>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479" name="【保健センター・保健所】&#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80" name="フローチャート: 判断 479"/>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481" name="フローチャート: 判断 480"/>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482" name="フローチャート: 判断 481"/>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483" name="フローチャート: 判断 482"/>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9616</xdr:rowOff>
    </xdr:from>
    <xdr:to>
      <xdr:col>85</xdr:col>
      <xdr:colOff>177800</xdr:colOff>
      <xdr:row>61</xdr:row>
      <xdr:rowOff>111216</xdr:rowOff>
    </xdr:to>
    <xdr:sp macro="" textlink="">
      <xdr:nvSpPr>
        <xdr:cNvPr id="489" name="楕円 488"/>
        <xdr:cNvSpPr/>
      </xdr:nvSpPr>
      <xdr:spPr>
        <a:xfrm>
          <a:off x="16268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159493</xdr:rowOff>
    </xdr:from>
    <xdr:ext cx="405111" cy="259045"/>
    <xdr:sp macro="" textlink="">
      <xdr:nvSpPr>
        <xdr:cNvPr id="490" name="【保健センター・保健所】&#10;有形固定資産減価償却率該当値テキスト"/>
        <xdr:cNvSpPr txBox="1"/>
      </xdr:nvSpPr>
      <xdr:spPr>
        <a:xfrm>
          <a:off x="16357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43906</xdr:rowOff>
    </xdr:from>
    <xdr:to>
      <xdr:col>81</xdr:col>
      <xdr:colOff>101600</xdr:colOff>
      <xdr:row>61</xdr:row>
      <xdr:rowOff>145506</xdr:rowOff>
    </xdr:to>
    <xdr:sp macro="" textlink="">
      <xdr:nvSpPr>
        <xdr:cNvPr id="491" name="楕円 490"/>
        <xdr:cNvSpPr/>
      </xdr:nvSpPr>
      <xdr:spPr>
        <a:xfrm>
          <a:off x="15430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60416</xdr:rowOff>
    </xdr:from>
    <xdr:to>
      <xdr:col>85</xdr:col>
      <xdr:colOff>127000</xdr:colOff>
      <xdr:row>61</xdr:row>
      <xdr:rowOff>94706</xdr:rowOff>
    </xdr:to>
    <xdr:cxnSp macro="">
      <xdr:nvCxnSpPr>
        <xdr:cNvPr id="492" name="直線コネクタ 491"/>
        <xdr:cNvCxnSpPr/>
      </xdr:nvCxnSpPr>
      <xdr:spPr>
        <a:xfrm flipV="1">
          <a:off x="15481300" y="105188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78196</xdr:rowOff>
    </xdr:from>
    <xdr:to>
      <xdr:col>76</xdr:col>
      <xdr:colOff>165100</xdr:colOff>
      <xdr:row>62</xdr:row>
      <xdr:rowOff>8346</xdr:rowOff>
    </xdr:to>
    <xdr:sp macro="" textlink="">
      <xdr:nvSpPr>
        <xdr:cNvPr id="493" name="楕円 492"/>
        <xdr:cNvSpPr/>
      </xdr:nvSpPr>
      <xdr:spPr>
        <a:xfrm>
          <a:off x="14541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94706</xdr:rowOff>
    </xdr:from>
    <xdr:to>
      <xdr:col>81</xdr:col>
      <xdr:colOff>50800</xdr:colOff>
      <xdr:row>61</xdr:row>
      <xdr:rowOff>128996</xdr:rowOff>
    </xdr:to>
    <xdr:cxnSp macro="">
      <xdr:nvCxnSpPr>
        <xdr:cNvPr id="494" name="直線コネクタ 493"/>
        <xdr:cNvCxnSpPr/>
      </xdr:nvCxnSpPr>
      <xdr:spPr>
        <a:xfrm flipV="1">
          <a:off x="14592300" y="105531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495"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496"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497"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136633</xdr:rowOff>
    </xdr:from>
    <xdr:ext cx="405111" cy="259045"/>
    <xdr:sp macro="" textlink="">
      <xdr:nvSpPr>
        <xdr:cNvPr id="498" name="n_1mainValue【保健センター・保健所】&#10;有形固定資産減価償却率"/>
        <xdr:cNvSpPr txBox="1"/>
      </xdr:nvSpPr>
      <xdr:spPr>
        <a:xfrm>
          <a:off x="15266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170923</xdr:rowOff>
    </xdr:from>
    <xdr:ext cx="405111" cy="259045"/>
    <xdr:sp macro="" textlink="">
      <xdr:nvSpPr>
        <xdr:cNvPr id="499" name="n_2mainValue【保健センター・保健所】&#10;有形固定資産減価償却率"/>
        <xdr:cNvSpPr txBox="1"/>
      </xdr:nvSpPr>
      <xdr:spPr>
        <a:xfrm>
          <a:off x="14389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0" name="直線コネクタ 5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1" name="テキスト ボックス 5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2" name="直線コネクタ 5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3" name="テキスト ボックス 5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4" name="直線コネクタ 5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5" name="テキスト ボックス 5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6" name="直線コネクタ 5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7" name="テキスト ボックス 5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8" name="直線コネクタ 5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9" name="テキスト ボックス 5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23" name="直線コネクタ 522"/>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2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25" name="直線コネクタ 52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26"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27" name="直線コネクタ 526"/>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528"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29" name="フローチャート: 判断 52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30" name="フローチャート: 判断 529"/>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31" name="フローチャート: 判断 530"/>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32" name="フローチャート: 判断 531"/>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538" name="楕円 537"/>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539" name="【保健センター・保健所】&#10;一人当たり面積該当値テキスト"/>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540" name="楕円 539"/>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163830</xdr:rowOff>
    </xdr:to>
    <xdr:cxnSp macro="">
      <xdr:nvCxnSpPr>
        <xdr:cNvPr id="541" name="直線コネクタ 540"/>
        <xdr:cNvCxnSpPr/>
      </xdr:nvCxnSpPr>
      <xdr:spPr>
        <a:xfrm>
          <a:off x="21323300" y="1096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542" name="楕円 541"/>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163830</xdr:rowOff>
    </xdr:to>
    <xdr:cxnSp macro="">
      <xdr:nvCxnSpPr>
        <xdr:cNvPr id="543" name="直線コネクタ 542"/>
        <xdr:cNvCxnSpPr/>
      </xdr:nvCxnSpPr>
      <xdr:spPr>
        <a:xfrm>
          <a:off x="20434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544"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545"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546"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547" name="n_1mainValue【保健センター・保健所】&#10;一人当たり面積"/>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548" name="n_2mainValue【保健センター・保健所】&#10;一人当たり面積"/>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73" name="直線コネクタ 572"/>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74"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75" name="直線コネクタ 574"/>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76"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577" name="直線コネクタ 576"/>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78"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79" name="フローチャート: 判断 578"/>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80" name="フローチャート: 判断 579"/>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581" name="フローチャート: 判断 580"/>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582" name="フローチャート: 判断 581"/>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588" name="楕円 587"/>
        <xdr:cNvSpPr/>
      </xdr:nvSpPr>
      <xdr:spPr>
        <a:xfrm>
          <a:off x="16268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144797</xdr:rowOff>
    </xdr:from>
    <xdr:ext cx="405111" cy="259045"/>
    <xdr:sp macro="" textlink="">
      <xdr:nvSpPr>
        <xdr:cNvPr id="589" name="【消防施設】&#10;有形固定資産減価償却率該当値テキスト"/>
        <xdr:cNvSpPr txBox="1"/>
      </xdr:nvSpPr>
      <xdr:spPr>
        <a:xfrm>
          <a:off x="16357600"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46355</xdr:rowOff>
    </xdr:from>
    <xdr:to>
      <xdr:col>81</xdr:col>
      <xdr:colOff>101600</xdr:colOff>
      <xdr:row>83</xdr:row>
      <xdr:rowOff>147955</xdr:rowOff>
    </xdr:to>
    <xdr:sp macro="" textlink="">
      <xdr:nvSpPr>
        <xdr:cNvPr id="590" name="楕円 589"/>
        <xdr:cNvSpPr/>
      </xdr:nvSpPr>
      <xdr:spPr>
        <a:xfrm>
          <a:off x="15430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45720</xdr:rowOff>
    </xdr:from>
    <xdr:to>
      <xdr:col>85</xdr:col>
      <xdr:colOff>127000</xdr:colOff>
      <xdr:row>83</xdr:row>
      <xdr:rowOff>97155</xdr:rowOff>
    </xdr:to>
    <xdr:cxnSp macro="">
      <xdr:nvCxnSpPr>
        <xdr:cNvPr id="591" name="直線コネクタ 590"/>
        <xdr:cNvCxnSpPr/>
      </xdr:nvCxnSpPr>
      <xdr:spPr>
        <a:xfrm flipV="1">
          <a:off x="15481300" y="142760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97789</xdr:rowOff>
    </xdr:from>
    <xdr:to>
      <xdr:col>76</xdr:col>
      <xdr:colOff>165100</xdr:colOff>
      <xdr:row>84</xdr:row>
      <xdr:rowOff>27939</xdr:rowOff>
    </xdr:to>
    <xdr:sp macro="" textlink="">
      <xdr:nvSpPr>
        <xdr:cNvPr id="592" name="楕円 591"/>
        <xdr:cNvSpPr/>
      </xdr:nvSpPr>
      <xdr:spPr>
        <a:xfrm>
          <a:off x="14541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97155</xdr:rowOff>
    </xdr:from>
    <xdr:to>
      <xdr:col>81</xdr:col>
      <xdr:colOff>50800</xdr:colOff>
      <xdr:row>83</xdr:row>
      <xdr:rowOff>148589</xdr:rowOff>
    </xdr:to>
    <xdr:cxnSp macro="">
      <xdr:nvCxnSpPr>
        <xdr:cNvPr id="593" name="直線コネクタ 592"/>
        <xdr:cNvCxnSpPr/>
      </xdr:nvCxnSpPr>
      <xdr:spPr>
        <a:xfrm flipV="1">
          <a:off x="14592300" y="143275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594"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595"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596"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139082</xdr:rowOff>
    </xdr:from>
    <xdr:ext cx="405111" cy="259045"/>
    <xdr:sp macro="" textlink="">
      <xdr:nvSpPr>
        <xdr:cNvPr id="597" name="n_1mainValue【消防施設】&#10;有形固定資産減価償却率"/>
        <xdr:cNvSpPr txBox="1"/>
      </xdr:nvSpPr>
      <xdr:spPr>
        <a:xfrm>
          <a:off x="15266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19066</xdr:rowOff>
    </xdr:from>
    <xdr:ext cx="405111" cy="259045"/>
    <xdr:sp macro="" textlink="">
      <xdr:nvSpPr>
        <xdr:cNvPr id="598" name="n_2mainValue【消防施設】&#10;有形固定資産減価償却率"/>
        <xdr:cNvSpPr txBox="1"/>
      </xdr:nvSpPr>
      <xdr:spPr>
        <a:xfrm>
          <a:off x="14389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22" name="直線コネクタ 621"/>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23"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24" name="直線コネクタ 623"/>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25"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26" name="直線コネクタ 625"/>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27"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28" name="フローチャート: 判断 627"/>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29" name="フローチャート: 判断 628"/>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30" name="フローチャート: 判断 629"/>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31" name="フローチャート: 判断 630"/>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91439</xdr:rowOff>
    </xdr:from>
    <xdr:to>
      <xdr:col>116</xdr:col>
      <xdr:colOff>114300</xdr:colOff>
      <xdr:row>86</xdr:row>
      <xdr:rowOff>21589</xdr:rowOff>
    </xdr:to>
    <xdr:sp macro="" textlink="">
      <xdr:nvSpPr>
        <xdr:cNvPr id="637" name="楕円 636"/>
        <xdr:cNvSpPr/>
      </xdr:nvSpPr>
      <xdr:spPr>
        <a:xfrm>
          <a:off x="221107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69866</xdr:rowOff>
    </xdr:from>
    <xdr:ext cx="469744" cy="259045"/>
    <xdr:sp macro="" textlink="">
      <xdr:nvSpPr>
        <xdr:cNvPr id="638" name="【消防施設】&#10;一人当たり面積該当値テキスト"/>
        <xdr:cNvSpPr txBox="1"/>
      </xdr:nvSpPr>
      <xdr:spPr>
        <a:xfrm>
          <a:off x="22199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93980</xdr:rowOff>
    </xdr:from>
    <xdr:to>
      <xdr:col>112</xdr:col>
      <xdr:colOff>38100</xdr:colOff>
      <xdr:row>86</xdr:row>
      <xdr:rowOff>24130</xdr:rowOff>
    </xdr:to>
    <xdr:sp macro="" textlink="">
      <xdr:nvSpPr>
        <xdr:cNvPr id="639" name="楕円 638"/>
        <xdr:cNvSpPr/>
      </xdr:nvSpPr>
      <xdr:spPr>
        <a:xfrm>
          <a:off x="21272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142239</xdr:rowOff>
    </xdr:from>
    <xdr:to>
      <xdr:col>116</xdr:col>
      <xdr:colOff>63500</xdr:colOff>
      <xdr:row>85</xdr:row>
      <xdr:rowOff>144780</xdr:rowOff>
    </xdr:to>
    <xdr:cxnSp macro="">
      <xdr:nvCxnSpPr>
        <xdr:cNvPr id="640" name="直線コネクタ 639"/>
        <xdr:cNvCxnSpPr/>
      </xdr:nvCxnSpPr>
      <xdr:spPr>
        <a:xfrm flipV="1">
          <a:off x="21323300" y="1471548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93980</xdr:rowOff>
    </xdr:from>
    <xdr:to>
      <xdr:col>107</xdr:col>
      <xdr:colOff>101600</xdr:colOff>
      <xdr:row>86</xdr:row>
      <xdr:rowOff>24130</xdr:rowOff>
    </xdr:to>
    <xdr:sp macro="" textlink="">
      <xdr:nvSpPr>
        <xdr:cNvPr id="641" name="楕円 640"/>
        <xdr:cNvSpPr/>
      </xdr:nvSpPr>
      <xdr:spPr>
        <a:xfrm>
          <a:off x="20383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144780</xdr:rowOff>
    </xdr:from>
    <xdr:to>
      <xdr:col>111</xdr:col>
      <xdr:colOff>177800</xdr:colOff>
      <xdr:row>85</xdr:row>
      <xdr:rowOff>144780</xdr:rowOff>
    </xdr:to>
    <xdr:cxnSp macro="">
      <xdr:nvCxnSpPr>
        <xdr:cNvPr id="642" name="直線コネクタ 641"/>
        <xdr:cNvCxnSpPr/>
      </xdr:nvCxnSpPr>
      <xdr:spPr>
        <a:xfrm>
          <a:off x="20434300" y="1471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643"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644" name="n_2ave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645"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15257</xdr:rowOff>
    </xdr:from>
    <xdr:ext cx="469744" cy="259045"/>
    <xdr:sp macro="" textlink="">
      <xdr:nvSpPr>
        <xdr:cNvPr id="646" name="n_1mainValue【消防施設】&#10;一人当たり面積"/>
        <xdr:cNvSpPr txBox="1"/>
      </xdr:nvSpPr>
      <xdr:spPr>
        <a:xfrm>
          <a:off x="21075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40657</xdr:rowOff>
    </xdr:from>
    <xdr:ext cx="469744" cy="259045"/>
    <xdr:sp macro="" textlink="">
      <xdr:nvSpPr>
        <xdr:cNvPr id="647" name="n_2mainValue【消防施設】&#10;一人当たり面積"/>
        <xdr:cNvSpPr txBox="1"/>
      </xdr:nvSpPr>
      <xdr:spPr>
        <a:xfrm>
          <a:off x="201994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73" name="直線コネクタ 672"/>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74"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75" name="直線コネクタ 674"/>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76"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77" name="直線コネクタ 676"/>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678"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9" name="フローチャート: 判断 678"/>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80" name="フローチャート: 判断 679"/>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81" name="フローチャート: 判断 680"/>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682" name="フローチャート: 判断 681"/>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53158</xdr:rowOff>
    </xdr:from>
    <xdr:to>
      <xdr:col>85</xdr:col>
      <xdr:colOff>177800</xdr:colOff>
      <xdr:row>107</xdr:row>
      <xdr:rowOff>154758</xdr:rowOff>
    </xdr:to>
    <xdr:sp macro="" textlink="">
      <xdr:nvSpPr>
        <xdr:cNvPr id="688" name="楕円 687"/>
        <xdr:cNvSpPr/>
      </xdr:nvSpPr>
      <xdr:spPr>
        <a:xfrm>
          <a:off x="16268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31585</xdr:rowOff>
    </xdr:from>
    <xdr:ext cx="405111" cy="259045"/>
    <xdr:sp macro="" textlink="">
      <xdr:nvSpPr>
        <xdr:cNvPr id="689" name="【庁舎】&#10;有形固定資産減価償却率該当値テキスト"/>
        <xdr:cNvSpPr txBox="1"/>
      </xdr:nvSpPr>
      <xdr:spPr>
        <a:xfrm>
          <a:off x="16357600"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97245</xdr:rowOff>
    </xdr:from>
    <xdr:to>
      <xdr:col>81</xdr:col>
      <xdr:colOff>101600</xdr:colOff>
      <xdr:row>108</xdr:row>
      <xdr:rowOff>27395</xdr:rowOff>
    </xdr:to>
    <xdr:sp macro="" textlink="">
      <xdr:nvSpPr>
        <xdr:cNvPr id="690" name="楕円 689"/>
        <xdr:cNvSpPr/>
      </xdr:nvSpPr>
      <xdr:spPr>
        <a:xfrm>
          <a:off x="15430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103958</xdr:rowOff>
    </xdr:from>
    <xdr:to>
      <xdr:col>85</xdr:col>
      <xdr:colOff>127000</xdr:colOff>
      <xdr:row>107</xdr:row>
      <xdr:rowOff>148045</xdr:rowOff>
    </xdr:to>
    <xdr:cxnSp macro="">
      <xdr:nvCxnSpPr>
        <xdr:cNvPr id="691" name="直線コネクタ 690"/>
        <xdr:cNvCxnSpPr/>
      </xdr:nvCxnSpPr>
      <xdr:spPr>
        <a:xfrm flipV="1">
          <a:off x="15481300" y="1844910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141332</xdr:rowOff>
    </xdr:from>
    <xdr:to>
      <xdr:col>76</xdr:col>
      <xdr:colOff>165100</xdr:colOff>
      <xdr:row>108</xdr:row>
      <xdr:rowOff>71482</xdr:rowOff>
    </xdr:to>
    <xdr:sp macro="" textlink="">
      <xdr:nvSpPr>
        <xdr:cNvPr id="692" name="楕円 691"/>
        <xdr:cNvSpPr/>
      </xdr:nvSpPr>
      <xdr:spPr>
        <a:xfrm>
          <a:off x="14541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148045</xdr:rowOff>
    </xdr:from>
    <xdr:to>
      <xdr:col>81</xdr:col>
      <xdr:colOff>50800</xdr:colOff>
      <xdr:row>108</xdr:row>
      <xdr:rowOff>20682</xdr:rowOff>
    </xdr:to>
    <xdr:cxnSp macro="">
      <xdr:nvCxnSpPr>
        <xdr:cNvPr id="693" name="直線コネクタ 692"/>
        <xdr:cNvCxnSpPr/>
      </xdr:nvCxnSpPr>
      <xdr:spPr>
        <a:xfrm flipV="1">
          <a:off x="14592300" y="1849319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694"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695"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696"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18522</xdr:rowOff>
    </xdr:from>
    <xdr:ext cx="405111" cy="259045"/>
    <xdr:sp macro="" textlink="">
      <xdr:nvSpPr>
        <xdr:cNvPr id="697" name="n_1mainValue【庁舎】&#10;有形固定資産減価償却率"/>
        <xdr:cNvSpPr txBox="1"/>
      </xdr:nvSpPr>
      <xdr:spPr>
        <a:xfrm>
          <a:off x="152660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62609</xdr:rowOff>
    </xdr:from>
    <xdr:ext cx="405111" cy="259045"/>
    <xdr:sp macro="" textlink="">
      <xdr:nvSpPr>
        <xdr:cNvPr id="698" name="n_2mainValue【庁舎】&#10;有形固定資産減価償却率"/>
        <xdr:cNvSpPr txBox="1"/>
      </xdr:nvSpPr>
      <xdr:spPr>
        <a:xfrm>
          <a:off x="14389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20" name="直線コネクタ 719"/>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2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22" name="直線コネクタ 72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23"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24" name="直線コネクタ 723"/>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25"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26" name="フローチャート: 判断 725"/>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27" name="フローチャート: 判断 726"/>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28" name="フローチャート: 判断 727"/>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29" name="フローチャート: 判断 728"/>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18542</xdr:rowOff>
    </xdr:from>
    <xdr:to>
      <xdr:col>116</xdr:col>
      <xdr:colOff>114300</xdr:colOff>
      <xdr:row>104</xdr:row>
      <xdr:rowOff>120142</xdr:rowOff>
    </xdr:to>
    <xdr:sp macro="" textlink="">
      <xdr:nvSpPr>
        <xdr:cNvPr id="735" name="楕円 734"/>
        <xdr:cNvSpPr/>
      </xdr:nvSpPr>
      <xdr:spPr>
        <a:xfrm>
          <a:off x="221107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41419</xdr:rowOff>
    </xdr:from>
    <xdr:ext cx="469744" cy="259045"/>
    <xdr:sp macro="" textlink="">
      <xdr:nvSpPr>
        <xdr:cNvPr id="736" name="【庁舎】&#10;一人当たり面積該当値テキスト"/>
        <xdr:cNvSpPr txBox="1"/>
      </xdr:nvSpPr>
      <xdr:spPr>
        <a:xfrm>
          <a:off x="22199600" y="1770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737" name="楕円 736"/>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69342</xdr:rowOff>
    </xdr:from>
    <xdr:to>
      <xdr:col>116</xdr:col>
      <xdr:colOff>63500</xdr:colOff>
      <xdr:row>104</xdr:row>
      <xdr:rowOff>76200</xdr:rowOff>
    </xdr:to>
    <xdr:cxnSp macro="">
      <xdr:nvCxnSpPr>
        <xdr:cNvPr id="738" name="直線コネクタ 737"/>
        <xdr:cNvCxnSpPr/>
      </xdr:nvCxnSpPr>
      <xdr:spPr>
        <a:xfrm flipV="1">
          <a:off x="21323300" y="179001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34544</xdr:rowOff>
    </xdr:from>
    <xdr:to>
      <xdr:col>107</xdr:col>
      <xdr:colOff>101600</xdr:colOff>
      <xdr:row>104</xdr:row>
      <xdr:rowOff>136144</xdr:rowOff>
    </xdr:to>
    <xdr:sp macro="" textlink="">
      <xdr:nvSpPr>
        <xdr:cNvPr id="739" name="楕円 738"/>
        <xdr:cNvSpPr/>
      </xdr:nvSpPr>
      <xdr:spPr>
        <a:xfrm>
          <a:off x="20383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104</xdr:row>
      <xdr:rowOff>85344</xdr:rowOff>
    </xdr:to>
    <xdr:cxnSp macro="">
      <xdr:nvCxnSpPr>
        <xdr:cNvPr id="740" name="直線コネクタ 739"/>
        <xdr:cNvCxnSpPr/>
      </xdr:nvCxnSpPr>
      <xdr:spPr>
        <a:xfrm flipV="1">
          <a:off x="20434300" y="179070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741"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134129</xdr:rowOff>
    </xdr:from>
    <xdr:ext cx="469744" cy="259045"/>
    <xdr:sp macro="" textlink="">
      <xdr:nvSpPr>
        <xdr:cNvPr id="742" name="n_2aveValue【庁舎】&#10;一人当たり面積"/>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743"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143527</xdr:rowOff>
    </xdr:from>
    <xdr:ext cx="469744" cy="259045"/>
    <xdr:sp macro="" textlink="">
      <xdr:nvSpPr>
        <xdr:cNvPr id="744" name="n_1main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152671</xdr:rowOff>
    </xdr:from>
    <xdr:ext cx="469744" cy="259045"/>
    <xdr:sp macro="" textlink="">
      <xdr:nvSpPr>
        <xdr:cNvPr id="745" name="n_2mainValue【庁舎】&#10;一人当たり面積"/>
        <xdr:cNvSpPr txBox="1"/>
      </xdr:nvSpPr>
      <xdr:spPr>
        <a:xfrm>
          <a:off x="20199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庁舎は、新庁舎を平成２６年度に建設したことにより、有形固定資産減価償却率が類似団体内平均値を大きく下回っている。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一人当たり数値では、市民会館の一人当たり面積、一般廃棄物処理施設の一人当たり有形固定資産額が類似団体内平均値を大きく上回っている。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それぞれの施設の状況や規模などを的確に把握し、計画的な資産管理に努める。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33,519
33,003
872.43
18,446,173
17,611,398
752,339
10,133,755
13,306,681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財政力指数は、近年は横ばいで推移している。人口減少等による地方税の減収などから、今後も財政力指数は低調に推移すると見られる。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自主財源を安定的に確保するため、適正な課税に基づく市税の収納強化に取り組むとともに、人口減少対策及び企業誘致をはじめ地域産業の振興に取り組む。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2" name="直線コネクタ 71"/>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5" name="直線コネクタ 74"/>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経常一般財源等</a:t>
          </a:r>
          <a:r>
            <a:rPr kumimoji="1" lang="ja-JP" altLang="en-US" sz="1100">
              <a:solidFill>
                <a:schemeClr val="dk1"/>
              </a:solidFill>
              <a:effectLst/>
              <a:latin typeface="+mn-lt"/>
              <a:ea typeface="+mn-ea"/>
              <a:cs typeface="+mn-cs"/>
            </a:rPr>
            <a:t>総額</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地方消費税交付金が</a:t>
          </a:r>
          <a:r>
            <a:rPr kumimoji="1" lang="en-US" altLang="ja-JP" sz="1100">
              <a:solidFill>
                <a:schemeClr val="dk1"/>
              </a:solidFill>
              <a:effectLst/>
              <a:latin typeface="+mn-lt"/>
              <a:ea typeface="+mn-ea"/>
              <a:cs typeface="+mn-cs"/>
            </a:rPr>
            <a:t>24,898</a:t>
          </a:r>
          <a:r>
            <a:rPr kumimoji="1" lang="ja-JP" altLang="en-US" sz="1100">
              <a:solidFill>
                <a:schemeClr val="dk1"/>
              </a:solidFill>
              <a:effectLst/>
              <a:latin typeface="+mn-lt"/>
              <a:ea typeface="+mn-ea"/>
              <a:cs typeface="+mn-cs"/>
            </a:rPr>
            <a:t>千円の増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地方税が</a:t>
          </a:r>
          <a:r>
            <a:rPr kumimoji="1" lang="en-US" altLang="ja-JP" sz="1100">
              <a:solidFill>
                <a:schemeClr val="dk1"/>
              </a:solidFill>
              <a:effectLst/>
              <a:latin typeface="+mn-lt"/>
              <a:ea typeface="+mn-ea"/>
              <a:cs typeface="+mn-cs"/>
            </a:rPr>
            <a:t>19,995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となった一方</a:t>
          </a:r>
          <a:r>
            <a:rPr kumimoji="1" lang="ja-JP" altLang="ja-JP" sz="1100">
              <a:solidFill>
                <a:schemeClr val="dk1"/>
              </a:solidFill>
              <a:effectLst/>
              <a:latin typeface="+mn-lt"/>
              <a:ea typeface="+mn-ea"/>
              <a:cs typeface="+mn-cs"/>
            </a:rPr>
            <a:t>、普通交付税が</a:t>
          </a:r>
          <a:r>
            <a:rPr kumimoji="1" lang="en-US" altLang="ja-JP" sz="1100">
              <a:solidFill>
                <a:schemeClr val="dk1"/>
              </a:solidFill>
              <a:effectLst/>
              <a:latin typeface="+mn-lt"/>
              <a:ea typeface="+mn-ea"/>
              <a:cs typeface="+mn-cs"/>
            </a:rPr>
            <a:t>87,588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、全体では</a:t>
          </a:r>
          <a:r>
            <a:rPr kumimoji="1" lang="en-US" altLang="ja-JP" sz="1100">
              <a:solidFill>
                <a:schemeClr val="dk1"/>
              </a:solidFill>
              <a:effectLst/>
              <a:latin typeface="+mn-lt"/>
              <a:ea typeface="+mn-ea"/>
              <a:cs typeface="+mn-cs"/>
            </a:rPr>
            <a:t>35,352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減）となった。臨時財政対策債は、</a:t>
          </a:r>
          <a:r>
            <a:rPr kumimoji="1" lang="en-US" altLang="ja-JP" sz="1100">
              <a:solidFill>
                <a:schemeClr val="dk1"/>
              </a:solidFill>
              <a:effectLst/>
              <a:latin typeface="+mn-lt"/>
              <a:ea typeface="+mn-ea"/>
              <a:cs typeface="+mn-cs"/>
            </a:rPr>
            <a:t>4,500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であった</a:t>
          </a:r>
          <a:r>
            <a:rPr kumimoji="1" lang="ja-JP" altLang="ja-JP" sz="1100">
              <a:solidFill>
                <a:schemeClr val="dk1"/>
              </a:solidFill>
              <a:effectLst/>
              <a:latin typeface="+mn-lt"/>
              <a:ea typeface="+mn-ea"/>
              <a:cs typeface="+mn-cs"/>
            </a:rPr>
            <a:t>。経常経費充当一般財源等</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物件費が</a:t>
          </a:r>
          <a:r>
            <a:rPr kumimoji="1" lang="en-US" altLang="ja-JP" sz="1100">
              <a:solidFill>
                <a:schemeClr val="dk1"/>
              </a:solidFill>
              <a:effectLst/>
              <a:latin typeface="+mn-lt"/>
              <a:ea typeface="+mn-ea"/>
              <a:cs typeface="+mn-cs"/>
            </a:rPr>
            <a:t>116,354</a:t>
          </a:r>
          <a:r>
            <a:rPr kumimoji="1" lang="ja-JP" altLang="en-US" sz="1100">
              <a:solidFill>
                <a:schemeClr val="dk1"/>
              </a:solidFill>
              <a:effectLst/>
              <a:latin typeface="+mn-lt"/>
              <a:ea typeface="+mn-ea"/>
              <a:cs typeface="+mn-cs"/>
            </a:rPr>
            <a:t>千円の増（</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増）となったが、維持補修費が</a:t>
          </a:r>
          <a:r>
            <a:rPr kumimoji="1" lang="en-US" altLang="ja-JP" sz="1100">
              <a:solidFill>
                <a:schemeClr val="dk1"/>
              </a:solidFill>
              <a:effectLst/>
              <a:latin typeface="+mn-lt"/>
              <a:ea typeface="+mn-ea"/>
              <a:cs typeface="+mn-cs"/>
            </a:rPr>
            <a:t>109,072</a:t>
          </a:r>
          <a:r>
            <a:rPr kumimoji="1" lang="ja-JP" altLang="en-US" sz="1100">
              <a:solidFill>
                <a:schemeClr val="dk1"/>
              </a:solidFill>
              <a:effectLst/>
              <a:latin typeface="+mn-lt"/>
              <a:ea typeface="+mn-ea"/>
              <a:cs typeface="+mn-cs"/>
            </a:rPr>
            <a:t>千円の減（</a:t>
          </a:r>
          <a:r>
            <a:rPr kumimoji="1" lang="en-US" altLang="ja-JP" sz="1100">
              <a:solidFill>
                <a:schemeClr val="dk1"/>
              </a:solidFill>
              <a:effectLst/>
              <a:latin typeface="+mn-lt"/>
              <a:ea typeface="+mn-ea"/>
              <a:cs typeface="+mn-cs"/>
            </a:rPr>
            <a:t>33.1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、扶助費が</a:t>
          </a:r>
          <a:r>
            <a:rPr kumimoji="1" lang="en-US" altLang="ja-JP" sz="1100">
              <a:solidFill>
                <a:schemeClr val="dk1"/>
              </a:solidFill>
              <a:effectLst/>
              <a:latin typeface="+mn-lt"/>
              <a:ea typeface="+mn-ea"/>
              <a:cs typeface="+mn-cs"/>
            </a:rPr>
            <a:t>60,935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全体では</a:t>
          </a:r>
          <a:r>
            <a:rPr kumimoji="1" lang="en-US" altLang="ja-JP" sz="1100">
              <a:solidFill>
                <a:schemeClr val="dk1"/>
              </a:solidFill>
              <a:effectLst/>
              <a:latin typeface="+mn-lt"/>
              <a:ea typeface="+mn-ea"/>
              <a:cs typeface="+mn-cs"/>
            </a:rPr>
            <a:t>56,588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この結果、前年度比で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98.7</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10414</xdr:rowOff>
    </xdr:to>
    <xdr:cxnSp macro="">
      <xdr:nvCxnSpPr>
        <xdr:cNvPr id="130" name="直線コネクタ 129"/>
        <xdr:cNvCxnSpPr/>
      </xdr:nvCxnSpPr>
      <xdr:spPr>
        <a:xfrm flipV="1">
          <a:off x="4114800" y="1097356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64</xdr:row>
      <xdr:rowOff>10414</xdr:rowOff>
    </xdr:to>
    <xdr:cxnSp macro="">
      <xdr:nvCxnSpPr>
        <xdr:cNvPr id="133" name="直線コネクタ 132"/>
        <xdr:cNvCxnSpPr/>
      </xdr:nvCxnSpPr>
      <xdr:spPr>
        <a:xfrm>
          <a:off x="3225800" y="109783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37084</xdr:rowOff>
    </xdr:from>
    <xdr:to>
      <xdr:col>15</xdr:col>
      <xdr:colOff>82550</xdr:colOff>
      <xdr:row>64</xdr:row>
      <xdr:rowOff>5588</xdr:rowOff>
    </xdr:to>
    <xdr:cxnSp macro="">
      <xdr:nvCxnSpPr>
        <xdr:cNvPr id="136" name="直線コネクタ 135"/>
        <xdr:cNvCxnSpPr/>
      </xdr:nvCxnSpPr>
      <xdr:spPr>
        <a:xfrm>
          <a:off x="2336800" y="1083843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37084</xdr:rowOff>
    </xdr:to>
    <xdr:cxnSp macro="">
      <xdr:nvCxnSpPr>
        <xdr:cNvPr id="139" name="直線コネクタ 138"/>
        <xdr:cNvCxnSpPr/>
      </xdr:nvCxnSpPr>
      <xdr:spPr>
        <a:xfrm>
          <a:off x="1447800" y="1083360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49" name="楕円 148"/>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50" name="財政構造の弾力性該当値テキスト"/>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1" name="楕円 150"/>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45991</xdr:rowOff>
    </xdr:from>
    <xdr:ext cx="736600" cy="259045"/>
    <xdr:sp macro="" textlink="">
      <xdr:nvSpPr>
        <xdr:cNvPr id="152" name="テキスト ボックス 151"/>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3" name="楕円 152"/>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41165</xdr:rowOff>
    </xdr:from>
    <xdr:ext cx="762000" cy="259045"/>
    <xdr:sp macro="" textlink="">
      <xdr:nvSpPr>
        <xdr:cNvPr id="154" name="テキスト ボックス 153"/>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157734</xdr:rowOff>
    </xdr:from>
    <xdr:to>
      <xdr:col>11</xdr:col>
      <xdr:colOff>82550</xdr:colOff>
      <xdr:row>63</xdr:row>
      <xdr:rowOff>87884</xdr:rowOff>
    </xdr:to>
    <xdr:sp macro="" textlink="">
      <xdr:nvSpPr>
        <xdr:cNvPr id="155" name="楕円 154"/>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56" name="テキスト ボックス 155"/>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8" name="テキスト ボックス 157"/>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類似団体平均に比べ高くなっているのは、市村合併により一部事務組合（消防組合）の職員が加算されたことが主な要因である。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寒冷地手当の廃止などにより人件費全体で</a:t>
          </a:r>
          <a:r>
            <a:rPr kumimoji="1" lang="en-US" altLang="ja-JP" sz="1100" b="0" i="0" baseline="0">
              <a:solidFill>
                <a:schemeClr val="dk1"/>
              </a:solidFill>
              <a:effectLst/>
              <a:latin typeface="+mn-lt"/>
              <a:ea typeface="+mn-ea"/>
              <a:cs typeface="+mn-cs"/>
            </a:rPr>
            <a:t>33,139</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の減</a:t>
          </a:r>
          <a:r>
            <a:rPr kumimoji="1" lang="ja-JP" altLang="ja-JP" sz="1100" b="0" i="0" baseline="0">
              <a:solidFill>
                <a:schemeClr val="dk1"/>
              </a:solidFill>
              <a:effectLst/>
              <a:latin typeface="+mn-lt"/>
              <a:ea typeface="+mn-ea"/>
              <a:cs typeface="+mn-cs"/>
            </a:rPr>
            <a:t>となった。物件費については、</a:t>
          </a:r>
          <a:r>
            <a:rPr kumimoji="1" lang="ja-JP" altLang="en-US" sz="1100" b="0" i="0" baseline="0">
              <a:solidFill>
                <a:schemeClr val="dk1"/>
              </a:solidFill>
              <a:effectLst/>
              <a:latin typeface="+mn-lt"/>
              <a:ea typeface="+mn-ea"/>
              <a:cs typeface="+mn-cs"/>
            </a:rPr>
            <a:t>和泉情報通信施設伝送路設備の更新などにより</a:t>
          </a:r>
          <a:r>
            <a:rPr kumimoji="1" lang="en-US" altLang="ja-JP" sz="1100" b="0" i="0" baseline="0">
              <a:solidFill>
                <a:schemeClr val="dk1"/>
              </a:solidFill>
              <a:effectLst/>
              <a:latin typeface="+mn-lt"/>
              <a:ea typeface="+mn-ea"/>
              <a:cs typeface="+mn-cs"/>
            </a:rPr>
            <a:t>50,356</a:t>
          </a:r>
          <a:r>
            <a:rPr kumimoji="1" lang="ja-JP" altLang="en-US" sz="1100" b="0" i="0" baseline="0">
              <a:solidFill>
                <a:schemeClr val="dk1"/>
              </a:solidFill>
              <a:effectLst/>
              <a:latin typeface="+mn-lt"/>
              <a:ea typeface="+mn-ea"/>
              <a:cs typeface="+mn-cs"/>
            </a:rPr>
            <a:t>千円の増となった。</a:t>
          </a:r>
          <a:r>
            <a:rPr kumimoji="1" lang="ja-JP" altLang="ja-JP" sz="1100" b="0" i="0" baseline="0">
              <a:solidFill>
                <a:schemeClr val="dk1"/>
              </a:solidFill>
              <a:effectLst/>
              <a:latin typeface="+mn-lt"/>
              <a:ea typeface="+mn-ea"/>
              <a:cs typeface="+mn-cs"/>
            </a:rPr>
            <a:t>また、維持補修費については、</a:t>
          </a:r>
          <a:r>
            <a:rPr kumimoji="1" lang="ja-JP" altLang="en-US" sz="1100" b="0" i="0" baseline="0">
              <a:solidFill>
                <a:schemeClr val="dk1"/>
              </a:solidFill>
              <a:effectLst/>
              <a:latin typeface="+mn-lt"/>
              <a:ea typeface="+mn-ea"/>
              <a:cs typeface="+mn-cs"/>
            </a:rPr>
            <a:t>暖冬</a:t>
          </a:r>
          <a:r>
            <a:rPr kumimoji="1" lang="ja-JP" altLang="ja-JP" sz="1100" b="0" i="0" baseline="0">
              <a:solidFill>
                <a:schemeClr val="dk1"/>
              </a:solidFill>
              <a:effectLst/>
              <a:latin typeface="+mn-lt"/>
              <a:ea typeface="+mn-ea"/>
              <a:cs typeface="+mn-cs"/>
            </a:rPr>
            <a:t>により除雪経費が</a:t>
          </a:r>
          <a:r>
            <a:rPr kumimoji="1" lang="ja-JP" altLang="en-US" sz="1100" b="0" i="0" baseline="0">
              <a:solidFill>
                <a:schemeClr val="dk1"/>
              </a:solidFill>
              <a:effectLst/>
              <a:latin typeface="+mn-lt"/>
              <a:ea typeface="+mn-ea"/>
              <a:cs typeface="+mn-cs"/>
            </a:rPr>
            <a:t>減少したため、全体で</a:t>
          </a:r>
          <a:r>
            <a:rPr kumimoji="1" lang="en-US" altLang="ja-JP" sz="1100" b="0" i="0" baseline="0">
              <a:solidFill>
                <a:schemeClr val="dk1"/>
              </a:solidFill>
              <a:effectLst/>
              <a:latin typeface="+mn-lt"/>
              <a:ea typeface="+mn-ea"/>
              <a:cs typeface="+mn-cs"/>
            </a:rPr>
            <a:t>816,222</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の減</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この結果、人口１人当たり人件費・物件費等決算額が</a:t>
          </a:r>
          <a:r>
            <a:rPr kumimoji="1" lang="en-US" altLang="ja-JP" sz="1100" b="0" i="0" baseline="0">
              <a:solidFill>
                <a:schemeClr val="dk1"/>
              </a:solidFill>
              <a:effectLst/>
              <a:latin typeface="+mn-lt"/>
              <a:ea typeface="+mn-ea"/>
              <a:cs typeface="+mn-cs"/>
            </a:rPr>
            <a:t>21,082</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48470</xdr:rowOff>
    </xdr:from>
    <xdr:to>
      <xdr:col>23</xdr:col>
      <xdr:colOff>133350</xdr:colOff>
      <xdr:row>85</xdr:row>
      <xdr:rowOff>46589</xdr:rowOff>
    </xdr:to>
    <xdr:cxnSp macro="">
      <xdr:nvCxnSpPr>
        <xdr:cNvPr id="193" name="直線コネクタ 192"/>
        <xdr:cNvCxnSpPr/>
      </xdr:nvCxnSpPr>
      <xdr:spPr>
        <a:xfrm flipV="1">
          <a:off x="4114800" y="14450270"/>
          <a:ext cx="838200" cy="1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29818</xdr:rowOff>
    </xdr:from>
    <xdr:to>
      <xdr:col>19</xdr:col>
      <xdr:colOff>133350</xdr:colOff>
      <xdr:row>85</xdr:row>
      <xdr:rowOff>46589</xdr:rowOff>
    </xdr:to>
    <xdr:cxnSp macro="">
      <xdr:nvCxnSpPr>
        <xdr:cNvPr id="196" name="直線コネクタ 195"/>
        <xdr:cNvCxnSpPr/>
      </xdr:nvCxnSpPr>
      <xdr:spPr>
        <a:xfrm>
          <a:off x="3225800" y="14431618"/>
          <a:ext cx="889000" cy="18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166441</xdr:rowOff>
    </xdr:from>
    <xdr:to>
      <xdr:col>15</xdr:col>
      <xdr:colOff>82550</xdr:colOff>
      <xdr:row>84</xdr:row>
      <xdr:rowOff>29818</xdr:rowOff>
    </xdr:to>
    <xdr:cxnSp macro="">
      <xdr:nvCxnSpPr>
        <xdr:cNvPr id="199" name="直線コネクタ 198"/>
        <xdr:cNvCxnSpPr/>
      </xdr:nvCxnSpPr>
      <xdr:spPr>
        <a:xfrm>
          <a:off x="2336800" y="14396791"/>
          <a:ext cx="889000" cy="3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166441</xdr:rowOff>
    </xdr:from>
    <xdr:to>
      <xdr:col>11</xdr:col>
      <xdr:colOff>31750</xdr:colOff>
      <xdr:row>84</xdr:row>
      <xdr:rowOff>53505</xdr:rowOff>
    </xdr:to>
    <xdr:cxnSp macro="">
      <xdr:nvCxnSpPr>
        <xdr:cNvPr id="202" name="直線コネクタ 201"/>
        <xdr:cNvCxnSpPr/>
      </xdr:nvCxnSpPr>
      <xdr:spPr>
        <a:xfrm flipV="1">
          <a:off x="1447800" y="14396791"/>
          <a:ext cx="889000" cy="5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50826</xdr:rowOff>
    </xdr:from>
    <xdr:ext cx="762000" cy="259045"/>
    <xdr:sp macro="" textlink="">
      <xdr:nvSpPr>
        <xdr:cNvPr id="206" name="テキスト ボックス 205"/>
        <xdr:cNvSpPr txBox="1"/>
      </xdr:nvSpPr>
      <xdr:spPr>
        <a:xfrm>
          <a:off x="1066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169120</xdr:rowOff>
    </xdr:from>
    <xdr:to>
      <xdr:col>23</xdr:col>
      <xdr:colOff>184150</xdr:colOff>
      <xdr:row>84</xdr:row>
      <xdr:rowOff>99270</xdr:rowOff>
    </xdr:to>
    <xdr:sp macro="" textlink="">
      <xdr:nvSpPr>
        <xdr:cNvPr id="212" name="楕円 211"/>
        <xdr:cNvSpPr/>
      </xdr:nvSpPr>
      <xdr:spPr>
        <a:xfrm>
          <a:off x="4902200" y="143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141197</xdr:rowOff>
    </xdr:from>
    <xdr:ext cx="762000" cy="259045"/>
    <xdr:sp macro="" textlink="">
      <xdr:nvSpPr>
        <xdr:cNvPr id="213" name="人件費・物件費等の状況該当値テキスト"/>
        <xdr:cNvSpPr txBox="1"/>
      </xdr:nvSpPr>
      <xdr:spPr>
        <a:xfrm>
          <a:off x="5041900" y="143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167239</xdr:rowOff>
    </xdr:from>
    <xdr:to>
      <xdr:col>19</xdr:col>
      <xdr:colOff>184150</xdr:colOff>
      <xdr:row>85</xdr:row>
      <xdr:rowOff>97389</xdr:rowOff>
    </xdr:to>
    <xdr:sp macro="" textlink="">
      <xdr:nvSpPr>
        <xdr:cNvPr id="214" name="楕円 213"/>
        <xdr:cNvSpPr/>
      </xdr:nvSpPr>
      <xdr:spPr>
        <a:xfrm>
          <a:off x="4064000" y="145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82166</xdr:rowOff>
    </xdr:from>
    <xdr:ext cx="736600" cy="259045"/>
    <xdr:sp macro="" textlink="">
      <xdr:nvSpPr>
        <xdr:cNvPr id="215" name="テキスト ボックス 214"/>
        <xdr:cNvSpPr txBox="1"/>
      </xdr:nvSpPr>
      <xdr:spPr>
        <a:xfrm>
          <a:off x="3733800" y="14655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150468</xdr:rowOff>
    </xdr:from>
    <xdr:to>
      <xdr:col>15</xdr:col>
      <xdr:colOff>133350</xdr:colOff>
      <xdr:row>84</xdr:row>
      <xdr:rowOff>80618</xdr:rowOff>
    </xdr:to>
    <xdr:sp macro="" textlink="">
      <xdr:nvSpPr>
        <xdr:cNvPr id="216" name="楕円 215"/>
        <xdr:cNvSpPr/>
      </xdr:nvSpPr>
      <xdr:spPr>
        <a:xfrm>
          <a:off x="3175000" y="1438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65395</xdr:rowOff>
    </xdr:from>
    <xdr:ext cx="762000" cy="259045"/>
    <xdr:sp macro="" textlink="">
      <xdr:nvSpPr>
        <xdr:cNvPr id="217" name="テキスト ボックス 216"/>
        <xdr:cNvSpPr txBox="1"/>
      </xdr:nvSpPr>
      <xdr:spPr>
        <a:xfrm>
          <a:off x="2844800" y="1446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115641</xdr:rowOff>
    </xdr:from>
    <xdr:to>
      <xdr:col>11</xdr:col>
      <xdr:colOff>82550</xdr:colOff>
      <xdr:row>84</xdr:row>
      <xdr:rowOff>45791</xdr:rowOff>
    </xdr:to>
    <xdr:sp macro="" textlink="">
      <xdr:nvSpPr>
        <xdr:cNvPr id="218" name="楕円 217"/>
        <xdr:cNvSpPr/>
      </xdr:nvSpPr>
      <xdr:spPr>
        <a:xfrm>
          <a:off x="2286000" y="143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30568</xdr:rowOff>
    </xdr:from>
    <xdr:ext cx="762000" cy="259045"/>
    <xdr:sp macro="" textlink="">
      <xdr:nvSpPr>
        <xdr:cNvPr id="219" name="テキスト ボックス 218"/>
        <xdr:cNvSpPr txBox="1"/>
      </xdr:nvSpPr>
      <xdr:spPr>
        <a:xfrm>
          <a:off x="1955800" y="1443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2705</xdr:rowOff>
    </xdr:from>
    <xdr:to>
      <xdr:col>7</xdr:col>
      <xdr:colOff>31750</xdr:colOff>
      <xdr:row>84</xdr:row>
      <xdr:rowOff>104305</xdr:rowOff>
    </xdr:to>
    <xdr:sp macro="" textlink="">
      <xdr:nvSpPr>
        <xdr:cNvPr id="220" name="楕円 219"/>
        <xdr:cNvSpPr/>
      </xdr:nvSpPr>
      <xdr:spPr>
        <a:xfrm>
          <a:off x="1397000" y="1440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89082</xdr:rowOff>
    </xdr:from>
    <xdr:ext cx="762000" cy="259045"/>
    <xdr:sp macro="" textlink="">
      <xdr:nvSpPr>
        <xdr:cNvPr id="221" name="テキスト ボックス 220"/>
        <xdr:cNvSpPr txBox="1"/>
      </xdr:nvSpPr>
      <xdr:spPr>
        <a:xfrm>
          <a:off x="1066800" y="144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年度は職員分布が変わったことに起因し</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ポイント低くなった。これまでも給与の適正化に努めてきており、類似団体平均よりも低い状況が続いている。今後も人事評価制度に基づいた昇給制度等により給与の適正化に努める。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57" name="直線コネクタ 256"/>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85</xdr:row>
      <xdr:rowOff>83457</xdr:rowOff>
    </xdr:to>
    <xdr:cxnSp macro="">
      <xdr:nvCxnSpPr>
        <xdr:cNvPr id="260" name="直線コネクタ 259"/>
        <xdr:cNvCxnSpPr/>
      </xdr:nvCxnSpPr>
      <xdr:spPr>
        <a:xfrm>
          <a:off x="15290800" y="1443264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134257</xdr:rowOff>
    </xdr:to>
    <xdr:cxnSp macro="">
      <xdr:nvCxnSpPr>
        <xdr:cNvPr id="263" name="直線コネクタ 262"/>
        <xdr:cNvCxnSpPr/>
      </xdr:nvCxnSpPr>
      <xdr:spPr>
        <a:xfrm flipV="1">
          <a:off x="14401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100693</xdr:rowOff>
    </xdr:to>
    <xdr:cxnSp macro="">
      <xdr:nvCxnSpPr>
        <xdr:cNvPr id="266" name="直線コネクタ 265"/>
        <xdr:cNvCxnSpPr/>
      </xdr:nvCxnSpPr>
      <xdr:spPr>
        <a:xfrm flipV="1">
          <a:off x="13512800" y="1453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7"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8" name="楕円 277"/>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9" name="テキスト ボックス 278"/>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0" name="楕円 279"/>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1" name="テキスト ボックス 280"/>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2" name="楕円 281"/>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3" name="テキスト ボックス 282"/>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4" name="楕円 283"/>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5" name="テキスト ボックス 284"/>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年の市村合併</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一部事務組合（消防組合）</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職員数</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加算され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平均を上回</a:t>
          </a:r>
          <a:r>
            <a:rPr kumimoji="1" lang="ja-JP" altLang="en-US" sz="1100" b="0" i="0" baseline="0">
              <a:solidFill>
                <a:schemeClr val="dk1"/>
              </a:solidFill>
              <a:effectLst/>
              <a:latin typeface="+mn-lt"/>
              <a:ea typeface="+mn-ea"/>
              <a:cs typeface="+mn-cs"/>
            </a:rPr>
            <a:t>って</a:t>
          </a:r>
          <a:r>
            <a:rPr kumimoji="1" lang="ja-JP" altLang="ja-JP" sz="1100" b="0" i="0" baseline="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併せて本市の主要施策や平成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年に開催され</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福井しあわせ元気国体に対応するための増員などにより</a:t>
          </a:r>
          <a:r>
            <a:rPr kumimoji="1" lang="ja-JP" altLang="en-US" sz="1100">
              <a:solidFill>
                <a:schemeClr val="dk1"/>
              </a:solidFill>
              <a:effectLst/>
              <a:latin typeface="+mn-lt"/>
              <a:ea typeface="+mn-ea"/>
              <a:cs typeface="+mn-cs"/>
            </a:rPr>
            <a:t>数値が高くなっている。引き続き</a:t>
          </a:r>
          <a:r>
            <a:rPr kumimoji="1" lang="ja-JP" altLang="en-US" sz="1100" b="0" i="0" baseline="0">
              <a:solidFill>
                <a:schemeClr val="dk1"/>
              </a:solidFill>
              <a:effectLst/>
              <a:latin typeface="+mn-lt"/>
              <a:ea typeface="+mn-ea"/>
              <a:cs typeface="+mn-cs"/>
            </a:rPr>
            <a:t>定員</a:t>
          </a:r>
          <a:r>
            <a:rPr kumimoji="1" lang="ja-JP" altLang="ja-JP" sz="1100" b="0" i="0" baseline="0">
              <a:solidFill>
                <a:schemeClr val="dk1"/>
              </a:solidFill>
              <a:effectLst/>
              <a:latin typeface="+mn-lt"/>
              <a:ea typeface="+mn-ea"/>
              <a:cs typeface="+mn-cs"/>
            </a:rPr>
            <a:t>適正化計画をもとに、定員の適正化に努める。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3175</xdr:rowOff>
    </xdr:from>
    <xdr:to>
      <xdr:col>81</xdr:col>
      <xdr:colOff>44450</xdr:colOff>
      <xdr:row>64</xdr:row>
      <xdr:rowOff>56606</xdr:rowOff>
    </xdr:to>
    <xdr:cxnSp macro="">
      <xdr:nvCxnSpPr>
        <xdr:cNvPr id="322" name="直線コネクタ 321"/>
        <xdr:cNvCxnSpPr/>
      </xdr:nvCxnSpPr>
      <xdr:spPr>
        <a:xfrm flipV="1">
          <a:off x="16179800" y="10975975"/>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51435</xdr:rowOff>
    </xdr:from>
    <xdr:to>
      <xdr:col>77</xdr:col>
      <xdr:colOff>44450</xdr:colOff>
      <xdr:row>64</xdr:row>
      <xdr:rowOff>56606</xdr:rowOff>
    </xdr:to>
    <xdr:cxnSp macro="">
      <xdr:nvCxnSpPr>
        <xdr:cNvPr id="325" name="直線コネクタ 324"/>
        <xdr:cNvCxnSpPr/>
      </xdr:nvCxnSpPr>
      <xdr:spPr>
        <a:xfrm>
          <a:off x="15290800" y="1102423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171178</xdr:rowOff>
    </xdr:from>
    <xdr:to>
      <xdr:col>72</xdr:col>
      <xdr:colOff>203200</xdr:colOff>
      <xdr:row>64</xdr:row>
      <xdr:rowOff>51435</xdr:rowOff>
    </xdr:to>
    <xdr:cxnSp macro="">
      <xdr:nvCxnSpPr>
        <xdr:cNvPr id="328" name="直線コネクタ 327"/>
        <xdr:cNvCxnSpPr/>
      </xdr:nvCxnSpPr>
      <xdr:spPr>
        <a:xfrm>
          <a:off x="14401800" y="109725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138430</xdr:rowOff>
    </xdr:from>
    <xdr:to>
      <xdr:col>68</xdr:col>
      <xdr:colOff>152400</xdr:colOff>
      <xdr:row>63</xdr:row>
      <xdr:rowOff>171178</xdr:rowOff>
    </xdr:to>
    <xdr:cxnSp macro="">
      <xdr:nvCxnSpPr>
        <xdr:cNvPr id="331" name="直線コネクタ 330"/>
        <xdr:cNvCxnSpPr/>
      </xdr:nvCxnSpPr>
      <xdr:spPr>
        <a:xfrm>
          <a:off x="13512800" y="10939780"/>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121846</xdr:rowOff>
    </xdr:from>
    <xdr:ext cx="762000" cy="259045"/>
    <xdr:sp macro="" textlink="">
      <xdr:nvSpPr>
        <xdr:cNvPr id="335" name="テキスト ボックス 334"/>
        <xdr:cNvSpPr txBox="1"/>
      </xdr:nvSpPr>
      <xdr:spPr>
        <a:xfrm>
          <a:off x="13131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123825</xdr:rowOff>
    </xdr:from>
    <xdr:to>
      <xdr:col>81</xdr:col>
      <xdr:colOff>95250</xdr:colOff>
      <xdr:row>64</xdr:row>
      <xdr:rowOff>53975</xdr:rowOff>
    </xdr:to>
    <xdr:sp macro="" textlink="">
      <xdr:nvSpPr>
        <xdr:cNvPr id="341" name="楕円 340"/>
        <xdr:cNvSpPr/>
      </xdr:nvSpPr>
      <xdr:spPr>
        <a:xfrm>
          <a:off x="16967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95902</xdr:rowOff>
    </xdr:from>
    <xdr:ext cx="762000" cy="259045"/>
    <xdr:sp macro="" textlink="">
      <xdr:nvSpPr>
        <xdr:cNvPr id="342" name="定員管理の状況該当値テキスト"/>
        <xdr:cNvSpPr txBox="1"/>
      </xdr:nvSpPr>
      <xdr:spPr>
        <a:xfrm>
          <a:off x="17106900" y="1089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5806</xdr:rowOff>
    </xdr:from>
    <xdr:to>
      <xdr:col>77</xdr:col>
      <xdr:colOff>95250</xdr:colOff>
      <xdr:row>64</xdr:row>
      <xdr:rowOff>107406</xdr:rowOff>
    </xdr:to>
    <xdr:sp macro="" textlink="">
      <xdr:nvSpPr>
        <xdr:cNvPr id="343" name="楕円 342"/>
        <xdr:cNvSpPr/>
      </xdr:nvSpPr>
      <xdr:spPr>
        <a:xfrm>
          <a:off x="16129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92183</xdr:rowOff>
    </xdr:from>
    <xdr:ext cx="736600" cy="259045"/>
    <xdr:sp macro="" textlink="">
      <xdr:nvSpPr>
        <xdr:cNvPr id="344" name="テキスト ボックス 343"/>
        <xdr:cNvSpPr txBox="1"/>
      </xdr:nvSpPr>
      <xdr:spPr>
        <a:xfrm>
          <a:off x="15798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635</xdr:rowOff>
    </xdr:from>
    <xdr:to>
      <xdr:col>73</xdr:col>
      <xdr:colOff>44450</xdr:colOff>
      <xdr:row>64</xdr:row>
      <xdr:rowOff>102235</xdr:rowOff>
    </xdr:to>
    <xdr:sp macro="" textlink="">
      <xdr:nvSpPr>
        <xdr:cNvPr id="345" name="楕円 344"/>
        <xdr:cNvSpPr/>
      </xdr:nvSpPr>
      <xdr:spPr>
        <a:xfrm>
          <a:off x="15240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87012</xdr:rowOff>
    </xdr:from>
    <xdr:ext cx="762000" cy="259045"/>
    <xdr:sp macro="" textlink="">
      <xdr:nvSpPr>
        <xdr:cNvPr id="346" name="テキスト ボックス 345"/>
        <xdr:cNvSpPr txBox="1"/>
      </xdr:nvSpPr>
      <xdr:spPr>
        <a:xfrm>
          <a:off x="14909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120378</xdr:rowOff>
    </xdr:from>
    <xdr:to>
      <xdr:col>68</xdr:col>
      <xdr:colOff>203200</xdr:colOff>
      <xdr:row>64</xdr:row>
      <xdr:rowOff>50528</xdr:rowOff>
    </xdr:to>
    <xdr:sp macro="" textlink="">
      <xdr:nvSpPr>
        <xdr:cNvPr id="347" name="楕円 346"/>
        <xdr:cNvSpPr/>
      </xdr:nvSpPr>
      <xdr:spPr>
        <a:xfrm>
          <a:off x="14351000" y="10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35305</xdr:rowOff>
    </xdr:from>
    <xdr:ext cx="762000" cy="259045"/>
    <xdr:sp macro="" textlink="">
      <xdr:nvSpPr>
        <xdr:cNvPr id="348" name="テキスト ボックス 347"/>
        <xdr:cNvSpPr txBox="1"/>
      </xdr:nvSpPr>
      <xdr:spPr>
        <a:xfrm>
          <a:off x="14020800" y="1100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87630</xdr:rowOff>
    </xdr:from>
    <xdr:to>
      <xdr:col>64</xdr:col>
      <xdr:colOff>152400</xdr:colOff>
      <xdr:row>64</xdr:row>
      <xdr:rowOff>17780</xdr:rowOff>
    </xdr:to>
    <xdr:sp macro="" textlink="">
      <xdr:nvSpPr>
        <xdr:cNvPr id="349" name="楕円 348"/>
        <xdr:cNvSpPr/>
      </xdr:nvSpPr>
      <xdr:spPr>
        <a:xfrm>
          <a:off x="13462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2557</xdr:rowOff>
    </xdr:from>
    <xdr:ext cx="762000" cy="259045"/>
    <xdr:sp macro="" textlink="">
      <xdr:nvSpPr>
        <xdr:cNvPr id="350" name="テキスト ボックス 349"/>
        <xdr:cNvSpPr txBox="1"/>
      </xdr:nvSpPr>
      <xdr:spPr>
        <a:xfrm>
          <a:off x="13131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en-US" sz="1050" b="0" i="0" baseline="0">
              <a:solidFill>
                <a:schemeClr val="dk1"/>
              </a:solidFill>
              <a:effectLst/>
              <a:latin typeface="+mn-lt"/>
              <a:ea typeface="+mn-ea"/>
              <a:cs typeface="+mn-cs"/>
            </a:rPr>
            <a:t>合併以降、一般会計の借入額をできる限り抑えてきたこと、下水道建設事業が進捗中のため公営企業債の負担が小さいことから、類似団体平均と比べて低くなっている。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平成３０年度は、合併算定替えの終了に伴い普通交付税が減額になったものの、元利償還金の額が前年度に比べ減少したことから、単年度の実質公債費比率は</a:t>
          </a:r>
          <a:r>
            <a:rPr kumimoji="1" lang="en-US" altLang="ja-JP" sz="1050" b="0" i="0" baseline="0">
              <a:solidFill>
                <a:schemeClr val="dk1"/>
              </a:solidFill>
              <a:effectLst/>
              <a:latin typeface="+mn-lt"/>
              <a:ea typeface="+mn-ea"/>
              <a:cs typeface="+mn-cs"/>
            </a:rPr>
            <a:t>0.2</a:t>
          </a:r>
          <a:r>
            <a:rPr kumimoji="1" lang="ja-JP" altLang="ja-JP" sz="1050">
              <a:solidFill>
                <a:schemeClr val="dk1"/>
              </a:solidFill>
              <a:effectLst/>
              <a:latin typeface="+mn-lt"/>
              <a:ea typeface="+mn-ea"/>
              <a:cs typeface="+mn-cs"/>
            </a:rPr>
            <a:t>ポイント</a:t>
          </a:r>
          <a:r>
            <a:rPr kumimoji="1" lang="ja-JP" altLang="en-US" sz="1050" b="0" i="0" baseline="0">
              <a:solidFill>
                <a:schemeClr val="dk1"/>
              </a:solidFill>
              <a:effectLst/>
              <a:latin typeface="+mn-lt"/>
              <a:ea typeface="+mn-ea"/>
              <a:cs typeface="+mn-cs"/>
            </a:rPr>
            <a:t>減少、</a:t>
          </a:r>
          <a:r>
            <a:rPr kumimoji="1" lang="en-US" altLang="ja-JP" sz="1050" b="0" i="0" baseline="0">
              <a:solidFill>
                <a:schemeClr val="dk1"/>
              </a:solidFill>
              <a:effectLst/>
              <a:latin typeface="+mn-lt"/>
              <a:ea typeface="+mn-ea"/>
              <a:cs typeface="+mn-cs"/>
            </a:rPr>
            <a:t>3</a:t>
          </a:r>
          <a:r>
            <a:rPr kumimoji="1" lang="ja-JP" altLang="en-US" sz="1050" b="0" i="0" baseline="0">
              <a:solidFill>
                <a:schemeClr val="dk1"/>
              </a:solidFill>
              <a:effectLst/>
              <a:latin typeface="+mn-lt"/>
              <a:ea typeface="+mn-ea"/>
              <a:cs typeface="+mn-cs"/>
            </a:rPr>
            <a:t>か年平均で</a:t>
          </a:r>
          <a:r>
            <a:rPr kumimoji="1" lang="en-US" altLang="ja-JP" sz="1050" b="0" i="0" baseline="0">
              <a:solidFill>
                <a:schemeClr val="dk1"/>
              </a:solidFill>
              <a:effectLst/>
              <a:latin typeface="+mn-lt"/>
              <a:ea typeface="+mn-ea"/>
              <a:cs typeface="+mn-cs"/>
            </a:rPr>
            <a:t>8.0</a:t>
          </a:r>
          <a:r>
            <a:rPr kumimoji="1" lang="ja-JP" altLang="en-US" sz="1050" b="0" i="0" baseline="0">
              <a:solidFill>
                <a:schemeClr val="dk1"/>
              </a:solidFill>
              <a:effectLst/>
              <a:latin typeface="+mn-lt"/>
              <a:ea typeface="+mn-ea"/>
              <a:cs typeface="+mn-cs"/>
            </a:rPr>
            <a:t>％となった。</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ja-JP" sz="1050" b="0" i="0" baseline="0">
              <a:solidFill>
                <a:schemeClr val="dk1"/>
              </a:solidFill>
              <a:effectLst/>
              <a:latin typeface="+mn-lt"/>
              <a:ea typeface="+mn-ea"/>
              <a:cs typeface="+mn-cs"/>
            </a:rPr>
            <a:t>　今後</a:t>
          </a:r>
          <a:r>
            <a:rPr kumimoji="1" lang="ja-JP" altLang="en-US" sz="1050" b="0" i="0" baseline="0">
              <a:solidFill>
                <a:schemeClr val="dk1"/>
              </a:solidFill>
              <a:effectLst/>
              <a:latin typeface="+mn-lt"/>
              <a:ea typeface="+mn-ea"/>
              <a:cs typeface="+mn-cs"/>
            </a:rPr>
            <a:t>も</a:t>
          </a:r>
          <a:r>
            <a:rPr kumimoji="1" lang="ja-JP" altLang="ja-JP" sz="1050" b="0" i="0" baseline="0">
              <a:solidFill>
                <a:schemeClr val="dk1"/>
              </a:solidFill>
              <a:effectLst/>
              <a:latin typeface="+mn-lt"/>
              <a:ea typeface="+mn-ea"/>
              <a:cs typeface="+mn-cs"/>
            </a:rPr>
            <a:t>普通交付税</a:t>
          </a:r>
          <a:r>
            <a:rPr kumimoji="1" lang="ja-JP" altLang="en-US" sz="1050" b="0" i="0" baseline="0">
              <a:solidFill>
                <a:schemeClr val="dk1"/>
              </a:solidFill>
              <a:effectLst/>
              <a:latin typeface="+mn-lt"/>
              <a:ea typeface="+mn-ea"/>
              <a:cs typeface="+mn-cs"/>
            </a:rPr>
            <a:t>など</a:t>
          </a:r>
          <a:r>
            <a:rPr kumimoji="1" lang="ja-JP" altLang="ja-JP" sz="1050" b="0" i="0" baseline="0">
              <a:solidFill>
                <a:schemeClr val="dk1"/>
              </a:solidFill>
              <a:effectLst/>
              <a:latin typeface="+mn-lt"/>
              <a:ea typeface="+mn-ea"/>
              <a:cs typeface="+mn-cs"/>
            </a:rPr>
            <a:t>の</a:t>
          </a:r>
          <a:r>
            <a:rPr kumimoji="1" lang="ja-JP" altLang="en-US" sz="1050" b="0" i="0" baseline="0">
              <a:solidFill>
                <a:schemeClr val="dk1"/>
              </a:solidFill>
              <a:effectLst/>
              <a:latin typeface="+mn-lt"/>
              <a:ea typeface="+mn-ea"/>
              <a:cs typeface="+mn-cs"/>
            </a:rPr>
            <a:t>減額</a:t>
          </a:r>
          <a:r>
            <a:rPr kumimoji="1" lang="ja-JP" altLang="ja-JP" sz="1050" b="0" i="0" baseline="0">
              <a:solidFill>
                <a:schemeClr val="dk1"/>
              </a:solidFill>
              <a:effectLst/>
              <a:latin typeface="+mn-lt"/>
              <a:ea typeface="+mn-ea"/>
              <a:cs typeface="+mn-cs"/>
            </a:rPr>
            <a:t>が見込まれるため、償還額の平準化に努め、比率の急激な上昇を抑える。</a:t>
          </a:r>
          <a:endParaRPr lang="ja-JP" altLang="ja-JP" sz="105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137583</xdr:rowOff>
    </xdr:to>
    <xdr:cxnSp macro="">
      <xdr:nvCxnSpPr>
        <xdr:cNvPr id="384" name="直線コネクタ 383"/>
        <xdr:cNvCxnSpPr/>
      </xdr:nvCxnSpPr>
      <xdr:spPr>
        <a:xfrm>
          <a:off x="16179800" y="68000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113454</xdr:rowOff>
    </xdr:to>
    <xdr:cxnSp macro="">
      <xdr:nvCxnSpPr>
        <xdr:cNvPr id="387" name="直線コネクタ 386"/>
        <xdr:cNvCxnSpPr/>
      </xdr:nvCxnSpPr>
      <xdr:spPr>
        <a:xfrm>
          <a:off x="15290800" y="67437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57150</xdr:rowOff>
    </xdr:to>
    <xdr:cxnSp macro="">
      <xdr:nvCxnSpPr>
        <xdr:cNvPr id="390" name="直線コネクタ 389"/>
        <xdr:cNvCxnSpPr/>
      </xdr:nvCxnSpPr>
      <xdr:spPr>
        <a:xfrm>
          <a:off x="14401800" y="66873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39</xdr:row>
      <xdr:rowOff>846</xdr:rowOff>
    </xdr:to>
    <xdr:cxnSp macro="">
      <xdr:nvCxnSpPr>
        <xdr:cNvPr id="393" name="直線コネクタ 392"/>
        <xdr:cNvCxnSpPr/>
      </xdr:nvCxnSpPr>
      <xdr:spPr>
        <a:xfrm>
          <a:off x="13512800" y="66391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3" name="楕円 402"/>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4"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5" name="楕円 404"/>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6" name="テキスト ボックス 405"/>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7" name="楕円 406"/>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8" name="テキスト ボックス 407"/>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09" name="楕円 408"/>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10" name="テキスト ボックス 409"/>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11" name="楕円 410"/>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12" name="テキスト ボックス 411"/>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公共下水道事業の進捗に伴う公営企業債等繰入見込額や産業団地整備に伴う土地開発公社への負担見込額は増加したが、一般会計や大野・勝山地区広域行政事務組合の地方債残高が減少したことにより、</a:t>
          </a:r>
          <a:r>
            <a:rPr kumimoji="1" lang="ja-JP" altLang="ja-JP" sz="1100" b="0" i="0" baseline="0">
              <a:solidFill>
                <a:schemeClr val="dk1"/>
              </a:solidFill>
              <a:effectLst/>
              <a:latin typeface="+mn-lt"/>
              <a:ea typeface="+mn-ea"/>
              <a:cs typeface="+mn-cs"/>
            </a:rPr>
            <a:t>将来負担額</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やや減少した。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一方、財政調整基金を</a:t>
          </a:r>
          <a:r>
            <a:rPr kumimoji="1" lang="en-US" altLang="ja-JP" sz="1100" b="0" i="0" baseline="0">
              <a:solidFill>
                <a:schemeClr val="dk1"/>
              </a:solidFill>
              <a:effectLst/>
              <a:latin typeface="+mn-lt"/>
              <a:ea typeface="+mn-ea"/>
              <a:cs typeface="+mn-cs"/>
            </a:rPr>
            <a:t>472</a:t>
          </a:r>
          <a:r>
            <a:rPr kumimoji="1" lang="ja-JP" altLang="en-US" sz="1100" b="0" i="0" baseline="0">
              <a:solidFill>
                <a:schemeClr val="dk1"/>
              </a:solidFill>
              <a:effectLst/>
              <a:latin typeface="+mn-lt"/>
              <a:ea typeface="+mn-ea"/>
              <a:cs typeface="+mn-cs"/>
            </a:rPr>
            <a:t>百万円取り崩し、清掃事業に係る算入予定割合の減少による標準財政規模の減少などから、将</a:t>
          </a:r>
          <a:r>
            <a:rPr kumimoji="1" lang="ja-JP" altLang="ja-JP" sz="1100" b="0" i="0" baseline="0">
              <a:solidFill>
                <a:schemeClr val="dk1"/>
              </a:solidFill>
              <a:effectLst/>
              <a:latin typeface="+mn-lt"/>
              <a:ea typeface="+mn-ea"/>
              <a:cs typeface="+mn-cs"/>
            </a:rPr>
            <a:t>来負担比率は</a:t>
          </a:r>
          <a:r>
            <a:rPr kumimoji="1" lang="ja-JP" altLang="en-US" sz="1100" b="0" i="0" baseline="0">
              <a:solidFill>
                <a:schemeClr val="dk1"/>
              </a:solidFill>
              <a:effectLst/>
              <a:latin typeface="+mn-lt"/>
              <a:ea typeface="+mn-ea"/>
              <a:cs typeface="+mn-cs"/>
            </a:rPr>
            <a:t>前年度と比較して</a:t>
          </a:r>
          <a:r>
            <a:rPr kumimoji="1" lang="en-US" altLang="ja-JP" sz="1100" b="0" i="0" baseline="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上昇した。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47329</xdr:rowOff>
    </xdr:from>
    <xdr:to>
      <xdr:col>81</xdr:col>
      <xdr:colOff>44450</xdr:colOff>
      <xdr:row>16</xdr:row>
      <xdr:rowOff>48937</xdr:rowOff>
    </xdr:to>
    <xdr:cxnSp macro="">
      <xdr:nvCxnSpPr>
        <xdr:cNvPr id="446" name="直線コネクタ 445"/>
        <xdr:cNvCxnSpPr/>
      </xdr:nvCxnSpPr>
      <xdr:spPr>
        <a:xfrm>
          <a:off x="16179800" y="2790529"/>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150410</xdr:rowOff>
    </xdr:from>
    <xdr:to>
      <xdr:col>77</xdr:col>
      <xdr:colOff>44450</xdr:colOff>
      <xdr:row>16</xdr:row>
      <xdr:rowOff>47329</xdr:rowOff>
    </xdr:to>
    <xdr:cxnSp macro="">
      <xdr:nvCxnSpPr>
        <xdr:cNvPr id="449" name="直線コネクタ 448"/>
        <xdr:cNvCxnSpPr/>
      </xdr:nvCxnSpPr>
      <xdr:spPr>
        <a:xfrm>
          <a:off x="15290800" y="2722160"/>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99737</xdr:rowOff>
    </xdr:from>
    <xdr:to>
      <xdr:col>72</xdr:col>
      <xdr:colOff>203200</xdr:colOff>
      <xdr:row>15</xdr:row>
      <xdr:rowOff>150410</xdr:rowOff>
    </xdr:to>
    <xdr:cxnSp macro="">
      <xdr:nvCxnSpPr>
        <xdr:cNvPr id="452" name="直線コネクタ 451"/>
        <xdr:cNvCxnSpPr/>
      </xdr:nvCxnSpPr>
      <xdr:spPr>
        <a:xfrm>
          <a:off x="14401800" y="267148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99737</xdr:rowOff>
    </xdr:from>
    <xdr:to>
      <xdr:col>68</xdr:col>
      <xdr:colOff>152400</xdr:colOff>
      <xdr:row>15</xdr:row>
      <xdr:rowOff>121454</xdr:rowOff>
    </xdr:to>
    <xdr:cxnSp macro="">
      <xdr:nvCxnSpPr>
        <xdr:cNvPr id="455" name="直線コネクタ 454"/>
        <xdr:cNvCxnSpPr/>
      </xdr:nvCxnSpPr>
      <xdr:spPr>
        <a:xfrm flipV="1">
          <a:off x="13512800" y="267148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7" name="テキスト ボックス 456"/>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169587</xdr:rowOff>
    </xdr:from>
    <xdr:to>
      <xdr:col>81</xdr:col>
      <xdr:colOff>95250</xdr:colOff>
      <xdr:row>16</xdr:row>
      <xdr:rowOff>99737</xdr:rowOff>
    </xdr:to>
    <xdr:sp macro="" textlink="">
      <xdr:nvSpPr>
        <xdr:cNvPr id="465" name="楕円 464"/>
        <xdr:cNvSpPr/>
      </xdr:nvSpPr>
      <xdr:spPr>
        <a:xfrm>
          <a:off x="169672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14664</xdr:rowOff>
    </xdr:from>
    <xdr:ext cx="762000" cy="259045"/>
    <xdr:sp macro="" textlink="">
      <xdr:nvSpPr>
        <xdr:cNvPr id="466" name="将来負担の状況該当値テキスト"/>
        <xdr:cNvSpPr txBox="1"/>
      </xdr:nvSpPr>
      <xdr:spPr>
        <a:xfrm>
          <a:off x="17106900" y="258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167979</xdr:rowOff>
    </xdr:from>
    <xdr:to>
      <xdr:col>77</xdr:col>
      <xdr:colOff>95250</xdr:colOff>
      <xdr:row>16</xdr:row>
      <xdr:rowOff>98129</xdr:rowOff>
    </xdr:to>
    <xdr:sp macro="" textlink="">
      <xdr:nvSpPr>
        <xdr:cNvPr id="467" name="楕円 466"/>
        <xdr:cNvSpPr/>
      </xdr:nvSpPr>
      <xdr:spPr>
        <a:xfrm>
          <a:off x="16129000" y="273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108306</xdr:rowOff>
    </xdr:from>
    <xdr:ext cx="736600" cy="259045"/>
    <xdr:sp macro="" textlink="">
      <xdr:nvSpPr>
        <xdr:cNvPr id="468" name="テキスト ボックス 467"/>
        <xdr:cNvSpPr txBox="1"/>
      </xdr:nvSpPr>
      <xdr:spPr>
        <a:xfrm>
          <a:off x="15798800" y="250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99610</xdr:rowOff>
    </xdr:from>
    <xdr:to>
      <xdr:col>73</xdr:col>
      <xdr:colOff>44450</xdr:colOff>
      <xdr:row>16</xdr:row>
      <xdr:rowOff>29760</xdr:rowOff>
    </xdr:to>
    <xdr:sp macro="" textlink="">
      <xdr:nvSpPr>
        <xdr:cNvPr id="469" name="楕円 468"/>
        <xdr:cNvSpPr/>
      </xdr:nvSpPr>
      <xdr:spPr>
        <a:xfrm>
          <a:off x="15240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39937</xdr:rowOff>
    </xdr:from>
    <xdr:ext cx="762000" cy="259045"/>
    <xdr:sp macro="" textlink="">
      <xdr:nvSpPr>
        <xdr:cNvPr id="470" name="テキスト ボックス 469"/>
        <xdr:cNvSpPr txBox="1"/>
      </xdr:nvSpPr>
      <xdr:spPr>
        <a:xfrm>
          <a:off x="14909800" y="244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48937</xdr:rowOff>
    </xdr:from>
    <xdr:to>
      <xdr:col>68</xdr:col>
      <xdr:colOff>203200</xdr:colOff>
      <xdr:row>15</xdr:row>
      <xdr:rowOff>150537</xdr:rowOff>
    </xdr:to>
    <xdr:sp macro="" textlink="">
      <xdr:nvSpPr>
        <xdr:cNvPr id="471" name="楕円 470"/>
        <xdr:cNvSpPr/>
      </xdr:nvSpPr>
      <xdr:spPr>
        <a:xfrm>
          <a:off x="14351000" y="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160714</xdr:rowOff>
    </xdr:from>
    <xdr:ext cx="762000" cy="259045"/>
    <xdr:sp macro="" textlink="">
      <xdr:nvSpPr>
        <xdr:cNvPr id="472" name="テキスト ボックス 471"/>
        <xdr:cNvSpPr txBox="1"/>
      </xdr:nvSpPr>
      <xdr:spPr>
        <a:xfrm>
          <a:off x="14020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70654</xdr:rowOff>
    </xdr:from>
    <xdr:to>
      <xdr:col>64</xdr:col>
      <xdr:colOff>152400</xdr:colOff>
      <xdr:row>16</xdr:row>
      <xdr:rowOff>804</xdr:rowOff>
    </xdr:to>
    <xdr:sp macro="" textlink="">
      <xdr:nvSpPr>
        <xdr:cNvPr id="473" name="楕円 472"/>
        <xdr:cNvSpPr/>
      </xdr:nvSpPr>
      <xdr:spPr>
        <a:xfrm>
          <a:off x="13462000" y="26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10981</xdr:rowOff>
    </xdr:from>
    <xdr:ext cx="762000" cy="259045"/>
    <xdr:sp macro="" textlink="">
      <xdr:nvSpPr>
        <xdr:cNvPr id="474" name="テキスト ボックス 473"/>
        <xdr:cNvSpPr txBox="1"/>
      </xdr:nvSpPr>
      <xdr:spPr>
        <a:xfrm>
          <a:off x="13131800" y="24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33,519
33,003
872.43
18,446,173
17,611,398
752,339
10,133,755
13,306,681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寒冷地手当の廃止、副市長が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名体制から</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名体制になったことなどにより、</a:t>
          </a:r>
          <a:r>
            <a:rPr kumimoji="1" lang="en-US" altLang="ja-JP" sz="1100" b="0" i="0" baseline="0">
              <a:solidFill>
                <a:schemeClr val="dk1"/>
              </a:solidFill>
              <a:effectLst/>
              <a:latin typeface="+mn-lt"/>
              <a:ea typeface="+mn-ea"/>
              <a:cs typeface="+mn-cs"/>
            </a:rPr>
            <a:t>33,139</a:t>
          </a:r>
          <a:r>
            <a:rPr kumimoji="1" lang="ja-JP" altLang="ja-JP" sz="1100" b="0" i="0" baseline="0">
              <a:solidFill>
                <a:schemeClr val="dk1"/>
              </a:solidFill>
              <a:effectLst/>
              <a:latin typeface="+mn-lt"/>
              <a:ea typeface="+mn-ea"/>
              <a:cs typeface="+mn-cs"/>
            </a:rPr>
            <a:t>千円の減となった</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経常一般財源等</a:t>
          </a:r>
          <a:r>
            <a:rPr kumimoji="1" lang="ja-JP" altLang="en-US" sz="1100" b="0" i="0" baseline="0">
              <a:solidFill>
                <a:schemeClr val="dk1"/>
              </a:solidFill>
              <a:effectLst/>
              <a:latin typeface="+mn-lt"/>
              <a:ea typeface="+mn-ea"/>
              <a:cs typeface="+mn-cs"/>
            </a:rPr>
            <a:t>総額が地方交付税の減額等により</a:t>
          </a:r>
          <a:r>
            <a:rPr kumimoji="1" lang="en-US" altLang="ja-JP" sz="1100" b="0" i="0" baseline="0">
              <a:solidFill>
                <a:schemeClr val="dk1"/>
              </a:solidFill>
              <a:effectLst/>
              <a:latin typeface="+mn-lt"/>
              <a:ea typeface="+mn-ea"/>
              <a:cs typeface="+mn-cs"/>
            </a:rPr>
            <a:t>35,352</a:t>
          </a:r>
          <a:r>
            <a:rPr kumimoji="1" lang="ja-JP" altLang="en-US" sz="1100" b="0" i="0" baseline="0">
              <a:solidFill>
                <a:schemeClr val="dk1"/>
              </a:solidFill>
              <a:effectLst/>
              <a:latin typeface="+mn-lt"/>
              <a:ea typeface="+mn-ea"/>
              <a:cs typeface="+mn-cs"/>
            </a:rPr>
            <a:t>千円の減となったことなどから</a:t>
          </a:r>
          <a:r>
            <a:rPr kumimoji="1" lang="ja-JP" altLang="ja-JP" sz="1100" b="0" i="0" baseline="0">
              <a:solidFill>
                <a:schemeClr val="dk1"/>
              </a:solidFill>
              <a:effectLst/>
              <a:latin typeface="+mn-lt"/>
              <a:ea typeface="+mn-ea"/>
              <a:cs typeface="+mn-cs"/>
            </a:rPr>
            <a:t>、経常収支比率は前年度</a:t>
          </a:r>
          <a:r>
            <a:rPr kumimoji="1" lang="ja-JP" altLang="en-US" sz="1100" b="0" i="0" baseline="0">
              <a:solidFill>
                <a:schemeClr val="dk1"/>
              </a:solidFill>
              <a:effectLst/>
              <a:latin typeface="+mn-lt"/>
              <a:ea typeface="+mn-ea"/>
              <a:cs typeface="+mn-cs"/>
            </a:rPr>
            <a:t>とほぼ同じ水準であった。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人件費に係る経常収支比率が類似団体平均と比べて高いのは、消防業務を直営で行っていることが影響している。</a:t>
          </a:r>
          <a:r>
            <a:rPr kumimoji="1"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49276</xdr:rowOff>
    </xdr:from>
    <xdr:to>
      <xdr:col>24</xdr:col>
      <xdr:colOff>25400</xdr:colOff>
      <xdr:row>40</xdr:row>
      <xdr:rowOff>67564</xdr:rowOff>
    </xdr:to>
    <xdr:cxnSp macro="">
      <xdr:nvCxnSpPr>
        <xdr:cNvPr id="64" name="直線コネクタ 63"/>
        <xdr:cNvCxnSpPr/>
      </xdr:nvCxnSpPr>
      <xdr:spPr>
        <a:xfrm flipV="1">
          <a:off x="3987800" y="69072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67564</xdr:rowOff>
    </xdr:from>
    <xdr:to>
      <xdr:col>19</xdr:col>
      <xdr:colOff>187325</xdr:colOff>
      <xdr:row>40</xdr:row>
      <xdr:rowOff>67564</xdr:rowOff>
    </xdr:to>
    <xdr:cxnSp macro="">
      <xdr:nvCxnSpPr>
        <xdr:cNvPr id="67" name="直線コネクタ 66"/>
        <xdr:cNvCxnSpPr/>
      </xdr:nvCxnSpPr>
      <xdr:spPr>
        <a:xfrm>
          <a:off x="3098800" y="6925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49276</xdr:rowOff>
    </xdr:from>
    <xdr:to>
      <xdr:col>15</xdr:col>
      <xdr:colOff>98425</xdr:colOff>
      <xdr:row>40</xdr:row>
      <xdr:rowOff>67564</xdr:rowOff>
    </xdr:to>
    <xdr:cxnSp macro="">
      <xdr:nvCxnSpPr>
        <xdr:cNvPr id="70" name="直線コネクタ 69"/>
        <xdr:cNvCxnSpPr/>
      </xdr:nvCxnSpPr>
      <xdr:spPr>
        <a:xfrm>
          <a:off x="2209800" y="6907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49276</xdr:rowOff>
    </xdr:from>
    <xdr:to>
      <xdr:col>11</xdr:col>
      <xdr:colOff>9525</xdr:colOff>
      <xdr:row>40</xdr:row>
      <xdr:rowOff>49276</xdr:rowOff>
    </xdr:to>
    <xdr:cxnSp macro="">
      <xdr:nvCxnSpPr>
        <xdr:cNvPr id="73" name="直線コネクタ 72"/>
        <xdr:cNvCxnSpPr/>
      </xdr:nvCxnSpPr>
      <xdr:spPr>
        <a:xfrm>
          <a:off x="1320800" y="6907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169926</xdr:rowOff>
    </xdr:from>
    <xdr:to>
      <xdr:col>24</xdr:col>
      <xdr:colOff>76200</xdr:colOff>
      <xdr:row>40</xdr:row>
      <xdr:rowOff>100076</xdr:rowOff>
    </xdr:to>
    <xdr:sp macro="" textlink="">
      <xdr:nvSpPr>
        <xdr:cNvPr id="83" name="楕円 82"/>
        <xdr:cNvSpPr/>
      </xdr:nvSpPr>
      <xdr:spPr>
        <a:xfrm>
          <a:off x="47752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142003</xdr:rowOff>
    </xdr:from>
    <xdr:ext cx="762000" cy="259045"/>
    <xdr:sp macro="" textlink="">
      <xdr:nvSpPr>
        <xdr:cNvPr id="84" name="人件費該当値テキスト"/>
        <xdr:cNvSpPr txBox="1"/>
      </xdr:nvSpPr>
      <xdr:spPr>
        <a:xfrm>
          <a:off x="49149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16764</xdr:rowOff>
    </xdr:from>
    <xdr:to>
      <xdr:col>20</xdr:col>
      <xdr:colOff>38100</xdr:colOff>
      <xdr:row>40</xdr:row>
      <xdr:rowOff>118364</xdr:rowOff>
    </xdr:to>
    <xdr:sp macro="" textlink="">
      <xdr:nvSpPr>
        <xdr:cNvPr id="85" name="楕円 84"/>
        <xdr:cNvSpPr/>
      </xdr:nvSpPr>
      <xdr:spPr>
        <a:xfrm>
          <a:off x="3937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103141</xdr:rowOff>
    </xdr:from>
    <xdr:ext cx="736600" cy="259045"/>
    <xdr:sp macro="" textlink="">
      <xdr:nvSpPr>
        <xdr:cNvPr id="86" name="テキスト ボックス 85"/>
        <xdr:cNvSpPr txBox="1"/>
      </xdr:nvSpPr>
      <xdr:spPr>
        <a:xfrm>
          <a:off x="3606800" y="696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16764</xdr:rowOff>
    </xdr:from>
    <xdr:to>
      <xdr:col>15</xdr:col>
      <xdr:colOff>149225</xdr:colOff>
      <xdr:row>40</xdr:row>
      <xdr:rowOff>118364</xdr:rowOff>
    </xdr:to>
    <xdr:sp macro="" textlink="">
      <xdr:nvSpPr>
        <xdr:cNvPr id="87" name="楕円 86"/>
        <xdr:cNvSpPr/>
      </xdr:nvSpPr>
      <xdr:spPr>
        <a:xfrm>
          <a:off x="3048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103141</xdr:rowOff>
    </xdr:from>
    <xdr:ext cx="762000" cy="259045"/>
    <xdr:sp macro="" textlink="">
      <xdr:nvSpPr>
        <xdr:cNvPr id="88" name="テキスト ボックス 87"/>
        <xdr:cNvSpPr txBox="1"/>
      </xdr:nvSpPr>
      <xdr:spPr>
        <a:xfrm>
          <a:off x="2717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169926</xdr:rowOff>
    </xdr:from>
    <xdr:to>
      <xdr:col>11</xdr:col>
      <xdr:colOff>60325</xdr:colOff>
      <xdr:row>40</xdr:row>
      <xdr:rowOff>100076</xdr:rowOff>
    </xdr:to>
    <xdr:sp macro="" textlink="">
      <xdr:nvSpPr>
        <xdr:cNvPr id="89" name="楕円 88"/>
        <xdr:cNvSpPr/>
      </xdr:nvSpPr>
      <xdr:spPr>
        <a:xfrm>
          <a:off x="2159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84853</xdr:rowOff>
    </xdr:from>
    <xdr:ext cx="762000" cy="259045"/>
    <xdr:sp macro="" textlink="">
      <xdr:nvSpPr>
        <xdr:cNvPr id="90" name="テキスト ボックス 89"/>
        <xdr:cNvSpPr txBox="1"/>
      </xdr:nvSpPr>
      <xdr:spPr>
        <a:xfrm>
          <a:off x="1828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169926</xdr:rowOff>
    </xdr:from>
    <xdr:to>
      <xdr:col>6</xdr:col>
      <xdr:colOff>171450</xdr:colOff>
      <xdr:row>40</xdr:row>
      <xdr:rowOff>100076</xdr:rowOff>
    </xdr:to>
    <xdr:sp macro="" textlink="">
      <xdr:nvSpPr>
        <xdr:cNvPr id="91" name="楕円 90"/>
        <xdr:cNvSpPr/>
      </xdr:nvSpPr>
      <xdr:spPr>
        <a:xfrm>
          <a:off x="1270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84853</xdr:rowOff>
    </xdr:from>
    <xdr:ext cx="762000" cy="259045"/>
    <xdr:sp macro="" textlink="">
      <xdr:nvSpPr>
        <xdr:cNvPr id="92" name="テキスト ボックス 91"/>
        <xdr:cNvSpPr txBox="1"/>
      </xdr:nvSpPr>
      <xdr:spPr>
        <a:xfrm>
          <a:off x="939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物件費に係る経常収支比率が前年度と比べ</a:t>
          </a:r>
          <a:r>
            <a:rPr kumimoji="1" lang="en-US" altLang="ja-JP" sz="1100" b="0" i="0" baseline="0">
              <a:solidFill>
                <a:schemeClr val="dk1"/>
              </a:solidFill>
              <a:effectLst/>
              <a:latin typeface="+mn-lt"/>
              <a:ea typeface="+mn-ea"/>
              <a:cs typeface="+mn-cs"/>
            </a:rPr>
            <a:t>1.2</a:t>
          </a:r>
          <a:r>
            <a:rPr kumimoji="1" lang="ja-JP" altLang="en-US" sz="1100" b="0" i="0" baseline="0">
              <a:solidFill>
                <a:schemeClr val="dk1"/>
              </a:solidFill>
              <a:effectLst/>
              <a:latin typeface="+mn-lt"/>
              <a:ea typeface="+mn-ea"/>
              <a:cs typeface="+mn-cs"/>
            </a:rPr>
            <a:t>ポイント増加</a:t>
          </a:r>
          <a:r>
            <a:rPr kumimoji="1" lang="ja-JP" altLang="ja-JP" sz="1100" b="0" i="0" baseline="0">
              <a:solidFill>
                <a:schemeClr val="dk1"/>
              </a:solidFill>
              <a:effectLst/>
              <a:latin typeface="+mn-lt"/>
              <a:ea typeface="+mn-ea"/>
              <a:cs typeface="+mn-cs"/>
            </a:rPr>
            <a:t>したのは、国の指針により</a:t>
          </a:r>
          <a:r>
            <a:rPr kumimoji="1" lang="ja-JP" altLang="en-US" sz="1100" b="0" i="0" baseline="0">
              <a:solidFill>
                <a:schemeClr val="dk1"/>
              </a:solidFill>
              <a:effectLst/>
              <a:latin typeface="+mn-lt"/>
              <a:ea typeface="+mn-ea"/>
              <a:cs typeface="+mn-cs"/>
            </a:rPr>
            <a:t>隔年実施となった</a:t>
          </a:r>
          <a:r>
            <a:rPr kumimoji="1" lang="ja-JP" altLang="ja-JP" sz="1100" b="0" i="0" baseline="0">
              <a:solidFill>
                <a:schemeClr val="dk1"/>
              </a:solidFill>
              <a:effectLst/>
              <a:latin typeface="+mn-lt"/>
              <a:ea typeface="+mn-ea"/>
              <a:cs typeface="+mn-cs"/>
            </a:rPr>
            <a:t>胃がんと子宮頸がん検診</a:t>
          </a:r>
          <a:r>
            <a:rPr kumimoji="1" lang="ja-JP" altLang="en-US" sz="1100" b="0" i="0" baseline="0">
              <a:solidFill>
                <a:schemeClr val="dk1"/>
              </a:solidFill>
              <a:effectLst/>
              <a:latin typeface="+mn-lt"/>
              <a:ea typeface="+mn-ea"/>
              <a:cs typeface="+mn-cs"/>
            </a:rPr>
            <a:t>が昨年度と比べて増加したこと等に</a:t>
          </a:r>
          <a:r>
            <a:rPr kumimoji="1" lang="ja-JP" altLang="ja-JP" sz="1100" b="0" i="0" baseline="0">
              <a:solidFill>
                <a:schemeClr val="dk1"/>
              </a:solidFill>
              <a:effectLst/>
              <a:latin typeface="+mn-lt"/>
              <a:ea typeface="+mn-ea"/>
              <a:cs typeface="+mn-cs"/>
            </a:rPr>
            <a:t>よる。</a:t>
          </a:r>
          <a:endParaRPr lang="ja-JP" altLang="ja-JP" sz="1400">
            <a:effectLst/>
          </a:endParaRPr>
        </a:p>
        <a:p>
          <a:pPr eaLnBrk="1" fontAlgn="auto" latinLnBrk="0" hangingPunct="1"/>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152400</xdr:rowOff>
    </xdr:from>
    <xdr:to>
      <xdr:col>82</xdr:col>
      <xdr:colOff>107950</xdr:colOff>
      <xdr:row>19</xdr:row>
      <xdr:rowOff>133350</xdr:rowOff>
    </xdr:to>
    <xdr:cxnSp macro="">
      <xdr:nvCxnSpPr>
        <xdr:cNvPr id="125" name="直線コネクタ 124"/>
        <xdr:cNvCxnSpPr/>
      </xdr:nvCxnSpPr>
      <xdr:spPr>
        <a:xfrm>
          <a:off x="15671800" y="3238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152400</xdr:rowOff>
    </xdr:from>
    <xdr:to>
      <xdr:col>78</xdr:col>
      <xdr:colOff>69850</xdr:colOff>
      <xdr:row>19</xdr:row>
      <xdr:rowOff>44450</xdr:rowOff>
    </xdr:to>
    <xdr:cxnSp macro="">
      <xdr:nvCxnSpPr>
        <xdr:cNvPr id="128" name="直線コネクタ 127"/>
        <xdr:cNvCxnSpPr/>
      </xdr:nvCxnSpPr>
      <xdr:spPr>
        <a:xfrm flipV="1">
          <a:off x="14782800" y="3238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139700</xdr:rowOff>
    </xdr:from>
    <xdr:to>
      <xdr:col>73</xdr:col>
      <xdr:colOff>180975</xdr:colOff>
      <xdr:row>19</xdr:row>
      <xdr:rowOff>44450</xdr:rowOff>
    </xdr:to>
    <xdr:cxnSp macro="">
      <xdr:nvCxnSpPr>
        <xdr:cNvPr id="131" name="直線コネクタ 130"/>
        <xdr:cNvCxnSpPr/>
      </xdr:nvCxnSpPr>
      <xdr:spPr>
        <a:xfrm>
          <a:off x="13893800" y="322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139700</xdr:rowOff>
    </xdr:from>
    <xdr:to>
      <xdr:col>69</xdr:col>
      <xdr:colOff>92075</xdr:colOff>
      <xdr:row>19</xdr:row>
      <xdr:rowOff>44450</xdr:rowOff>
    </xdr:to>
    <xdr:cxnSp macro="">
      <xdr:nvCxnSpPr>
        <xdr:cNvPr id="134" name="直線コネクタ 133"/>
        <xdr:cNvCxnSpPr/>
      </xdr:nvCxnSpPr>
      <xdr:spPr>
        <a:xfrm flipV="1">
          <a:off x="13004800" y="322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82550</xdr:rowOff>
    </xdr:from>
    <xdr:to>
      <xdr:col>82</xdr:col>
      <xdr:colOff>158750</xdr:colOff>
      <xdr:row>20</xdr:row>
      <xdr:rowOff>12700</xdr:rowOff>
    </xdr:to>
    <xdr:sp macro="" textlink="">
      <xdr:nvSpPr>
        <xdr:cNvPr id="144" name="楕円 143"/>
        <xdr:cNvSpPr/>
      </xdr:nvSpPr>
      <xdr:spPr>
        <a:xfrm>
          <a:off x="164592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54627</xdr:rowOff>
    </xdr:from>
    <xdr:ext cx="762000" cy="259045"/>
    <xdr:sp macro="" textlink="">
      <xdr:nvSpPr>
        <xdr:cNvPr id="145" name="物件費該当値テキスト"/>
        <xdr:cNvSpPr txBox="1"/>
      </xdr:nvSpPr>
      <xdr:spPr>
        <a:xfrm>
          <a:off x="165989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101600</xdr:rowOff>
    </xdr:from>
    <xdr:to>
      <xdr:col>78</xdr:col>
      <xdr:colOff>120650</xdr:colOff>
      <xdr:row>19</xdr:row>
      <xdr:rowOff>31750</xdr:rowOff>
    </xdr:to>
    <xdr:sp macro="" textlink="">
      <xdr:nvSpPr>
        <xdr:cNvPr id="146" name="楕円 145"/>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16527</xdr:rowOff>
    </xdr:from>
    <xdr:ext cx="736600" cy="259045"/>
    <xdr:sp macro="" textlink="">
      <xdr:nvSpPr>
        <xdr:cNvPr id="147" name="テキスト ボックス 146"/>
        <xdr:cNvSpPr txBox="1"/>
      </xdr:nvSpPr>
      <xdr:spPr>
        <a:xfrm>
          <a:off x="15290800" y="32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165100</xdr:rowOff>
    </xdr:from>
    <xdr:to>
      <xdr:col>74</xdr:col>
      <xdr:colOff>31750</xdr:colOff>
      <xdr:row>19</xdr:row>
      <xdr:rowOff>95250</xdr:rowOff>
    </xdr:to>
    <xdr:sp macro="" textlink="">
      <xdr:nvSpPr>
        <xdr:cNvPr id="148" name="楕円 147"/>
        <xdr:cNvSpPr/>
      </xdr:nvSpPr>
      <xdr:spPr>
        <a:xfrm>
          <a:off x="14732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80027</xdr:rowOff>
    </xdr:from>
    <xdr:ext cx="762000" cy="259045"/>
    <xdr:sp macro="" textlink="">
      <xdr:nvSpPr>
        <xdr:cNvPr id="149" name="テキスト ボックス 148"/>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88900</xdr:rowOff>
    </xdr:from>
    <xdr:to>
      <xdr:col>69</xdr:col>
      <xdr:colOff>142875</xdr:colOff>
      <xdr:row>19</xdr:row>
      <xdr:rowOff>19050</xdr:rowOff>
    </xdr:to>
    <xdr:sp macro="" textlink="">
      <xdr:nvSpPr>
        <xdr:cNvPr id="150" name="楕円 149"/>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51" name="テキスト ボックス 150"/>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165100</xdr:rowOff>
    </xdr:from>
    <xdr:to>
      <xdr:col>65</xdr:col>
      <xdr:colOff>53975</xdr:colOff>
      <xdr:row>19</xdr:row>
      <xdr:rowOff>95250</xdr:rowOff>
    </xdr:to>
    <xdr:sp macro="" textlink="">
      <xdr:nvSpPr>
        <xdr:cNvPr id="152" name="楕円 151"/>
        <xdr:cNvSpPr/>
      </xdr:nvSpPr>
      <xdr:spPr>
        <a:xfrm>
          <a:off x="12954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80027</xdr:rowOff>
    </xdr:from>
    <xdr:ext cx="762000" cy="259045"/>
    <xdr:sp macro="" textlink="">
      <xdr:nvSpPr>
        <xdr:cNvPr id="153" name="テキスト ボックス 152"/>
        <xdr:cNvSpPr txBox="1"/>
      </xdr:nvSpPr>
      <xdr:spPr>
        <a:xfrm>
          <a:off x="12623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保育所運営に係る経費や暖冬により雪下ろし支援に係る経費が減少したことから、</a:t>
          </a:r>
          <a:r>
            <a:rPr kumimoji="1" lang="ja-JP" altLang="ja-JP" sz="1100" b="0" i="0" baseline="0">
              <a:solidFill>
                <a:schemeClr val="dk1"/>
              </a:solidFill>
              <a:effectLst/>
              <a:latin typeface="+mn-lt"/>
              <a:ea typeface="+mn-ea"/>
              <a:cs typeface="+mn-cs"/>
            </a:rPr>
            <a:t>前年度に比べて</a:t>
          </a:r>
          <a:r>
            <a:rPr kumimoji="1" lang="en-US" altLang="ja-JP" sz="1100" b="0" i="0" baseline="0">
              <a:solidFill>
                <a:schemeClr val="dk1"/>
              </a:solidFill>
              <a:effectLst/>
              <a:latin typeface="+mn-lt"/>
              <a:ea typeface="+mn-ea"/>
              <a:cs typeface="+mn-cs"/>
            </a:rPr>
            <a:t>0.5</a:t>
          </a:r>
          <a:r>
            <a:rPr kumimoji="1" lang="ja-JP" altLang="en-US" sz="1100" b="0" i="0" baseline="0">
              <a:solidFill>
                <a:schemeClr val="dk1"/>
              </a:solidFill>
              <a:effectLst/>
              <a:latin typeface="+mn-lt"/>
              <a:ea typeface="+mn-ea"/>
              <a:cs typeface="+mn-cs"/>
            </a:rPr>
            <a:t>ポイント減少</a:t>
          </a:r>
          <a:r>
            <a:rPr kumimoji="1" lang="ja-JP" altLang="ja-JP" sz="1100" b="0" i="0" baseline="0">
              <a:solidFill>
                <a:schemeClr val="dk1"/>
              </a:solidFill>
              <a:effectLst/>
              <a:latin typeface="+mn-lt"/>
              <a:ea typeface="+mn-ea"/>
              <a:cs typeface="+mn-cs"/>
            </a:rPr>
            <a:t>した</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障害者支援や民間保育所</a:t>
          </a:r>
          <a:r>
            <a:rPr kumimoji="1" lang="ja-JP" altLang="en-US" sz="1100" b="0" i="0" baseline="0">
              <a:solidFill>
                <a:schemeClr val="dk1"/>
              </a:solidFill>
              <a:effectLst/>
              <a:latin typeface="+mn-lt"/>
              <a:ea typeface="+mn-ea"/>
              <a:cs typeface="+mn-cs"/>
            </a:rPr>
            <a:t>の運営</a:t>
          </a:r>
          <a:r>
            <a:rPr kumimoji="1" lang="ja-JP" altLang="ja-JP" sz="1100" b="0" i="0" baseline="0">
              <a:solidFill>
                <a:schemeClr val="dk1"/>
              </a:solidFill>
              <a:effectLst/>
              <a:latin typeface="+mn-lt"/>
              <a:ea typeface="+mn-ea"/>
              <a:cs typeface="+mn-cs"/>
            </a:rPr>
            <a:t>に係る経費</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依然として大き</a:t>
          </a:r>
          <a:r>
            <a:rPr kumimoji="1" lang="ja-JP" altLang="en-US" sz="1100" b="0" i="0" baseline="0">
              <a:solidFill>
                <a:schemeClr val="dk1"/>
              </a:solidFill>
              <a:effectLst/>
              <a:latin typeface="+mn-lt"/>
              <a:ea typeface="+mn-ea"/>
              <a:cs typeface="+mn-cs"/>
            </a:rPr>
            <a:t>く、また増加傾向にある。併せて、医療費の自己負担分に対する助成金額が</a:t>
          </a:r>
          <a:r>
            <a:rPr kumimoji="1" lang="ja-JP" altLang="ja-JP" sz="1100" b="0" i="0" baseline="0">
              <a:solidFill>
                <a:schemeClr val="dk1"/>
              </a:solidFill>
              <a:effectLst/>
              <a:latin typeface="+mn-lt"/>
              <a:ea typeface="+mn-ea"/>
              <a:cs typeface="+mn-cs"/>
            </a:rPr>
            <a:t>増加傾向にある</a:t>
          </a:r>
          <a:r>
            <a:rPr kumimoji="1" lang="ja-JP" altLang="en-US" sz="1100" b="0" i="0" baseline="0">
              <a:solidFill>
                <a:schemeClr val="dk1"/>
              </a:solidFill>
              <a:effectLst/>
              <a:latin typeface="+mn-lt"/>
              <a:ea typeface="+mn-ea"/>
              <a:cs typeface="+mn-cs"/>
            </a:rPr>
            <a:t>ことから、</a:t>
          </a:r>
          <a:r>
            <a:rPr kumimoji="1" lang="ja-JP" altLang="ja-JP" sz="1100" b="0" i="0" baseline="0">
              <a:solidFill>
                <a:schemeClr val="dk1"/>
              </a:solidFill>
              <a:effectLst/>
              <a:latin typeface="+mn-lt"/>
              <a:ea typeface="+mn-ea"/>
              <a:cs typeface="+mn-cs"/>
            </a:rPr>
            <a:t>健診や保健指導</a:t>
          </a:r>
          <a:r>
            <a:rPr kumimoji="1" lang="ja-JP" altLang="en-US" sz="1100" b="0" i="0" baseline="0">
              <a:solidFill>
                <a:schemeClr val="dk1"/>
              </a:solidFill>
              <a:effectLst/>
              <a:latin typeface="+mn-lt"/>
              <a:ea typeface="+mn-ea"/>
              <a:cs typeface="+mn-cs"/>
            </a:rPr>
            <a:t>など</a:t>
          </a:r>
          <a:r>
            <a:rPr kumimoji="1" lang="ja-JP" altLang="ja-JP" sz="1100" b="0" i="0" baseline="0">
              <a:solidFill>
                <a:schemeClr val="dk1"/>
              </a:solidFill>
              <a:effectLst/>
              <a:latin typeface="+mn-lt"/>
              <a:ea typeface="+mn-ea"/>
              <a:cs typeface="+mn-cs"/>
            </a:rPr>
            <a:t>を実施することにより、重症化を予防し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医療費等の抑制に努める。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58</xdr:row>
      <xdr:rowOff>159657</xdr:rowOff>
    </xdr:to>
    <xdr:cxnSp macro="">
      <xdr:nvCxnSpPr>
        <xdr:cNvPr id="188" name="直線コネクタ 187"/>
        <xdr:cNvCxnSpPr/>
      </xdr:nvCxnSpPr>
      <xdr:spPr>
        <a:xfrm flipV="1">
          <a:off x="3987800" y="100221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58</xdr:row>
      <xdr:rowOff>159657</xdr:rowOff>
    </xdr:to>
    <xdr:cxnSp macro="">
      <xdr:nvCxnSpPr>
        <xdr:cNvPr id="191" name="直線コネクタ 190"/>
        <xdr:cNvCxnSpPr/>
      </xdr:nvCxnSpPr>
      <xdr:spPr>
        <a:xfrm>
          <a:off x="3098800" y="100221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78015</xdr:rowOff>
    </xdr:to>
    <xdr:cxnSp macro="">
      <xdr:nvCxnSpPr>
        <xdr:cNvPr id="194" name="直線コネクタ 193"/>
        <xdr:cNvCxnSpPr/>
      </xdr:nvCxnSpPr>
      <xdr:spPr>
        <a:xfrm>
          <a:off x="2209800" y="99568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58</xdr:row>
      <xdr:rowOff>12700</xdr:rowOff>
    </xdr:to>
    <xdr:cxnSp macro="">
      <xdr:nvCxnSpPr>
        <xdr:cNvPr id="197" name="直線コネクタ 196"/>
        <xdr:cNvCxnSpPr/>
      </xdr:nvCxnSpPr>
      <xdr:spPr>
        <a:xfrm>
          <a:off x="1320800" y="98098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07" name="楕円 206"/>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08"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09" name="楕円 208"/>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0" name="テキスト ボックス 209"/>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1" name="楕円 210"/>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2" name="テキスト ボックス 211"/>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6" name="テキスト ボックス 215"/>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その他に係る経常収支比率</a:t>
          </a:r>
          <a:r>
            <a:rPr kumimoji="1" lang="ja-JP" altLang="en-US" sz="1100" b="0" i="0" baseline="0">
              <a:solidFill>
                <a:schemeClr val="dk1"/>
              </a:solidFill>
              <a:effectLst/>
              <a:latin typeface="+mn-lt"/>
              <a:ea typeface="+mn-ea"/>
              <a:cs typeface="+mn-cs"/>
            </a:rPr>
            <a:t>が前年度に比べ</a:t>
          </a:r>
          <a:r>
            <a:rPr kumimoji="1" lang="en-US" altLang="ja-JP" sz="1100" b="0" i="0" baseline="0">
              <a:solidFill>
                <a:schemeClr val="dk1"/>
              </a:solidFill>
              <a:effectLst/>
              <a:latin typeface="+mn-lt"/>
              <a:ea typeface="+mn-ea"/>
              <a:cs typeface="+mn-cs"/>
            </a:rPr>
            <a:t>0.8</a:t>
          </a:r>
          <a:r>
            <a:rPr kumimoji="1" lang="ja-JP" altLang="en-US" sz="1100" b="0" i="0" baseline="0">
              <a:solidFill>
                <a:schemeClr val="dk1"/>
              </a:solidFill>
              <a:effectLst/>
              <a:latin typeface="+mn-lt"/>
              <a:ea typeface="+mn-ea"/>
              <a:cs typeface="+mn-cs"/>
            </a:rPr>
            <a:t>ポイント減少したのは、暖冬により除雪経費が</a:t>
          </a:r>
          <a:r>
            <a:rPr kumimoji="1" lang="en-US" altLang="ja-JP" sz="1100" b="0" i="0" baseline="0">
              <a:solidFill>
                <a:schemeClr val="dk1"/>
              </a:solidFill>
              <a:effectLst/>
              <a:latin typeface="+mn-lt"/>
              <a:ea typeface="+mn-ea"/>
              <a:cs typeface="+mn-cs"/>
            </a:rPr>
            <a:t>102,909</a:t>
          </a:r>
          <a:r>
            <a:rPr kumimoji="1" lang="ja-JP" altLang="en-US" sz="1100" b="0" i="0" baseline="0">
              <a:solidFill>
                <a:schemeClr val="dk1"/>
              </a:solidFill>
              <a:effectLst/>
              <a:latin typeface="+mn-lt"/>
              <a:ea typeface="+mn-ea"/>
              <a:cs typeface="+mn-cs"/>
            </a:rPr>
            <a:t>千円減少したことが主な要因である。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a:t>
          </a:r>
          <a:r>
            <a:rPr kumimoji="1" lang="ja-JP" altLang="ja-JP" sz="1100" b="0" i="0" baseline="0">
              <a:solidFill>
                <a:schemeClr val="dk1"/>
              </a:solidFill>
              <a:effectLst/>
              <a:latin typeface="+mn-lt"/>
              <a:ea typeface="+mn-ea"/>
              <a:cs typeface="+mn-cs"/>
            </a:rPr>
            <a:t>医療費の</a:t>
          </a:r>
          <a:r>
            <a:rPr kumimoji="1" lang="ja-JP" altLang="en-US" sz="1100" b="0" i="0" baseline="0">
              <a:solidFill>
                <a:schemeClr val="dk1"/>
              </a:solidFill>
              <a:effectLst/>
              <a:latin typeface="+mn-lt"/>
              <a:ea typeface="+mn-ea"/>
              <a:cs typeface="+mn-cs"/>
            </a:rPr>
            <a:t>増額</a:t>
          </a:r>
          <a:r>
            <a:rPr kumimoji="1" lang="ja-JP" altLang="ja-JP" sz="1100" b="0" i="0" baseline="0">
              <a:solidFill>
                <a:schemeClr val="dk1"/>
              </a:solidFill>
              <a:effectLst/>
              <a:latin typeface="+mn-lt"/>
              <a:ea typeface="+mn-ea"/>
              <a:cs typeface="+mn-cs"/>
            </a:rPr>
            <a:t>による国民健康保険事業特別会計に対する繰出金や後期高齢者医療広域連合に対する負担金</a:t>
          </a:r>
          <a:r>
            <a:rPr kumimoji="1" lang="ja-JP" altLang="en-US" sz="1100" b="0" i="0" baseline="0">
              <a:solidFill>
                <a:schemeClr val="dk1"/>
              </a:solidFill>
              <a:effectLst/>
              <a:latin typeface="+mn-lt"/>
              <a:ea typeface="+mn-ea"/>
              <a:cs typeface="+mn-cs"/>
            </a:rPr>
            <a:t>の増額が懸念される。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96520</xdr:rowOff>
    </xdr:from>
    <xdr:to>
      <xdr:col>82</xdr:col>
      <xdr:colOff>107950</xdr:colOff>
      <xdr:row>58</xdr:row>
      <xdr:rowOff>157480</xdr:rowOff>
    </xdr:to>
    <xdr:cxnSp macro="">
      <xdr:nvCxnSpPr>
        <xdr:cNvPr id="249" name="直線コネクタ 248"/>
        <xdr:cNvCxnSpPr/>
      </xdr:nvCxnSpPr>
      <xdr:spPr>
        <a:xfrm flipV="1">
          <a:off x="15671800" y="10040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157480</xdr:rowOff>
    </xdr:to>
    <xdr:cxnSp macro="">
      <xdr:nvCxnSpPr>
        <xdr:cNvPr id="252" name="直線コネクタ 251"/>
        <xdr:cNvCxnSpPr/>
      </xdr:nvCxnSpPr>
      <xdr:spPr>
        <a:xfrm>
          <a:off x="14782800" y="10002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58420</xdr:rowOff>
    </xdr:to>
    <xdr:cxnSp macro="">
      <xdr:nvCxnSpPr>
        <xdr:cNvPr id="255" name="直線コネクタ 254"/>
        <xdr:cNvCxnSpPr/>
      </xdr:nvCxnSpPr>
      <xdr:spPr>
        <a:xfrm>
          <a:off x="13893800" y="991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57</xdr:row>
      <xdr:rowOff>146050</xdr:rowOff>
    </xdr:to>
    <xdr:cxnSp macro="">
      <xdr:nvCxnSpPr>
        <xdr:cNvPr id="258" name="直線コネクタ 257"/>
        <xdr:cNvCxnSpPr/>
      </xdr:nvCxnSpPr>
      <xdr:spPr>
        <a:xfrm>
          <a:off x="13004800" y="989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8" name="楕円 267"/>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9"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70" name="楕円 269"/>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71" name="テキスト ボックス 270"/>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2" name="楕円 271"/>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3" name="テキスト ボックス 272"/>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5" name="テキスト ボックス 274"/>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6" name="楕円 275"/>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7" name="テキスト ボックス 27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補助費等に係る経常収支比率は、類似団体平均と比べ低い状況が続いている</a:t>
          </a:r>
          <a:r>
            <a:rPr kumimoji="1" lang="ja-JP" altLang="en-US" sz="1100" b="0" i="0" baseline="0">
              <a:solidFill>
                <a:schemeClr val="dk1"/>
              </a:solidFill>
              <a:effectLst/>
              <a:latin typeface="+mn-lt"/>
              <a:ea typeface="+mn-ea"/>
              <a:cs typeface="+mn-cs"/>
            </a:rPr>
            <a:t>が、平成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年度は、国の施策である担い手への農地集積・集約化を進める農地中間管理事業、高齢者の就業機会を確保するためのシルバー人材センター補助が増加したことにより</a:t>
          </a:r>
          <a:r>
            <a:rPr kumimoji="1" lang="ja-JP" altLang="ja-JP" sz="1100" b="0" i="0" baseline="0">
              <a:solidFill>
                <a:schemeClr val="dk1"/>
              </a:solidFill>
              <a:effectLst/>
              <a:latin typeface="+mn-lt"/>
              <a:ea typeface="+mn-ea"/>
              <a:cs typeface="+mn-cs"/>
            </a:rPr>
            <a:t>、前年度に比べて</a:t>
          </a:r>
          <a:r>
            <a:rPr kumimoji="1" lang="en-US" altLang="ja-JP" sz="1100" b="0" i="0" baseline="0">
              <a:solidFill>
                <a:schemeClr val="dk1"/>
              </a:solidFill>
              <a:effectLst/>
              <a:latin typeface="+mn-lt"/>
              <a:ea typeface="+mn-ea"/>
              <a:cs typeface="+mn-cs"/>
            </a:rPr>
            <a:t>0.2</a:t>
          </a:r>
          <a:r>
            <a:rPr kumimoji="1" lang="ja-JP" altLang="en-US" sz="1100" b="0" i="0" baseline="0">
              <a:solidFill>
                <a:schemeClr val="dk1"/>
              </a:solidFill>
              <a:effectLst/>
              <a:latin typeface="+mn-lt"/>
              <a:ea typeface="+mn-ea"/>
              <a:cs typeface="+mn-cs"/>
            </a:rPr>
            <a:t>ポイント増加</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市が交付する補助金、交付金については、制度の改善、終了、統合などの見直しを図り、適正な交付に努める。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35</xdr:row>
      <xdr:rowOff>156718</xdr:rowOff>
    </xdr:to>
    <xdr:cxnSp macro="">
      <xdr:nvCxnSpPr>
        <xdr:cNvPr id="307" name="直線コネクタ 306"/>
        <xdr:cNvCxnSpPr/>
      </xdr:nvCxnSpPr>
      <xdr:spPr>
        <a:xfrm>
          <a:off x="15671800" y="6148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53848</xdr:rowOff>
    </xdr:to>
    <xdr:cxnSp macro="">
      <xdr:nvCxnSpPr>
        <xdr:cNvPr id="310" name="直線コネクタ 309"/>
        <xdr:cNvCxnSpPr/>
      </xdr:nvCxnSpPr>
      <xdr:spPr>
        <a:xfrm flipV="1">
          <a:off x="14782800" y="61483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53848</xdr:rowOff>
    </xdr:to>
    <xdr:cxnSp macro="">
      <xdr:nvCxnSpPr>
        <xdr:cNvPr id="313" name="直線コネクタ 312"/>
        <xdr:cNvCxnSpPr/>
      </xdr:nvCxnSpPr>
      <xdr:spPr>
        <a:xfrm>
          <a:off x="13893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58420</xdr:rowOff>
    </xdr:to>
    <xdr:cxnSp macro="">
      <xdr:nvCxnSpPr>
        <xdr:cNvPr id="316" name="直線コネクタ 315"/>
        <xdr:cNvCxnSpPr/>
      </xdr:nvCxnSpPr>
      <xdr:spPr>
        <a:xfrm flipV="1">
          <a:off x="13004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6" name="楕円 325"/>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7"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8" name="楕円 327"/>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9" name="テキスト ボックス 328"/>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0" name="楕円 329"/>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1" name="テキスト ボックス 330"/>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2" name="楕円 331"/>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3" name="テキスト ボックス 332"/>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4" name="楕円 333"/>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5" name="テキスト ボックス 334"/>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公債費に係る経常収支比率は類似団体平均に比べ低い。平成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年度は、和泉小中学校整備や和泉簡易水道配水管改良工事に係る過疎対策事業債の償還が終了したことなどにより、</a:t>
          </a:r>
          <a:r>
            <a:rPr kumimoji="1" lang="ja-JP" altLang="en-US" sz="1100" b="0" i="0" baseline="0">
              <a:solidFill>
                <a:schemeClr val="dk1"/>
              </a:solidFill>
              <a:effectLst/>
              <a:latin typeface="+mn-lt"/>
              <a:ea typeface="+mn-ea"/>
              <a:cs typeface="+mn-cs"/>
            </a:rPr>
            <a:t>全体として</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ポイント減少</a:t>
          </a:r>
          <a:r>
            <a:rPr kumimoji="1" lang="ja-JP" altLang="ja-JP" sz="1100" b="0" i="0" baseline="0">
              <a:solidFill>
                <a:schemeClr val="dk1"/>
              </a:solidFill>
              <a:effectLst/>
              <a:latin typeface="+mn-lt"/>
              <a:ea typeface="+mn-ea"/>
              <a:cs typeface="+mn-cs"/>
            </a:rPr>
            <a:t>した。今後も大型事業に伴う償還が予定されているが、償還額の平準化に努め、公債費の急激な上昇を抑える。</a:t>
          </a:r>
          <a:endParaRPr kumimoji="1" lang="en-US" altLang="ja-JP" sz="1100" b="0" i="0" baseline="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117202</xdr:rowOff>
    </xdr:to>
    <xdr:cxnSp macro="">
      <xdr:nvCxnSpPr>
        <xdr:cNvPr id="370" name="直線コネクタ 369"/>
        <xdr:cNvCxnSpPr/>
      </xdr:nvCxnSpPr>
      <xdr:spPr>
        <a:xfrm flipV="1">
          <a:off x="3987800" y="131408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84545</xdr:rowOff>
    </xdr:from>
    <xdr:to>
      <xdr:col>19</xdr:col>
      <xdr:colOff>187325</xdr:colOff>
      <xdr:row>76</xdr:row>
      <xdr:rowOff>117202</xdr:rowOff>
    </xdr:to>
    <xdr:cxnSp macro="">
      <xdr:nvCxnSpPr>
        <xdr:cNvPr id="373" name="直線コネクタ 372"/>
        <xdr:cNvCxnSpPr/>
      </xdr:nvCxnSpPr>
      <xdr:spPr>
        <a:xfrm>
          <a:off x="3098800" y="131147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71482</xdr:rowOff>
    </xdr:from>
    <xdr:to>
      <xdr:col>15</xdr:col>
      <xdr:colOff>98425</xdr:colOff>
      <xdr:row>76</xdr:row>
      <xdr:rowOff>84545</xdr:rowOff>
    </xdr:to>
    <xdr:cxnSp macro="">
      <xdr:nvCxnSpPr>
        <xdr:cNvPr id="376" name="直線コネクタ 375"/>
        <xdr:cNvCxnSpPr/>
      </xdr:nvCxnSpPr>
      <xdr:spPr>
        <a:xfrm>
          <a:off x="2209800" y="131016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71482</xdr:rowOff>
    </xdr:from>
    <xdr:to>
      <xdr:col>11</xdr:col>
      <xdr:colOff>9525</xdr:colOff>
      <xdr:row>76</xdr:row>
      <xdr:rowOff>71482</xdr:rowOff>
    </xdr:to>
    <xdr:cxnSp macro="">
      <xdr:nvCxnSpPr>
        <xdr:cNvPr id="379" name="直線コネクタ 378"/>
        <xdr:cNvCxnSpPr/>
      </xdr:nvCxnSpPr>
      <xdr:spPr>
        <a:xfrm>
          <a:off x="1320800" y="13101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89" name="楕円 388"/>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0" name="公債費該当値テキスト"/>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66402</xdr:rowOff>
    </xdr:from>
    <xdr:to>
      <xdr:col>20</xdr:col>
      <xdr:colOff>38100</xdr:colOff>
      <xdr:row>76</xdr:row>
      <xdr:rowOff>168002</xdr:rowOff>
    </xdr:to>
    <xdr:sp macro="" textlink="">
      <xdr:nvSpPr>
        <xdr:cNvPr id="391" name="楕円 390"/>
        <xdr:cNvSpPr/>
      </xdr:nvSpPr>
      <xdr:spPr>
        <a:xfrm>
          <a:off x="3937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6730</xdr:rowOff>
    </xdr:from>
    <xdr:ext cx="736600" cy="259045"/>
    <xdr:sp macro="" textlink="">
      <xdr:nvSpPr>
        <xdr:cNvPr id="392" name="テキスト ボックス 391"/>
        <xdr:cNvSpPr txBox="1"/>
      </xdr:nvSpPr>
      <xdr:spPr>
        <a:xfrm>
          <a:off x="3606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33745</xdr:rowOff>
    </xdr:from>
    <xdr:to>
      <xdr:col>15</xdr:col>
      <xdr:colOff>149225</xdr:colOff>
      <xdr:row>76</xdr:row>
      <xdr:rowOff>135345</xdr:rowOff>
    </xdr:to>
    <xdr:sp macro="" textlink="">
      <xdr:nvSpPr>
        <xdr:cNvPr id="393" name="楕円 392"/>
        <xdr:cNvSpPr/>
      </xdr:nvSpPr>
      <xdr:spPr>
        <a:xfrm>
          <a:off x="3048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145523</xdr:rowOff>
    </xdr:from>
    <xdr:ext cx="762000" cy="259045"/>
    <xdr:sp macro="" textlink="">
      <xdr:nvSpPr>
        <xdr:cNvPr id="394" name="テキスト ボックス 393"/>
        <xdr:cNvSpPr txBox="1"/>
      </xdr:nvSpPr>
      <xdr:spPr>
        <a:xfrm>
          <a:off x="2717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20682</xdr:rowOff>
    </xdr:from>
    <xdr:to>
      <xdr:col>11</xdr:col>
      <xdr:colOff>60325</xdr:colOff>
      <xdr:row>76</xdr:row>
      <xdr:rowOff>122282</xdr:rowOff>
    </xdr:to>
    <xdr:sp macro="" textlink="">
      <xdr:nvSpPr>
        <xdr:cNvPr id="395" name="楕円 394"/>
        <xdr:cNvSpPr/>
      </xdr:nvSpPr>
      <xdr:spPr>
        <a:xfrm>
          <a:off x="2159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132460</xdr:rowOff>
    </xdr:from>
    <xdr:ext cx="762000" cy="259045"/>
    <xdr:sp macro="" textlink="">
      <xdr:nvSpPr>
        <xdr:cNvPr id="396" name="テキスト ボックス 395"/>
        <xdr:cNvSpPr txBox="1"/>
      </xdr:nvSpPr>
      <xdr:spPr>
        <a:xfrm>
          <a:off x="1828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20682</xdr:rowOff>
    </xdr:from>
    <xdr:to>
      <xdr:col>6</xdr:col>
      <xdr:colOff>171450</xdr:colOff>
      <xdr:row>76</xdr:row>
      <xdr:rowOff>122282</xdr:rowOff>
    </xdr:to>
    <xdr:sp macro="" textlink="">
      <xdr:nvSpPr>
        <xdr:cNvPr id="397" name="楕円 396"/>
        <xdr:cNvSpPr/>
      </xdr:nvSpPr>
      <xdr:spPr>
        <a:xfrm>
          <a:off x="1270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132460</xdr:rowOff>
    </xdr:from>
    <xdr:ext cx="762000" cy="259045"/>
    <xdr:sp macro="" textlink="">
      <xdr:nvSpPr>
        <xdr:cNvPr id="398" name="テキスト ボックス 397"/>
        <xdr:cNvSpPr txBox="1"/>
      </xdr:nvSpPr>
      <xdr:spPr>
        <a:xfrm>
          <a:off x="939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公債費以外に係る経常収支比率は類似団体平均と比べ依然として高い状況が続いている。今後も第七次行政改革大綱に基づき、経常経費の削減を図る。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101854</xdr:rowOff>
    </xdr:from>
    <xdr:to>
      <xdr:col>82</xdr:col>
      <xdr:colOff>107950</xdr:colOff>
      <xdr:row>79</xdr:row>
      <xdr:rowOff>106426</xdr:rowOff>
    </xdr:to>
    <xdr:cxnSp macro="">
      <xdr:nvCxnSpPr>
        <xdr:cNvPr id="429" name="直線コネクタ 428"/>
        <xdr:cNvCxnSpPr/>
      </xdr:nvCxnSpPr>
      <xdr:spPr>
        <a:xfrm flipV="1">
          <a:off x="15671800" y="136464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106426</xdr:rowOff>
    </xdr:from>
    <xdr:to>
      <xdr:col>78</xdr:col>
      <xdr:colOff>69850</xdr:colOff>
      <xdr:row>79</xdr:row>
      <xdr:rowOff>124713</xdr:rowOff>
    </xdr:to>
    <xdr:cxnSp macro="">
      <xdr:nvCxnSpPr>
        <xdr:cNvPr id="432" name="直線コネクタ 431"/>
        <xdr:cNvCxnSpPr/>
      </xdr:nvCxnSpPr>
      <xdr:spPr>
        <a:xfrm flipV="1">
          <a:off x="14782800" y="136509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124713</xdr:rowOff>
    </xdr:to>
    <xdr:cxnSp macro="">
      <xdr:nvCxnSpPr>
        <xdr:cNvPr id="435" name="直線コネクタ 434"/>
        <xdr:cNvCxnSpPr/>
      </xdr:nvCxnSpPr>
      <xdr:spPr>
        <a:xfrm>
          <a:off x="13893800" y="135458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168148</xdr:rowOff>
    </xdr:from>
    <xdr:to>
      <xdr:col>69</xdr:col>
      <xdr:colOff>92075</xdr:colOff>
      <xdr:row>79</xdr:row>
      <xdr:rowOff>1270</xdr:rowOff>
    </xdr:to>
    <xdr:cxnSp macro="">
      <xdr:nvCxnSpPr>
        <xdr:cNvPr id="438" name="直線コネクタ 437"/>
        <xdr:cNvCxnSpPr/>
      </xdr:nvCxnSpPr>
      <xdr:spPr>
        <a:xfrm>
          <a:off x="13004800" y="135412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48" name="楕円 447"/>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49" name="公債費以外該当値テキスト"/>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55626</xdr:rowOff>
    </xdr:from>
    <xdr:to>
      <xdr:col>78</xdr:col>
      <xdr:colOff>120650</xdr:colOff>
      <xdr:row>79</xdr:row>
      <xdr:rowOff>157226</xdr:rowOff>
    </xdr:to>
    <xdr:sp macro="" textlink="">
      <xdr:nvSpPr>
        <xdr:cNvPr id="450" name="楕円 449"/>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142003</xdr:rowOff>
    </xdr:from>
    <xdr:ext cx="736600" cy="259045"/>
    <xdr:sp macro="" textlink="">
      <xdr:nvSpPr>
        <xdr:cNvPr id="451" name="テキスト ボックス 450"/>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73913</xdr:rowOff>
    </xdr:from>
    <xdr:to>
      <xdr:col>74</xdr:col>
      <xdr:colOff>31750</xdr:colOff>
      <xdr:row>80</xdr:row>
      <xdr:rowOff>4063</xdr:rowOff>
    </xdr:to>
    <xdr:sp macro="" textlink="">
      <xdr:nvSpPr>
        <xdr:cNvPr id="452" name="楕円 451"/>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160290</xdr:rowOff>
    </xdr:from>
    <xdr:ext cx="762000" cy="259045"/>
    <xdr:sp macro="" textlink="">
      <xdr:nvSpPr>
        <xdr:cNvPr id="453" name="テキスト ボックス 452"/>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4" name="楕円 453"/>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5" name="テキスト ボックス 454"/>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117348</xdr:rowOff>
    </xdr:from>
    <xdr:to>
      <xdr:col>65</xdr:col>
      <xdr:colOff>53975</xdr:colOff>
      <xdr:row>79</xdr:row>
      <xdr:rowOff>47498</xdr:rowOff>
    </xdr:to>
    <xdr:sp macro="" textlink="">
      <xdr:nvSpPr>
        <xdr:cNvPr id="456" name="楕円 455"/>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32275</xdr:rowOff>
    </xdr:from>
    <xdr:ext cx="762000" cy="259045"/>
    <xdr:sp macro="" textlink="">
      <xdr:nvSpPr>
        <xdr:cNvPr id="457" name="テキスト ボックス 456"/>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16238</xdr:rowOff>
    </xdr:from>
    <xdr:to>
      <xdr:col>29</xdr:col>
      <xdr:colOff>127000</xdr:colOff>
      <xdr:row>15</xdr:row>
      <xdr:rowOff>31358</xdr:rowOff>
    </xdr:to>
    <xdr:cxnSp macro="">
      <xdr:nvCxnSpPr>
        <xdr:cNvPr id="52" name="直線コネクタ 51"/>
        <xdr:cNvCxnSpPr/>
      </xdr:nvCxnSpPr>
      <xdr:spPr bwMode="auto">
        <a:xfrm flipV="1">
          <a:off x="5003800" y="2635613"/>
          <a:ext cx="647700" cy="1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31358</xdr:rowOff>
    </xdr:from>
    <xdr:to>
      <xdr:col>26</xdr:col>
      <xdr:colOff>50800</xdr:colOff>
      <xdr:row>15</xdr:row>
      <xdr:rowOff>87218</xdr:rowOff>
    </xdr:to>
    <xdr:cxnSp macro="">
      <xdr:nvCxnSpPr>
        <xdr:cNvPr id="55" name="直線コネクタ 54"/>
        <xdr:cNvCxnSpPr/>
      </xdr:nvCxnSpPr>
      <xdr:spPr bwMode="auto">
        <a:xfrm flipV="1">
          <a:off x="4305300" y="2650733"/>
          <a:ext cx="698500" cy="55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82532</xdr:rowOff>
    </xdr:from>
    <xdr:to>
      <xdr:col>22</xdr:col>
      <xdr:colOff>114300</xdr:colOff>
      <xdr:row>15</xdr:row>
      <xdr:rowOff>87218</xdr:rowOff>
    </xdr:to>
    <xdr:cxnSp macro="">
      <xdr:nvCxnSpPr>
        <xdr:cNvPr id="58" name="直線コネクタ 57"/>
        <xdr:cNvCxnSpPr/>
      </xdr:nvCxnSpPr>
      <xdr:spPr bwMode="auto">
        <a:xfrm>
          <a:off x="3606800" y="2701907"/>
          <a:ext cx="698500" cy="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82532</xdr:rowOff>
    </xdr:from>
    <xdr:to>
      <xdr:col>18</xdr:col>
      <xdr:colOff>177800</xdr:colOff>
      <xdr:row>15</xdr:row>
      <xdr:rowOff>126603</xdr:rowOff>
    </xdr:to>
    <xdr:cxnSp macro="">
      <xdr:nvCxnSpPr>
        <xdr:cNvPr id="61" name="直線コネクタ 60"/>
        <xdr:cNvCxnSpPr/>
      </xdr:nvCxnSpPr>
      <xdr:spPr bwMode="auto">
        <a:xfrm flipV="1">
          <a:off x="2908300" y="2701907"/>
          <a:ext cx="698500" cy="44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136888</xdr:rowOff>
    </xdr:from>
    <xdr:to>
      <xdr:col>29</xdr:col>
      <xdr:colOff>177800</xdr:colOff>
      <xdr:row>15</xdr:row>
      <xdr:rowOff>67038</xdr:rowOff>
    </xdr:to>
    <xdr:sp macro="" textlink="">
      <xdr:nvSpPr>
        <xdr:cNvPr id="71" name="楕円 70"/>
        <xdr:cNvSpPr/>
      </xdr:nvSpPr>
      <xdr:spPr bwMode="auto">
        <a:xfrm>
          <a:off x="5600700" y="2584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153415</xdr:rowOff>
    </xdr:from>
    <xdr:ext cx="762000" cy="259045"/>
    <xdr:sp macro="" textlink="">
      <xdr:nvSpPr>
        <xdr:cNvPr id="72" name="人口1人当たり決算額の推移該当値テキスト130"/>
        <xdr:cNvSpPr txBox="1"/>
      </xdr:nvSpPr>
      <xdr:spPr>
        <a:xfrm>
          <a:off x="5740400" y="242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152008</xdr:rowOff>
    </xdr:from>
    <xdr:to>
      <xdr:col>26</xdr:col>
      <xdr:colOff>101600</xdr:colOff>
      <xdr:row>15</xdr:row>
      <xdr:rowOff>82158</xdr:rowOff>
    </xdr:to>
    <xdr:sp macro="" textlink="">
      <xdr:nvSpPr>
        <xdr:cNvPr id="73" name="楕円 72"/>
        <xdr:cNvSpPr/>
      </xdr:nvSpPr>
      <xdr:spPr bwMode="auto">
        <a:xfrm>
          <a:off x="4953000" y="2599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92335</xdr:rowOff>
    </xdr:from>
    <xdr:ext cx="736600" cy="259045"/>
    <xdr:sp macro="" textlink="">
      <xdr:nvSpPr>
        <xdr:cNvPr id="74" name="テキスト ボックス 73"/>
        <xdr:cNvSpPr txBox="1"/>
      </xdr:nvSpPr>
      <xdr:spPr>
        <a:xfrm>
          <a:off x="4622800" y="2368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36418</xdr:rowOff>
    </xdr:from>
    <xdr:to>
      <xdr:col>22</xdr:col>
      <xdr:colOff>165100</xdr:colOff>
      <xdr:row>15</xdr:row>
      <xdr:rowOff>138018</xdr:rowOff>
    </xdr:to>
    <xdr:sp macro="" textlink="">
      <xdr:nvSpPr>
        <xdr:cNvPr id="75" name="楕円 74"/>
        <xdr:cNvSpPr/>
      </xdr:nvSpPr>
      <xdr:spPr bwMode="auto">
        <a:xfrm>
          <a:off x="4254500" y="2655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148195</xdr:rowOff>
    </xdr:from>
    <xdr:ext cx="762000" cy="259045"/>
    <xdr:sp macro="" textlink="">
      <xdr:nvSpPr>
        <xdr:cNvPr id="76" name="テキスト ボックス 75"/>
        <xdr:cNvSpPr txBox="1"/>
      </xdr:nvSpPr>
      <xdr:spPr>
        <a:xfrm>
          <a:off x="3924300" y="242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31732</xdr:rowOff>
    </xdr:from>
    <xdr:to>
      <xdr:col>19</xdr:col>
      <xdr:colOff>38100</xdr:colOff>
      <xdr:row>15</xdr:row>
      <xdr:rowOff>133332</xdr:rowOff>
    </xdr:to>
    <xdr:sp macro="" textlink="">
      <xdr:nvSpPr>
        <xdr:cNvPr id="77" name="楕円 76"/>
        <xdr:cNvSpPr/>
      </xdr:nvSpPr>
      <xdr:spPr bwMode="auto">
        <a:xfrm>
          <a:off x="3556000" y="2651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143509</xdr:rowOff>
    </xdr:from>
    <xdr:ext cx="762000" cy="259045"/>
    <xdr:sp macro="" textlink="">
      <xdr:nvSpPr>
        <xdr:cNvPr id="78" name="テキスト ボックス 77"/>
        <xdr:cNvSpPr txBox="1"/>
      </xdr:nvSpPr>
      <xdr:spPr>
        <a:xfrm>
          <a:off x="3225800" y="241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75803</xdr:rowOff>
    </xdr:from>
    <xdr:to>
      <xdr:col>15</xdr:col>
      <xdr:colOff>101600</xdr:colOff>
      <xdr:row>16</xdr:row>
      <xdr:rowOff>5953</xdr:rowOff>
    </xdr:to>
    <xdr:sp macro="" textlink="">
      <xdr:nvSpPr>
        <xdr:cNvPr id="79" name="楕円 78"/>
        <xdr:cNvSpPr/>
      </xdr:nvSpPr>
      <xdr:spPr bwMode="auto">
        <a:xfrm>
          <a:off x="2857500" y="269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162180</xdr:rowOff>
    </xdr:from>
    <xdr:ext cx="762000" cy="259045"/>
    <xdr:sp macro="" textlink="">
      <xdr:nvSpPr>
        <xdr:cNvPr id="80" name="テキスト ボックス 79"/>
        <xdr:cNvSpPr txBox="1"/>
      </xdr:nvSpPr>
      <xdr:spPr>
        <a:xfrm>
          <a:off x="2527300" y="278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316444</xdr:rowOff>
    </xdr:from>
    <xdr:to>
      <xdr:col>29</xdr:col>
      <xdr:colOff>127000</xdr:colOff>
      <xdr:row>35</xdr:row>
      <xdr:rowOff>333393</xdr:rowOff>
    </xdr:to>
    <xdr:cxnSp macro="">
      <xdr:nvCxnSpPr>
        <xdr:cNvPr id="116" name="直線コネクタ 115"/>
        <xdr:cNvCxnSpPr/>
      </xdr:nvCxnSpPr>
      <xdr:spPr bwMode="auto">
        <a:xfrm>
          <a:off x="5003800" y="6926794"/>
          <a:ext cx="647700" cy="1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316444</xdr:rowOff>
    </xdr:from>
    <xdr:to>
      <xdr:col>26</xdr:col>
      <xdr:colOff>50800</xdr:colOff>
      <xdr:row>36</xdr:row>
      <xdr:rowOff>6724</xdr:rowOff>
    </xdr:to>
    <xdr:cxnSp macro="">
      <xdr:nvCxnSpPr>
        <xdr:cNvPr id="119" name="直線コネクタ 118"/>
        <xdr:cNvCxnSpPr/>
      </xdr:nvCxnSpPr>
      <xdr:spPr bwMode="auto">
        <a:xfrm flipV="1">
          <a:off x="4305300" y="6926794"/>
          <a:ext cx="698500" cy="3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6724</xdr:rowOff>
    </xdr:from>
    <xdr:to>
      <xdr:col>22</xdr:col>
      <xdr:colOff>114300</xdr:colOff>
      <xdr:row>36</xdr:row>
      <xdr:rowOff>45455</xdr:rowOff>
    </xdr:to>
    <xdr:cxnSp macro="">
      <xdr:nvCxnSpPr>
        <xdr:cNvPr id="122" name="直線コネクタ 121"/>
        <xdr:cNvCxnSpPr/>
      </xdr:nvCxnSpPr>
      <xdr:spPr bwMode="auto">
        <a:xfrm flipV="1">
          <a:off x="3606800" y="6959974"/>
          <a:ext cx="698500" cy="38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45455</xdr:rowOff>
    </xdr:from>
    <xdr:to>
      <xdr:col>18</xdr:col>
      <xdr:colOff>177800</xdr:colOff>
      <xdr:row>37</xdr:row>
      <xdr:rowOff>6985</xdr:rowOff>
    </xdr:to>
    <xdr:cxnSp macro="">
      <xdr:nvCxnSpPr>
        <xdr:cNvPr id="125" name="直線コネクタ 124"/>
        <xdr:cNvCxnSpPr/>
      </xdr:nvCxnSpPr>
      <xdr:spPr bwMode="auto">
        <a:xfrm flipV="1">
          <a:off x="2908300" y="6998705"/>
          <a:ext cx="698500" cy="132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282593</xdr:rowOff>
    </xdr:from>
    <xdr:to>
      <xdr:col>29</xdr:col>
      <xdr:colOff>177800</xdr:colOff>
      <xdr:row>36</xdr:row>
      <xdr:rowOff>41293</xdr:rowOff>
    </xdr:to>
    <xdr:sp macro="" textlink="">
      <xdr:nvSpPr>
        <xdr:cNvPr id="135" name="楕円 134"/>
        <xdr:cNvSpPr/>
      </xdr:nvSpPr>
      <xdr:spPr bwMode="auto">
        <a:xfrm>
          <a:off x="5600700" y="689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254670</xdr:rowOff>
    </xdr:from>
    <xdr:ext cx="762000" cy="259045"/>
    <xdr:sp macro="" textlink="">
      <xdr:nvSpPr>
        <xdr:cNvPr id="136" name="人口1人当たり決算額の推移該当値テキスト445"/>
        <xdr:cNvSpPr txBox="1"/>
      </xdr:nvSpPr>
      <xdr:spPr>
        <a:xfrm>
          <a:off x="5740400" y="686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265644</xdr:rowOff>
    </xdr:from>
    <xdr:to>
      <xdr:col>26</xdr:col>
      <xdr:colOff>101600</xdr:colOff>
      <xdr:row>36</xdr:row>
      <xdr:rowOff>24344</xdr:rowOff>
    </xdr:to>
    <xdr:sp macro="" textlink="">
      <xdr:nvSpPr>
        <xdr:cNvPr id="137" name="楕円 136"/>
        <xdr:cNvSpPr/>
      </xdr:nvSpPr>
      <xdr:spPr bwMode="auto">
        <a:xfrm>
          <a:off x="4953000" y="6875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9121</xdr:rowOff>
    </xdr:from>
    <xdr:ext cx="736600" cy="259045"/>
    <xdr:sp macro="" textlink="">
      <xdr:nvSpPr>
        <xdr:cNvPr id="138" name="テキスト ボックス 137"/>
        <xdr:cNvSpPr txBox="1"/>
      </xdr:nvSpPr>
      <xdr:spPr>
        <a:xfrm>
          <a:off x="4622800" y="696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298824</xdr:rowOff>
    </xdr:from>
    <xdr:to>
      <xdr:col>22</xdr:col>
      <xdr:colOff>165100</xdr:colOff>
      <xdr:row>36</xdr:row>
      <xdr:rowOff>57524</xdr:rowOff>
    </xdr:to>
    <xdr:sp macro="" textlink="">
      <xdr:nvSpPr>
        <xdr:cNvPr id="139" name="楕円 138"/>
        <xdr:cNvSpPr/>
      </xdr:nvSpPr>
      <xdr:spPr bwMode="auto">
        <a:xfrm>
          <a:off x="4254500" y="690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42301</xdr:rowOff>
    </xdr:from>
    <xdr:ext cx="762000" cy="259045"/>
    <xdr:sp macro="" textlink="">
      <xdr:nvSpPr>
        <xdr:cNvPr id="140" name="テキスト ボックス 139"/>
        <xdr:cNvSpPr txBox="1"/>
      </xdr:nvSpPr>
      <xdr:spPr>
        <a:xfrm>
          <a:off x="3924300" y="699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337555</xdr:rowOff>
    </xdr:from>
    <xdr:to>
      <xdr:col>19</xdr:col>
      <xdr:colOff>38100</xdr:colOff>
      <xdr:row>36</xdr:row>
      <xdr:rowOff>96255</xdr:rowOff>
    </xdr:to>
    <xdr:sp macro="" textlink="">
      <xdr:nvSpPr>
        <xdr:cNvPr id="141" name="楕円 140"/>
        <xdr:cNvSpPr/>
      </xdr:nvSpPr>
      <xdr:spPr bwMode="auto">
        <a:xfrm>
          <a:off x="3556000" y="694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81032</xdr:rowOff>
    </xdr:from>
    <xdr:ext cx="762000" cy="259045"/>
    <xdr:sp macro="" textlink="">
      <xdr:nvSpPr>
        <xdr:cNvPr id="142" name="テキスト ボックス 141"/>
        <xdr:cNvSpPr txBox="1"/>
      </xdr:nvSpPr>
      <xdr:spPr>
        <a:xfrm>
          <a:off x="3225800" y="70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127635</xdr:rowOff>
    </xdr:from>
    <xdr:to>
      <xdr:col>15</xdr:col>
      <xdr:colOff>101600</xdr:colOff>
      <xdr:row>37</xdr:row>
      <xdr:rowOff>57785</xdr:rowOff>
    </xdr:to>
    <xdr:sp macro="" textlink="">
      <xdr:nvSpPr>
        <xdr:cNvPr id="143" name="楕円 142"/>
        <xdr:cNvSpPr/>
      </xdr:nvSpPr>
      <xdr:spPr bwMode="auto">
        <a:xfrm>
          <a:off x="2857500" y="7080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42562</xdr:rowOff>
    </xdr:from>
    <xdr:ext cx="762000" cy="259045"/>
    <xdr:sp macro="" textlink="">
      <xdr:nvSpPr>
        <xdr:cNvPr id="144" name="テキスト ボックス 143"/>
        <xdr:cNvSpPr txBox="1"/>
      </xdr:nvSpPr>
      <xdr:spPr>
        <a:xfrm>
          <a:off x="2527300" y="71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33,519
33,003
872.43
18,446,173
17,611,398
752,339
10,133,755
13,306,681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146882</xdr:rowOff>
    </xdr:from>
    <xdr:to>
      <xdr:col>24</xdr:col>
      <xdr:colOff>63500</xdr:colOff>
      <xdr:row>32</xdr:row>
      <xdr:rowOff>148939</xdr:rowOff>
    </xdr:to>
    <xdr:cxnSp macro="">
      <xdr:nvCxnSpPr>
        <xdr:cNvPr id="61" name="直線コネクタ 60"/>
        <xdr:cNvCxnSpPr/>
      </xdr:nvCxnSpPr>
      <xdr:spPr>
        <a:xfrm flipV="1">
          <a:off x="3797300" y="5633282"/>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148939</xdr:rowOff>
    </xdr:from>
    <xdr:to>
      <xdr:col>19</xdr:col>
      <xdr:colOff>177800</xdr:colOff>
      <xdr:row>33</xdr:row>
      <xdr:rowOff>53727</xdr:rowOff>
    </xdr:to>
    <xdr:cxnSp macro="">
      <xdr:nvCxnSpPr>
        <xdr:cNvPr id="64" name="直線コネクタ 63"/>
        <xdr:cNvCxnSpPr/>
      </xdr:nvCxnSpPr>
      <xdr:spPr>
        <a:xfrm flipV="1">
          <a:off x="2908300" y="5635339"/>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29058</xdr:rowOff>
    </xdr:from>
    <xdr:to>
      <xdr:col>15</xdr:col>
      <xdr:colOff>50800</xdr:colOff>
      <xdr:row>33</xdr:row>
      <xdr:rowOff>53727</xdr:rowOff>
    </xdr:to>
    <xdr:cxnSp macro="">
      <xdr:nvCxnSpPr>
        <xdr:cNvPr id="67" name="直線コネクタ 66"/>
        <xdr:cNvCxnSpPr/>
      </xdr:nvCxnSpPr>
      <xdr:spPr>
        <a:xfrm>
          <a:off x="2019300" y="5686908"/>
          <a:ext cx="889000" cy="2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29058</xdr:rowOff>
    </xdr:from>
    <xdr:to>
      <xdr:col>10</xdr:col>
      <xdr:colOff>114300</xdr:colOff>
      <xdr:row>33</xdr:row>
      <xdr:rowOff>102648</xdr:rowOff>
    </xdr:to>
    <xdr:cxnSp macro="">
      <xdr:nvCxnSpPr>
        <xdr:cNvPr id="70" name="直線コネクタ 69"/>
        <xdr:cNvCxnSpPr/>
      </xdr:nvCxnSpPr>
      <xdr:spPr>
        <a:xfrm flipV="1">
          <a:off x="1130300" y="5686908"/>
          <a:ext cx="889000" cy="7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100702</xdr:rowOff>
    </xdr:from>
    <xdr:ext cx="534377" cy="259045"/>
    <xdr:sp macro="" textlink="">
      <xdr:nvSpPr>
        <xdr:cNvPr id="74" name="テキスト ボックス 73"/>
        <xdr:cNvSpPr txBox="1"/>
      </xdr:nvSpPr>
      <xdr:spPr>
        <a:xfrm>
          <a:off x="863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96082</xdr:rowOff>
    </xdr:from>
    <xdr:to>
      <xdr:col>24</xdr:col>
      <xdr:colOff>114300</xdr:colOff>
      <xdr:row>33</xdr:row>
      <xdr:rowOff>26232</xdr:rowOff>
    </xdr:to>
    <xdr:sp macro="" textlink="">
      <xdr:nvSpPr>
        <xdr:cNvPr id="80" name="楕円 79"/>
        <xdr:cNvSpPr/>
      </xdr:nvSpPr>
      <xdr:spPr>
        <a:xfrm>
          <a:off x="4584700" y="55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118959</xdr:rowOff>
    </xdr:from>
    <xdr:ext cx="534377" cy="259045"/>
    <xdr:sp macro="" textlink="">
      <xdr:nvSpPr>
        <xdr:cNvPr id="81" name="人件費該当値テキスト"/>
        <xdr:cNvSpPr txBox="1"/>
      </xdr:nvSpPr>
      <xdr:spPr>
        <a:xfrm>
          <a:off x="4686300" y="543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98139</xdr:rowOff>
    </xdr:from>
    <xdr:to>
      <xdr:col>20</xdr:col>
      <xdr:colOff>38100</xdr:colOff>
      <xdr:row>33</xdr:row>
      <xdr:rowOff>28289</xdr:rowOff>
    </xdr:to>
    <xdr:sp macro="" textlink="">
      <xdr:nvSpPr>
        <xdr:cNvPr id="82" name="楕円 81"/>
        <xdr:cNvSpPr/>
      </xdr:nvSpPr>
      <xdr:spPr>
        <a:xfrm>
          <a:off x="3746500" y="558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44816</xdr:rowOff>
    </xdr:from>
    <xdr:ext cx="534377" cy="259045"/>
    <xdr:sp macro="" textlink="">
      <xdr:nvSpPr>
        <xdr:cNvPr id="83" name="テキスト ボックス 82"/>
        <xdr:cNvSpPr txBox="1"/>
      </xdr:nvSpPr>
      <xdr:spPr>
        <a:xfrm>
          <a:off x="3530111" y="535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2927</xdr:rowOff>
    </xdr:from>
    <xdr:to>
      <xdr:col>15</xdr:col>
      <xdr:colOff>101600</xdr:colOff>
      <xdr:row>33</xdr:row>
      <xdr:rowOff>104527</xdr:rowOff>
    </xdr:to>
    <xdr:sp macro="" textlink="">
      <xdr:nvSpPr>
        <xdr:cNvPr id="84" name="楕円 83"/>
        <xdr:cNvSpPr/>
      </xdr:nvSpPr>
      <xdr:spPr>
        <a:xfrm>
          <a:off x="2857500" y="56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121054</xdr:rowOff>
    </xdr:from>
    <xdr:ext cx="534377" cy="259045"/>
    <xdr:sp macro="" textlink="">
      <xdr:nvSpPr>
        <xdr:cNvPr id="85" name="テキスト ボックス 84"/>
        <xdr:cNvSpPr txBox="1"/>
      </xdr:nvSpPr>
      <xdr:spPr>
        <a:xfrm>
          <a:off x="2641111" y="54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149708</xdr:rowOff>
    </xdr:from>
    <xdr:to>
      <xdr:col>10</xdr:col>
      <xdr:colOff>165100</xdr:colOff>
      <xdr:row>33</xdr:row>
      <xdr:rowOff>79858</xdr:rowOff>
    </xdr:to>
    <xdr:sp macro="" textlink="">
      <xdr:nvSpPr>
        <xdr:cNvPr id="86" name="楕円 85"/>
        <xdr:cNvSpPr/>
      </xdr:nvSpPr>
      <xdr:spPr>
        <a:xfrm>
          <a:off x="1968500" y="563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96385</xdr:rowOff>
    </xdr:from>
    <xdr:ext cx="534377" cy="259045"/>
    <xdr:sp macro="" textlink="">
      <xdr:nvSpPr>
        <xdr:cNvPr id="87" name="テキスト ボックス 86"/>
        <xdr:cNvSpPr txBox="1"/>
      </xdr:nvSpPr>
      <xdr:spPr>
        <a:xfrm>
          <a:off x="1752111" y="541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51848</xdr:rowOff>
    </xdr:from>
    <xdr:to>
      <xdr:col>6</xdr:col>
      <xdr:colOff>38100</xdr:colOff>
      <xdr:row>33</xdr:row>
      <xdr:rowOff>153448</xdr:rowOff>
    </xdr:to>
    <xdr:sp macro="" textlink="">
      <xdr:nvSpPr>
        <xdr:cNvPr id="88" name="楕円 87"/>
        <xdr:cNvSpPr/>
      </xdr:nvSpPr>
      <xdr:spPr>
        <a:xfrm>
          <a:off x="1079500" y="570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169975</xdr:rowOff>
    </xdr:from>
    <xdr:ext cx="534377" cy="259045"/>
    <xdr:sp macro="" textlink="">
      <xdr:nvSpPr>
        <xdr:cNvPr id="89" name="テキスト ボックス 88"/>
        <xdr:cNvSpPr txBox="1"/>
      </xdr:nvSpPr>
      <xdr:spPr>
        <a:xfrm>
          <a:off x="863111" y="548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14318</xdr:rowOff>
    </xdr:from>
    <xdr:to>
      <xdr:col>24</xdr:col>
      <xdr:colOff>63500</xdr:colOff>
      <xdr:row>57</xdr:row>
      <xdr:rowOff>36282</xdr:rowOff>
    </xdr:to>
    <xdr:cxnSp macro="">
      <xdr:nvCxnSpPr>
        <xdr:cNvPr id="117" name="直線コネクタ 116"/>
        <xdr:cNvCxnSpPr/>
      </xdr:nvCxnSpPr>
      <xdr:spPr>
        <a:xfrm flipV="1">
          <a:off x="3797300" y="9786968"/>
          <a:ext cx="838200" cy="2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36282</xdr:rowOff>
    </xdr:from>
    <xdr:to>
      <xdr:col>19</xdr:col>
      <xdr:colOff>177800</xdr:colOff>
      <xdr:row>57</xdr:row>
      <xdr:rowOff>47520</xdr:rowOff>
    </xdr:to>
    <xdr:cxnSp macro="">
      <xdr:nvCxnSpPr>
        <xdr:cNvPr id="120" name="直線コネクタ 119"/>
        <xdr:cNvCxnSpPr/>
      </xdr:nvCxnSpPr>
      <xdr:spPr>
        <a:xfrm flipV="1">
          <a:off x="2908300" y="9808932"/>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47520</xdr:rowOff>
    </xdr:from>
    <xdr:to>
      <xdr:col>15</xdr:col>
      <xdr:colOff>50800</xdr:colOff>
      <xdr:row>57</xdr:row>
      <xdr:rowOff>55740</xdr:rowOff>
    </xdr:to>
    <xdr:cxnSp macro="">
      <xdr:nvCxnSpPr>
        <xdr:cNvPr id="123" name="直線コネクタ 122"/>
        <xdr:cNvCxnSpPr/>
      </xdr:nvCxnSpPr>
      <xdr:spPr>
        <a:xfrm flipV="1">
          <a:off x="2019300" y="9820170"/>
          <a:ext cx="8890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55740</xdr:rowOff>
    </xdr:from>
    <xdr:to>
      <xdr:col>10</xdr:col>
      <xdr:colOff>114300</xdr:colOff>
      <xdr:row>57</xdr:row>
      <xdr:rowOff>117809</xdr:rowOff>
    </xdr:to>
    <xdr:cxnSp macro="">
      <xdr:nvCxnSpPr>
        <xdr:cNvPr id="126" name="直線コネクタ 125"/>
        <xdr:cNvCxnSpPr/>
      </xdr:nvCxnSpPr>
      <xdr:spPr>
        <a:xfrm flipV="1">
          <a:off x="1130300" y="9828390"/>
          <a:ext cx="889000" cy="6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15005</xdr:rowOff>
    </xdr:from>
    <xdr:ext cx="534377" cy="259045"/>
    <xdr:sp macro="" textlink="">
      <xdr:nvSpPr>
        <xdr:cNvPr id="130" name="テキスト ボックス 129"/>
        <xdr:cNvSpPr txBox="1"/>
      </xdr:nvSpPr>
      <xdr:spPr>
        <a:xfrm>
          <a:off x="863111" y="995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134968</xdr:rowOff>
    </xdr:from>
    <xdr:to>
      <xdr:col>24</xdr:col>
      <xdr:colOff>114300</xdr:colOff>
      <xdr:row>57</xdr:row>
      <xdr:rowOff>65118</xdr:rowOff>
    </xdr:to>
    <xdr:sp macro="" textlink="">
      <xdr:nvSpPr>
        <xdr:cNvPr id="136" name="楕円 135"/>
        <xdr:cNvSpPr/>
      </xdr:nvSpPr>
      <xdr:spPr>
        <a:xfrm>
          <a:off x="4584700" y="97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157845</xdr:rowOff>
    </xdr:from>
    <xdr:ext cx="534377" cy="259045"/>
    <xdr:sp macro="" textlink="">
      <xdr:nvSpPr>
        <xdr:cNvPr id="137" name="物件費該当値テキスト"/>
        <xdr:cNvSpPr txBox="1"/>
      </xdr:nvSpPr>
      <xdr:spPr>
        <a:xfrm>
          <a:off x="4686300" y="95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156932</xdr:rowOff>
    </xdr:from>
    <xdr:to>
      <xdr:col>20</xdr:col>
      <xdr:colOff>38100</xdr:colOff>
      <xdr:row>57</xdr:row>
      <xdr:rowOff>87082</xdr:rowOff>
    </xdr:to>
    <xdr:sp macro="" textlink="">
      <xdr:nvSpPr>
        <xdr:cNvPr id="138" name="楕円 137"/>
        <xdr:cNvSpPr/>
      </xdr:nvSpPr>
      <xdr:spPr>
        <a:xfrm>
          <a:off x="3746500" y="97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103609</xdr:rowOff>
    </xdr:from>
    <xdr:ext cx="534377" cy="259045"/>
    <xdr:sp macro="" textlink="">
      <xdr:nvSpPr>
        <xdr:cNvPr id="139" name="テキスト ボックス 138"/>
        <xdr:cNvSpPr txBox="1"/>
      </xdr:nvSpPr>
      <xdr:spPr>
        <a:xfrm>
          <a:off x="3530111" y="953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168170</xdr:rowOff>
    </xdr:from>
    <xdr:to>
      <xdr:col>15</xdr:col>
      <xdr:colOff>101600</xdr:colOff>
      <xdr:row>57</xdr:row>
      <xdr:rowOff>98320</xdr:rowOff>
    </xdr:to>
    <xdr:sp macro="" textlink="">
      <xdr:nvSpPr>
        <xdr:cNvPr id="140" name="楕円 139"/>
        <xdr:cNvSpPr/>
      </xdr:nvSpPr>
      <xdr:spPr>
        <a:xfrm>
          <a:off x="2857500" y="97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114847</xdr:rowOff>
    </xdr:from>
    <xdr:ext cx="534377" cy="259045"/>
    <xdr:sp macro="" textlink="">
      <xdr:nvSpPr>
        <xdr:cNvPr id="141" name="テキスト ボックス 140"/>
        <xdr:cNvSpPr txBox="1"/>
      </xdr:nvSpPr>
      <xdr:spPr>
        <a:xfrm>
          <a:off x="2641111" y="954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4940</xdr:rowOff>
    </xdr:from>
    <xdr:to>
      <xdr:col>10</xdr:col>
      <xdr:colOff>165100</xdr:colOff>
      <xdr:row>57</xdr:row>
      <xdr:rowOff>106540</xdr:rowOff>
    </xdr:to>
    <xdr:sp macro="" textlink="">
      <xdr:nvSpPr>
        <xdr:cNvPr id="142" name="楕円 141"/>
        <xdr:cNvSpPr/>
      </xdr:nvSpPr>
      <xdr:spPr>
        <a:xfrm>
          <a:off x="1968500" y="97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123067</xdr:rowOff>
    </xdr:from>
    <xdr:ext cx="534377" cy="259045"/>
    <xdr:sp macro="" textlink="">
      <xdr:nvSpPr>
        <xdr:cNvPr id="143" name="テキスト ボックス 142"/>
        <xdr:cNvSpPr txBox="1"/>
      </xdr:nvSpPr>
      <xdr:spPr>
        <a:xfrm>
          <a:off x="1752111" y="95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67009</xdr:rowOff>
    </xdr:from>
    <xdr:to>
      <xdr:col>6</xdr:col>
      <xdr:colOff>38100</xdr:colOff>
      <xdr:row>57</xdr:row>
      <xdr:rowOff>168609</xdr:rowOff>
    </xdr:to>
    <xdr:sp macro="" textlink="">
      <xdr:nvSpPr>
        <xdr:cNvPr id="144" name="楕円 143"/>
        <xdr:cNvSpPr/>
      </xdr:nvSpPr>
      <xdr:spPr>
        <a:xfrm>
          <a:off x="1079500" y="98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13686</xdr:rowOff>
    </xdr:from>
    <xdr:ext cx="534377" cy="259045"/>
    <xdr:sp macro="" textlink="">
      <xdr:nvSpPr>
        <xdr:cNvPr id="145" name="テキスト ボックス 144"/>
        <xdr:cNvSpPr txBox="1"/>
      </xdr:nvSpPr>
      <xdr:spPr>
        <a:xfrm>
          <a:off x="863111" y="96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43949</xdr:rowOff>
    </xdr:from>
    <xdr:to>
      <xdr:col>24</xdr:col>
      <xdr:colOff>63500</xdr:colOff>
      <xdr:row>77</xdr:row>
      <xdr:rowOff>141170</xdr:rowOff>
    </xdr:to>
    <xdr:cxnSp macro="">
      <xdr:nvCxnSpPr>
        <xdr:cNvPr id="176" name="直線コネクタ 175"/>
        <xdr:cNvCxnSpPr/>
      </xdr:nvCxnSpPr>
      <xdr:spPr>
        <a:xfrm>
          <a:off x="3797300" y="12559799"/>
          <a:ext cx="838200" cy="78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43949</xdr:rowOff>
    </xdr:from>
    <xdr:to>
      <xdr:col>19</xdr:col>
      <xdr:colOff>177800</xdr:colOff>
      <xdr:row>76</xdr:row>
      <xdr:rowOff>148811</xdr:rowOff>
    </xdr:to>
    <xdr:cxnSp macro="">
      <xdr:nvCxnSpPr>
        <xdr:cNvPr id="179" name="直線コネクタ 178"/>
        <xdr:cNvCxnSpPr/>
      </xdr:nvCxnSpPr>
      <xdr:spPr>
        <a:xfrm flipV="1">
          <a:off x="2908300" y="12559799"/>
          <a:ext cx="889000" cy="61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148811</xdr:rowOff>
    </xdr:from>
    <xdr:to>
      <xdr:col>15</xdr:col>
      <xdr:colOff>50800</xdr:colOff>
      <xdr:row>77</xdr:row>
      <xdr:rowOff>103156</xdr:rowOff>
    </xdr:to>
    <xdr:cxnSp macro="">
      <xdr:nvCxnSpPr>
        <xdr:cNvPr id="182" name="直線コネクタ 181"/>
        <xdr:cNvCxnSpPr/>
      </xdr:nvCxnSpPr>
      <xdr:spPr>
        <a:xfrm flipV="1">
          <a:off x="2019300" y="13179011"/>
          <a:ext cx="889000" cy="12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129707</xdr:rowOff>
    </xdr:from>
    <xdr:to>
      <xdr:col>10</xdr:col>
      <xdr:colOff>114300</xdr:colOff>
      <xdr:row>77</xdr:row>
      <xdr:rowOff>103156</xdr:rowOff>
    </xdr:to>
    <xdr:cxnSp macro="">
      <xdr:nvCxnSpPr>
        <xdr:cNvPr id="185" name="直線コネクタ 184"/>
        <xdr:cNvCxnSpPr/>
      </xdr:nvCxnSpPr>
      <xdr:spPr>
        <a:xfrm>
          <a:off x="1130300" y="12817007"/>
          <a:ext cx="889000" cy="48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90088</xdr:rowOff>
    </xdr:from>
    <xdr:ext cx="469744" cy="259045"/>
    <xdr:sp macro="" textlink="">
      <xdr:nvSpPr>
        <xdr:cNvPr id="189" name="テキスト ボックス 188"/>
        <xdr:cNvSpPr txBox="1"/>
      </xdr:nvSpPr>
      <xdr:spPr>
        <a:xfrm>
          <a:off x="895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90370</xdr:rowOff>
    </xdr:from>
    <xdr:to>
      <xdr:col>24</xdr:col>
      <xdr:colOff>114300</xdr:colOff>
      <xdr:row>78</xdr:row>
      <xdr:rowOff>20520</xdr:rowOff>
    </xdr:to>
    <xdr:sp macro="" textlink="">
      <xdr:nvSpPr>
        <xdr:cNvPr id="195" name="楕円 194"/>
        <xdr:cNvSpPr/>
      </xdr:nvSpPr>
      <xdr:spPr>
        <a:xfrm>
          <a:off x="4584700" y="132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113247</xdr:rowOff>
    </xdr:from>
    <xdr:ext cx="469744" cy="259045"/>
    <xdr:sp macro="" textlink="">
      <xdr:nvSpPr>
        <xdr:cNvPr id="196" name="維持補修費該当値テキスト"/>
        <xdr:cNvSpPr txBox="1"/>
      </xdr:nvSpPr>
      <xdr:spPr>
        <a:xfrm>
          <a:off x="4686300" y="131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164599</xdr:rowOff>
    </xdr:from>
    <xdr:to>
      <xdr:col>20</xdr:col>
      <xdr:colOff>38100</xdr:colOff>
      <xdr:row>73</xdr:row>
      <xdr:rowOff>94749</xdr:rowOff>
    </xdr:to>
    <xdr:sp macro="" textlink="">
      <xdr:nvSpPr>
        <xdr:cNvPr id="197" name="楕円 196"/>
        <xdr:cNvSpPr/>
      </xdr:nvSpPr>
      <xdr:spPr>
        <a:xfrm>
          <a:off x="3746500" y="1250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111276</xdr:rowOff>
    </xdr:from>
    <xdr:ext cx="534377" cy="259045"/>
    <xdr:sp macro="" textlink="">
      <xdr:nvSpPr>
        <xdr:cNvPr id="198" name="テキスト ボックス 197"/>
        <xdr:cNvSpPr txBox="1"/>
      </xdr:nvSpPr>
      <xdr:spPr>
        <a:xfrm>
          <a:off x="3530111" y="1228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98011</xdr:rowOff>
    </xdr:from>
    <xdr:to>
      <xdr:col>15</xdr:col>
      <xdr:colOff>101600</xdr:colOff>
      <xdr:row>77</xdr:row>
      <xdr:rowOff>28161</xdr:rowOff>
    </xdr:to>
    <xdr:sp macro="" textlink="">
      <xdr:nvSpPr>
        <xdr:cNvPr id="199" name="楕円 198"/>
        <xdr:cNvSpPr/>
      </xdr:nvSpPr>
      <xdr:spPr>
        <a:xfrm>
          <a:off x="2857500" y="131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44688</xdr:rowOff>
    </xdr:from>
    <xdr:ext cx="534377" cy="259045"/>
    <xdr:sp macro="" textlink="">
      <xdr:nvSpPr>
        <xdr:cNvPr id="200" name="テキスト ボックス 199"/>
        <xdr:cNvSpPr txBox="1"/>
      </xdr:nvSpPr>
      <xdr:spPr>
        <a:xfrm>
          <a:off x="2641111" y="1290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52356</xdr:rowOff>
    </xdr:from>
    <xdr:to>
      <xdr:col>10</xdr:col>
      <xdr:colOff>165100</xdr:colOff>
      <xdr:row>77</xdr:row>
      <xdr:rowOff>153956</xdr:rowOff>
    </xdr:to>
    <xdr:sp macro="" textlink="">
      <xdr:nvSpPr>
        <xdr:cNvPr id="201" name="楕円 200"/>
        <xdr:cNvSpPr/>
      </xdr:nvSpPr>
      <xdr:spPr>
        <a:xfrm>
          <a:off x="1968500" y="132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170483</xdr:rowOff>
    </xdr:from>
    <xdr:ext cx="534377" cy="259045"/>
    <xdr:sp macro="" textlink="">
      <xdr:nvSpPr>
        <xdr:cNvPr id="202" name="テキスト ボックス 201"/>
        <xdr:cNvSpPr txBox="1"/>
      </xdr:nvSpPr>
      <xdr:spPr>
        <a:xfrm>
          <a:off x="1752111" y="130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78907</xdr:rowOff>
    </xdr:from>
    <xdr:to>
      <xdr:col>6</xdr:col>
      <xdr:colOff>38100</xdr:colOff>
      <xdr:row>75</xdr:row>
      <xdr:rowOff>9057</xdr:rowOff>
    </xdr:to>
    <xdr:sp macro="" textlink="">
      <xdr:nvSpPr>
        <xdr:cNvPr id="203" name="楕円 202"/>
        <xdr:cNvSpPr/>
      </xdr:nvSpPr>
      <xdr:spPr>
        <a:xfrm>
          <a:off x="1079500" y="1276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25584</xdr:rowOff>
    </xdr:from>
    <xdr:ext cx="534377" cy="259045"/>
    <xdr:sp macro="" textlink="">
      <xdr:nvSpPr>
        <xdr:cNvPr id="204" name="テキスト ボックス 203"/>
        <xdr:cNvSpPr txBox="1"/>
      </xdr:nvSpPr>
      <xdr:spPr>
        <a:xfrm>
          <a:off x="863111" y="1254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143053</xdr:rowOff>
    </xdr:from>
    <xdr:to>
      <xdr:col>24</xdr:col>
      <xdr:colOff>63500</xdr:colOff>
      <xdr:row>92</xdr:row>
      <xdr:rowOff>158465</xdr:rowOff>
    </xdr:to>
    <xdr:cxnSp macro="">
      <xdr:nvCxnSpPr>
        <xdr:cNvPr id="234" name="直線コネクタ 233"/>
        <xdr:cNvCxnSpPr/>
      </xdr:nvCxnSpPr>
      <xdr:spPr>
        <a:xfrm>
          <a:off x="3797300" y="15916453"/>
          <a:ext cx="838200" cy="1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143053</xdr:rowOff>
    </xdr:from>
    <xdr:to>
      <xdr:col>19</xdr:col>
      <xdr:colOff>177800</xdr:colOff>
      <xdr:row>93</xdr:row>
      <xdr:rowOff>31820</xdr:rowOff>
    </xdr:to>
    <xdr:cxnSp macro="">
      <xdr:nvCxnSpPr>
        <xdr:cNvPr id="237" name="直線コネクタ 236"/>
        <xdr:cNvCxnSpPr/>
      </xdr:nvCxnSpPr>
      <xdr:spPr>
        <a:xfrm flipV="1">
          <a:off x="2908300" y="15916453"/>
          <a:ext cx="889000" cy="6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31820</xdr:rowOff>
    </xdr:from>
    <xdr:to>
      <xdr:col>15</xdr:col>
      <xdr:colOff>50800</xdr:colOff>
      <xdr:row>93</xdr:row>
      <xdr:rowOff>154178</xdr:rowOff>
    </xdr:to>
    <xdr:cxnSp macro="">
      <xdr:nvCxnSpPr>
        <xdr:cNvPr id="240" name="直線コネクタ 239"/>
        <xdr:cNvCxnSpPr/>
      </xdr:nvCxnSpPr>
      <xdr:spPr>
        <a:xfrm flipV="1">
          <a:off x="2019300" y="15976670"/>
          <a:ext cx="889000" cy="1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154178</xdr:rowOff>
    </xdr:from>
    <xdr:to>
      <xdr:col>10</xdr:col>
      <xdr:colOff>114300</xdr:colOff>
      <xdr:row>94</xdr:row>
      <xdr:rowOff>48031</xdr:rowOff>
    </xdr:to>
    <xdr:cxnSp macro="">
      <xdr:nvCxnSpPr>
        <xdr:cNvPr id="243" name="直線コネクタ 242"/>
        <xdr:cNvCxnSpPr/>
      </xdr:nvCxnSpPr>
      <xdr:spPr>
        <a:xfrm flipV="1">
          <a:off x="1130300" y="16099028"/>
          <a:ext cx="889000" cy="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107665</xdr:rowOff>
    </xdr:from>
    <xdr:to>
      <xdr:col>24</xdr:col>
      <xdr:colOff>114300</xdr:colOff>
      <xdr:row>93</xdr:row>
      <xdr:rowOff>37815</xdr:rowOff>
    </xdr:to>
    <xdr:sp macro="" textlink="">
      <xdr:nvSpPr>
        <xdr:cNvPr id="253" name="楕円 252"/>
        <xdr:cNvSpPr/>
      </xdr:nvSpPr>
      <xdr:spPr>
        <a:xfrm>
          <a:off x="4584700" y="158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130542</xdr:rowOff>
    </xdr:from>
    <xdr:ext cx="534377" cy="259045"/>
    <xdr:sp macro="" textlink="">
      <xdr:nvSpPr>
        <xdr:cNvPr id="254" name="扶助費該当値テキスト"/>
        <xdr:cNvSpPr txBox="1"/>
      </xdr:nvSpPr>
      <xdr:spPr>
        <a:xfrm>
          <a:off x="4686300" y="1573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92253</xdr:rowOff>
    </xdr:from>
    <xdr:to>
      <xdr:col>20</xdr:col>
      <xdr:colOff>38100</xdr:colOff>
      <xdr:row>93</xdr:row>
      <xdr:rowOff>22403</xdr:rowOff>
    </xdr:to>
    <xdr:sp macro="" textlink="">
      <xdr:nvSpPr>
        <xdr:cNvPr id="255" name="楕円 254"/>
        <xdr:cNvSpPr/>
      </xdr:nvSpPr>
      <xdr:spPr>
        <a:xfrm>
          <a:off x="3746500" y="1586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38930</xdr:rowOff>
    </xdr:from>
    <xdr:ext cx="534377" cy="259045"/>
    <xdr:sp macro="" textlink="">
      <xdr:nvSpPr>
        <xdr:cNvPr id="256" name="テキスト ボックス 255"/>
        <xdr:cNvSpPr txBox="1"/>
      </xdr:nvSpPr>
      <xdr:spPr>
        <a:xfrm>
          <a:off x="3530111" y="1564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152470</xdr:rowOff>
    </xdr:from>
    <xdr:to>
      <xdr:col>15</xdr:col>
      <xdr:colOff>101600</xdr:colOff>
      <xdr:row>93</xdr:row>
      <xdr:rowOff>82620</xdr:rowOff>
    </xdr:to>
    <xdr:sp macro="" textlink="">
      <xdr:nvSpPr>
        <xdr:cNvPr id="257" name="楕円 256"/>
        <xdr:cNvSpPr/>
      </xdr:nvSpPr>
      <xdr:spPr>
        <a:xfrm>
          <a:off x="2857500" y="159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99147</xdr:rowOff>
    </xdr:from>
    <xdr:ext cx="534377" cy="259045"/>
    <xdr:sp macro="" textlink="">
      <xdr:nvSpPr>
        <xdr:cNvPr id="258" name="テキスト ボックス 257"/>
        <xdr:cNvSpPr txBox="1"/>
      </xdr:nvSpPr>
      <xdr:spPr>
        <a:xfrm>
          <a:off x="2641111" y="157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103378</xdr:rowOff>
    </xdr:from>
    <xdr:to>
      <xdr:col>10</xdr:col>
      <xdr:colOff>165100</xdr:colOff>
      <xdr:row>94</xdr:row>
      <xdr:rowOff>33528</xdr:rowOff>
    </xdr:to>
    <xdr:sp macro="" textlink="">
      <xdr:nvSpPr>
        <xdr:cNvPr id="259" name="楕円 258"/>
        <xdr:cNvSpPr/>
      </xdr:nvSpPr>
      <xdr:spPr>
        <a:xfrm>
          <a:off x="1968500" y="1604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50055</xdr:rowOff>
    </xdr:from>
    <xdr:ext cx="534377" cy="259045"/>
    <xdr:sp macro="" textlink="">
      <xdr:nvSpPr>
        <xdr:cNvPr id="260" name="テキスト ボックス 259"/>
        <xdr:cNvSpPr txBox="1"/>
      </xdr:nvSpPr>
      <xdr:spPr>
        <a:xfrm>
          <a:off x="1752111" y="1582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168681</xdr:rowOff>
    </xdr:from>
    <xdr:to>
      <xdr:col>6</xdr:col>
      <xdr:colOff>38100</xdr:colOff>
      <xdr:row>94</xdr:row>
      <xdr:rowOff>98831</xdr:rowOff>
    </xdr:to>
    <xdr:sp macro="" textlink="">
      <xdr:nvSpPr>
        <xdr:cNvPr id="261" name="楕円 260"/>
        <xdr:cNvSpPr/>
      </xdr:nvSpPr>
      <xdr:spPr>
        <a:xfrm>
          <a:off x="1079500" y="161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89958</xdr:rowOff>
    </xdr:from>
    <xdr:ext cx="534377" cy="259045"/>
    <xdr:sp macro="" textlink="">
      <xdr:nvSpPr>
        <xdr:cNvPr id="262" name="テキスト ボックス 261"/>
        <xdr:cNvSpPr txBox="1"/>
      </xdr:nvSpPr>
      <xdr:spPr>
        <a:xfrm>
          <a:off x="863111" y="1620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47734</xdr:rowOff>
    </xdr:from>
    <xdr:to>
      <xdr:col>55</xdr:col>
      <xdr:colOff>0</xdr:colOff>
      <xdr:row>37</xdr:row>
      <xdr:rowOff>56517</xdr:rowOff>
    </xdr:to>
    <xdr:cxnSp macro="">
      <xdr:nvCxnSpPr>
        <xdr:cNvPr id="289" name="直線コネクタ 288"/>
        <xdr:cNvCxnSpPr/>
      </xdr:nvCxnSpPr>
      <xdr:spPr>
        <a:xfrm flipV="1">
          <a:off x="9639300" y="6391384"/>
          <a:ext cx="8382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39861</xdr:rowOff>
    </xdr:from>
    <xdr:to>
      <xdr:col>50</xdr:col>
      <xdr:colOff>114300</xdr:colOff>
      <xdr:row>37</xdr:row>
      <xdr:rowOff>56517</xdr:rowOff>
    </xdr:to>
    <xdr:cxnSp macro="">
      <xdr:nvCxnSpPr>
        <xdr:cNvPr id="292" name="直線コネクタ 291"/>
        <xdr:cNvCxnSpPr/>
      </xdr:nvCxnSpPr>
      <xdr:spPr>
        <a:xfrm>
          <a:off x="8750300" y="6383511"/>
          <a:ext cx="8890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39861</xdr:rowOff>
    </xdr:from>
    <xdr:to>
      <xdr:col>45</xdr:col>
      <xdr:colOff>177800</xdr:colOff>
      <xdr:row>37</xdr:row>
      <xdr:rowOff>52046</xdr:rowOff>
    </xdr:to>
    <xdr:cxnSp macro="">
      <xdr:nvCxnSpPr>
        <xdr:cNvPr id="295" name="直線コネクタ 294"/>
        <xdr:cNvCxnSpPr/>
      </xdr:nvCxnSpPr>
      <xdr:spPr>
        <a:xfrm flipV="1">
          <a:off x="7861300" y="6383511"/>
          <a:ext cx="8890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52046</xdr:rowOff>
    </xdr:from>
    <xdr:to>
      <xdr:col>41</xdr:col>
      <xdr:colOff>50800</xdr:colOff>
      <xdr:row>37</xdr:row>
      <xdr:rowOff>92334</xdr:rowOff>
    </xdr:to>
    <xdr:cxnSp macro="">
      <xdr:nvCxnSpPr>
        <xdr:cNvPr id="298" name="直線コネクタ 297"/>
        <xdr:cNvCxnSpPr/>
      </xdr:nvCxnSpPr>
      <xdr:spPr>
        <a:xfrm flipV="1">
          <a:off x="6972300" y="6395696"/>
          <a:ext cx="889000" cy="4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168384</xdr:rowOff>
    </xdr:from>
    <xdr:to>
      <xdr:col>55</xdr:col>
      <xdr:colOff>50800</xdr:colOff>
      <xdr:row>37</xdr:row>
      <xdr:rowOff>98534</xdr:rowOff>
    </xdr:to>
    <xdr:sp macro="" textlink="">
      <xdr:nvSpPr>
        <xdr:cNvPr id="308" name="楕円 307"/>
        <xdr:cNvSpPr/>
      </xdr:nvSpPr>
      <xdr:spPr>
        <a:xfrm>
          <a:off x="10426700" y="63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146811</xdr:rowOff>
    </xdr:from>
    <xdr:ext cx="534377" cy="259045"/>
    <xdr:sp macro="" textlink="">
      <xdr:nvSpPr>
        <xdr:cNvPr id="309" name="補助費等該当値テキスト"/>
        <xdr:cNvSpPr txBox="1"/>
      </xdr:nvSpPr>
      <xdr:spPr>
        <a:xfrm>
          <a:off x="10528300" y="63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5717</xdr:rowOff>
    </xdr:from>
    <xdr:to>
      <xdr:col>50</xdr:col>
      <xdr:colOff>165100</xdr:colOff>
      <xdr:row>37</xdr:row>
      <xdr:rowOff>107317</xdr:rowOff>
    </xdr:to>
    <xdr:sp macro="" textlink="">
      <xdr:nvSpPr>
        <xdr:cNvPr id="310" name="楕円 309"/>
        <xdr:cNvSpPr/>
      </xdr:nvSpPr>
      <xdr:spPr>
        <a:xfrm>
          <a:off x="9588500" y="634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98444</xdr:rowOff>
    </xdr:from>
    <xdr:ext cx="534377" cy="259045"/>
    <xdr:sp macro="" textlink="">
      <xdr:nvSpPr>
        <xdr:cNvPr id="311" name="テキスト ボックス 310"/>
        <xdr:cNvSpPr txBox="1"/>
      </xdr:nvSpPr>
      <xdr:spPr>
        <a:xfrm>
          <a:off x="9372111" y="64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160511</xdr:rowOff>
    </xdr:from>
    <xdr:to>
      <xdr:col>46</xdr:col>
      <xdr:colOff>38100</xdr:colOff>
      <xdr:row>37</xdr:row>
      <xdr:rowOff>90661</xdr:rowOff>
    </xdr:to>
    <xdr:sp macro="" textlink="">
      <xdr:nvSpPr>
        <xdr:cNvPr id="312" name="楕円 311"/>
        <xdr:cNvSpPr/>
      </xdr:nvSpPr>
      <xdr:spPr>
        <a:xfrm>
          <a:off x="8699500" y="63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107188</xdr:rowOff>
    </xdr:from>
    <xdr:ext cx="534377" cy="259045"/>
    <xdr:sp macro="" textlink="">
      <xdr:nvSpPr>
        <xdr:cNvPr id="313" name="テキスト ボックス 312"/>
        <xdr:cNvSpPr txBox="1"/>
      </xdr:nvSpPr>
      <xdr:spPr>
        <a:xfrm>
          <a:off x="8483111" y="61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1246</xdr:rowOff>
    </xdr:from>
    <xdr:to>
      <xdr:col>41</xdr:col>
      <xdr:colOff>101600</xdr:colOff>
      <xdr:row>37</xdr:row>
      <xdr:rowOff>102846</xdr:rowOff>
    </xdr:to>
    <xdr:sp macro="" textlink="">
      <xdr:nvSpPr>
        <xdr:cNvPr id="314" name="楕円 313"/>
        <xdr:cNvSpPr/>
      </xdr:nvSpPr>
      <xdr:spPr>
        <a:xfrm>
          <a:off x="7810500" y="63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93973</xdr:rowOff>
    </xdr:from>
    <xdr:ext cx="534377" cy="259045"/>
    <xdr:sp macro="" textlink="">
      <xdr:nvSpPr>
        <xdr:cNvPr id="315" name="テキスト ボックス 314"/>
        <xdr:cNvSpPr txBox="1"/>
      </xdr:nvSpPr>
      <xdr:spPr>
        <a:xfrm>
          <a:off x="7594111" y="643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41534</xdr:rowOff>
    </xdr:from>
    <xdr:to>
      <xdr:col>36</xdr:col>
      <xdr:colOff>165100</xdr:colOff>
      <xdr:row>37</xdr:row>
      <xdr:rowOff>143134</xdr:rowOff>
    </xdr:to>
    <xdr:sp macro="" textlink="">
      <xdr:nvSpPr>
        <xdr:cNvPr id="316" name="楕円 315"/>
        <xdr:cNvSpPr/>
      </xdr:nvSpPr>
      <xdr:spPr>
        <a:xfrm>
          <a:off x="6921500" y="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134261</xdr:rowOff>
    </xdr:from>
    <xdr:ext cx="534377" cy="259045"/>
    <xdr:sp macro="" textlink="">
      <xdr:nvSpPr>
        <xdr:cNvPr id="317" name="テキスト ボックス 316"/>
        <xdr:cNvSpPr txBox="1"/>
      </xdr:nvSpPr>
      <xdr:spPr>
        <a:xfrm>
          <a:off x="6705111" y="64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13060</xdr:rowOff>
    </xdr:from>
    <xdr:to>
      <xdr:col>55</xdr:col>
      <xdr:colOff>0</xdr:colOff>
      <xdr:row>58</xdr:row>
      <xdr:rowOff>14345</xdr:rowOff>
    </xdr:to>
    <xdr:cxnSp macro="">
      <xdr:nvCxnSpPr>
        <xdr:cNvPr id="344" name="直線コネクタ 343"/>
        <xdr:cNvCxnSpPr/>
      </xdr:nvCxnSpPr>
      <xdr:spPr>
        <a:xfrm>
          <a:off x="9639300" y="9957160"/>
          <a:ext cx="8382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13060</xdr:rowOff>
    </xdr:from>
    <xdr:to>
      <xdr:col>50</xdr:col>
      <xdr:colOff>114300</xdr:colOff>
      <xdr:row>58</xdr:row>
      <xdr:rowOff>15501</xdr:rowOff>
    </xdr:to>
    <xdr:cxnSp macro="">
      <xdr:nvCxnSpPr>
        <xdr:cNvPr id="347" name="直線コネクタ 346"/>
        <xdr:cNvCxnSpPr/>
      </xdr:nvCxnSpPr>
      <xdr:spPr>
        <a:xfrm flipV="1">
          <a:off x="8750300" y="9957160"/>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134334</xdr:rowOff>
    </xdr:from>
    <xdr:to>
      <xdr:col>45</xdr:col>
      <xdr:colOff>177800</xdr:colOff>
      <xdr:row>58</xdr:row>
      <xdr:rowOff>15501</xdr:rowOff>
    </xdr:to>
    <xdr:cxnSp macro="">
      <xdr:nvCxnSpPr>
        <xdr:cNvPr id="350" name="直線コネクタ 349"/>
        <xdr:cNvCxnSpPr/>
      </xdr:nvCxnSpPr>
      <xdr:spPr>
        <a:xfrm>
          <a:off x="7861300" y="9906984"/>
          <a:ext cx="889000" cy="5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132853</xdr:rowOff>
    </xdr:from>
    <xdr:to>
      <xdr:col>41</xdr:col>
      <xdr:colOff>50800</xdr:colOff>
      <xdr:row>57</xdr:row>
      <xdr:rowOff>134334</xdr:rowOff>
    </xdr:to>
    <xdr:cxnSp macro="">
      <xdr:nvCxnSpPr>
        <xdr:cNvPr id="353" name="直線コネクタ 352"/>
        <xdr:cNvCxnSpPr/>
      </xdr:nvCxnSpPr>
      <xdr:spPr>
        <a:xfrm>
          <a:off x="6972300" y="9734053"/>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109358</xdr:rowOff>
    </xdr:from>
    <xdr:ext cx="599010" cy="259045"/>
    <xdr:sp macro="" textlink="">
      <xdr:nvSpPr>
        <xdr:cNvPr id="357" name="テキスト ボックス 356"/>
        <xdr:cNvSpPr txBox="1"/>
      </xdr:nvSpPr>
      <xdr:spPr>
        <a:xfrm>
          <a:off x="6672795" y="988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134995</xdr:rowOff>
    </xdr:from>
    <xdr:to>
      <xdr:col>55</xdr:col>
      <xdr:colOff>50800</xdr:colOff>
      <xdr:row>58</xdr:row>
      <xdr:rowOff>65145</xdr:rowOff>
    </xdr:to>
    <xdr:sp macro="" textlink="">
      <xdr:nvSpPr>
        <xdr:cNvPr id="363" name="楕円 362"/>
        <xdr:cNvSpPr/>
      </xdr:nvSpPr>
      <xdr:spPr>
        <a:xfrm>
          <a:off x="10426700" y="99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79377</xdr:rowOff>
    </xdr:from>
    <xdr:ext cx="534377" cy="259045"/>
    <xdr:sp macro="" textlink="">
      <xdr:nvSpPr>
        <xdr:cNvPr id="364" name="普通建設事業費該当値テキスト"/>
        <xdr:cNvSpPr txBox="1"/>
      </xdr:nvSpPr>
      <xdr:spPr>
        <a:xfrm>
          <a:off x="10528300" y="98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133710</xdr:rowOff>
    </xdr:from>
    <xdr:to>
      <xdr:col>50</xdr:col>
      <xdr:colOff>165100</xdr:colOff>
      <xdr:row>58</xdr:row>
      <xdr:rowOff>63860</xdr:rowOff>
    </xdr:to>
    <xdr:sp macro="" textlink="">
      <xdr:nvSpPr>
        <xdr:cNvPr id="365" name="楕円 364"/>
        <xdr:cNvSpPr/>
      </xdr:nvSpPr>
      <xdr:spPr>
        <a:xfrm>
          <a:off x="9588500" y="99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54987</xdr:rowOff>
    </xdr:from>
    <xdr:ext cx="534377" cy="259045"/>
    <xdr:sp macro="" textlink="">
      <xdr:nvSpPr>
        <xdr:cNvPr id="366" name="テキスト ボックス 365"/>
        <xdr:cNvSpPr txBox="1"/>
      </xdr:nvSpPr>
      <xdr:spPr>
        <a:xfrm>
          <a:off x="9372111" y="99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136151</xdr:rowOff>
    </xdr:from>
    <xdr:to>
      <xdr:col>46</xdr:col>
      <xdr:colOff>38100</xdr:colOff>
      <xdr:row>58</xdr:row>
      <xdr:rowOff>66301</xdr:rowOff>
    </xdr:to>
    <xdr:sp macro="" textlink="">
      <xdr:nvSpPr>
        <xdr:cNvPr id="367" name="楕円 366"/>
        <xdr:cNvSpPr/>
      </xdr:nvSpPr>
      <xdr:spPr>
        <a:xfrm>
          <a:off x="8699500" y="99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57428</xdr:rowOff>
    </xdr:from>
    <xdr:ext cx="534377" cy="259045"/>
    <xdr:sp macro="" textlink="">
      <xdr:nvSpPr>
        <xdr:cNvPr id="368" name="テキスト ボックス 367"/>
        <xdr:cNvSpPr txBox="1"/>
      </xdr:nvSpPr>
      <xdr:spPr>
        <a:xfrm>
          <a:off x="8483111" y="100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83534</xdr:rowOff>
    </xdr:from>
    <xdr:to>
      <xdr:col>41</xdr:col>
      <xdr:colOff>101600</xdr:colOff>
      <xdr:row>58</xdr:row>
      <xdr:rowOff>13684</xdr:rowOff>
    </xdr:to>
    <xdr:sp macro="" textlink="">
      <xdr:nvSpPr>
        <xdr:cNvPr id="369" name="楕円 368"/>
        <xdr:cNvSpPr/>
      </xdr:nvSpPr>
      <xdr:spPr>
        <a:xfrm>
          <a:off x="7810500" y="98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4811</xdr:rowOff>
    </xdr:from>
    <xdr:ext cx="534377" cy="259045"/>
    <xdr:sp macro="" textlink="">
      <xdr:nvSpPr>
        <xdr:cNvPr id="370" name="テキスト ボックス 369"/>
        <xdr:cNvSpPr txBox="1"/>
      </xdr:nvSpPr>
      <xdr:spPr>
        <a:xfrm>
          <a:off x="7594111" y="994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82053</xdr:rowOff>
    </xdr:from>
    <xdr:to>
      <xdr:col>36</xdr:col>
      <xdr:colOff>165100</xdr:colOff>
      <xdr:row>57</xdr:row>
      <xdr:rowOff>12203</xdr:rowOff>
    </xdr:to>
    <xdr:sp macro="" textlink="">
      <xdr:nvSpPr>
        <xdr:cNvPr id="371" name="楕円 370"/>
        <xdr:cNvSpPr/>
      </xdr:nvSpPr>
      <xdr:spPr>
        <a:xfrm>
          <a:off x="6921500" y="96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28730</xdr:rowOff>
    </xdr:from>
    <xdr:ext cx="599010" cy="259045"/>
    <xdr:sp macro="" textlink="">
      <xdr:nvSpPr>
        <xdr:cNvPr id="372" name="テキスト ボックス 371"/>
        <xdr:cNvSpPr txBox="1"/>
      </xdr:nvSpPr>
      <xdr:spPr>
        <a:xfrm>
          <a:off x="6672795" y="945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125076</xdr:rowOff>
    </xdr:from>
    <xdr:to>
      <xdr:col>55</xdr:col>
      <xdr:colOff>0</xdr:colOff>
      <xdr:row>78</xdr:row>
      <xdr:rowOff>131059</xdr:rowOff>
    </xdr:to>
    <xdr:cxnSp macro="">
      <xdr:nvCxnSpPr>
        <xdr:cNvPr id="399" name="直線コネクタ 398"/>
        <xdr:cNvCxnSpPr/>
      </xdr:nvCxnSpPr>
      <xdr:spPr>
        <a:xfrm>
          <a:off x="9639300" y="13498176"/>
          <a:ext cx="8382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116198</xdr:rowOff>
    </xdr:from>
    <xdr:to>
      <xdr:col>50</xdr:col>
      <xdr:colOff>114300</xdr:colOff>
      <xdr:row>78</xdr:row>
      <xdr:rowOff>125076</xdr:rowOff>
    </xdr:to>
    <xdr:cxnSp macro="">
      <xdr:nvCxnSpPr>
        <xdr:cNvPr id="402" name="直線コネクタ 401"/>
        <xdr:cNvCxnSpPr/>
      </xdr:nvCxnSpPr>
      <xdr:spPr>
        <a:xfrm>
          <a:off x="8750300" y="13489298"/>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40621</xdr:rowOff>
    </xdr:from>
    <xdr:to>
      <xdr:col>45</xdr:col>
      <xdr:colOff>177800</xdr:colOff>
      <xdr:row>78</xdr:row>
      <xdr:rowOff>116198</xdr:rowOff>
    </xdr:to>
    <xdr:cxnSp macro="">
      <xdr:nvCxnSpPr>
        <xdr:cNvPr id="405" name="直線コネクタ 404"/>
        <xdr:cNvCxnSpPr/>
      </xdr:nvCxnSpPr>
      <xdr:spPr>
        <a:xfrm>
          <a:off x="7861300" y="13413721"/>
          <a:ext cx="889000" cy="7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40621</xdr:rowOff>
    </xdr:from>
    <xdr:to>
      <xdr:col>41</xdr:col>
      <xdr:colOff>50800</xdr:colOff>
      <xdr:row>78</xdr:row>
      <xdr:rowOff>42948</xdr:rowOff>
    </xdr:to>
    <xdr:cxnSp macro="">
      <xdr:nvCxnSpPr>
        <xdr:cNvPr id="408" name="直線コネクタ 407"/>
        <xdr:cNvCxnSpPr/>
      </xdr:nvCxnSpPr>
      <xdr:spPr>
        <a:xfrm flipV="1">
          <a:off x="6972300" y="13413721"/>
          <a:ext cx="8890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80259</xdr:rowOff>
    </xdr:from>
    <xdr:to>
      <xdr:col>55</xdr:col>
      <xdr:colOff>50800</xdr:colOff>
      <xdr:row>79</xdr:row>
      <xdr:rowOff>10409</xdr:rowOff>
    </xdr:to>
    <xdr:sp macro="" textlink="">
      <xdr:nvSpPr>
        <xdr:cNvPr id="418" name="楕円 417"/>
        <xdr:cNvSpPr/>
      </xdr:nvSpPr>
      <xdr:spPr>
        <a:xfrm>
          <a:off x="10426700" y="134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469744" cy="259045"/>
    <xdr:sp macro="" textlink="">
      <xdr:nvSpPr>
        <xdr:cNvPr id="419" name="普通建設事業費 （ うち新規整備　）該当値テキスト"/>
        <xdr:cNvSpPr txBox="1"/>
      </xdr:nvSpPr>
      <xdr:spPr>
        <a:xfrm>
          <a:off x="10528300" y="1339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74276</xdr:rowOff>
    </xdr:from>
    <xdr:to>
      <xdr:col>50</xdr:col>
      <xdr:colOff>165100</xdr:colOff>
      <xdr:row>79</xdr:row>
      <xdr:rowOff>4426</xdr:rowOff>
    </xdr:to>
    <xdr:sp macro="" textlink="">
      <xdr:nvSpPr>
        <xdr:cNvPr id="420" name="楕円 419"/>
        <xdr:cNvSpPr/>
      </xdr:nvSpPr>
      <xdr:spPr>
        <a:xfrm>
          <a:off x="9588500" y="134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167003</xdr:rowOff>
    </xdr:from>
    <xdr:ext cx="469744" cy="259045"/>
    <xdr:sp macro="" textlink="">
      <xdr:nvSpPr>
        <xdr:cNvPr id="421" name="テキスト ボックス 420"/>
        <xdr:cNvSpPr txBox="1"/>
      </xdr:nvSpPr>
      <xdr:spPr>
        <a:xfrm>
          <a:off x="9404428" y="1354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65398</xdr:rowOff>
    </xdr:from>
    <xdr:to>
      <xdr:col>46</xdr:col>
      <xdr:colOff>38100</xdr:colOff>
      <xdr:row>78</xdr:row>
      <xdr:rowOff>166998</xdr:rowOff>
    </xdr:to>
    <xdr:sp macro="" textlink="">
      <xdr:nvSpPr>
        <xdr:cNvPr id="422" name="楕円 421"/>
        <xdr:cNvSpPr/>
      </xdr:nvSpPr>
      <xdr:spPr>
        <a:xfrm>
          <a:off x="8699500" y="134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158125</xdr:rowOff>
    </xdr:from>
    <xdr:ext cx="534377" cy="259045"/>
    <xdr:sp macro="" textlink="">
      <xdr:nvSpPr>
        <xdr:cNvPr id="423" name="テキスト ボックス 422"/>
        <xdr:cNvSpPr txBox="1"/>
      </xdr:nvSpPr>
      <xdr:spPr>
        <a:xfrm>
          <a:off x="8483111" y="135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161271</xdr:rowOff>
    </xdr:from>
    <xdr:to>
      <xdr:col>41</xdr:col>
      <xdr:colOff>101600</xdr:colOff>
      <xdr:row>78</xdr:row>
      <xdr:rowOff>91421</xdr:rowOff>
    </xdr:to>
    <xdr:sp macro="" textlink="">
      <xdr:nvSpPr>
        <xdr:cNvPr id="424" name="楕円 423"/>
        <xdr:cNvSpPr/>
      </xdr:nvSpPr>
      <xdr:spPr>
        <a:xfrm>
          <a:off x="7810500" y="133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107948</xdr:rowOff>
    </xdr:from>
    <xdr:ext cx="534377" cy="259045"/>
    <xdr:sp macro="" textlink="">
      <xdr:nvSpPr>
        <xdr:cNvPr id="425" name="テキスト ボックス 424"/>
        <xdr:cNvSpPr txBox="1"/>
      </xdr:nvSpPr>
      <xdr:spPr>
        <a:xfrm>
          <a:off x="7594111" y="131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163598</xdr:rowOff>
    </xdr:from>
    <xdr:to>
      <xdr:col>36</xdr:col>
      <xdr:colOff>165100</xdr:colOff>
      <xdr:row>78</xdr:row>
      <xdr:rowOff>93748</xdr:rowOff>
    </xdr:to>
    <xdr:sp macro="" textlink="">
      <xdr:nvSpPr>
        <xdr:cNvPr id="426" name="楕円 425"/>
        <xdr:cNvSpPr/>
      </xdr:nvSpPr>
      <xdr:spPr>
        <a:xfrm>
          <a:off x="6921500" y="1336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84875</xdr:rowOff>
    </xdr:from>
    <xdr:ext cx="534377" cy="259045"/>
    <xdr:sp macro="" textlink="">
      <xdr:nvSpPr>
        <xdr:cNvPr id="427" name="テキスト ボックス 426"/>
        <xdr:cNvSpPr txBox="1"/>
      </xdr:nvSpPr>
      <xdr:spPr>
        <a:xfrm>
          <a:off x="6705111" y="1345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157386</xdr:rowOff>
    </xdr:from>
    <xdr:to>
      <xdr:col>55</xdr:col>
      <xdr:colOff>0</xdr:colOff>
      <xdr:row>97</xdr:row>
      <xdr:rowOff>158170</xdr:rowOff>
    </xdr:to>
    <xdr:cxnSp macro="">
      <xdr:nvCxnSpPr>
        <xdr:cNvPr id="456" name="直線コネクタ 455"/>
        <xdr:cNvCxnSpPr/>
      </xdr:nvCxnSpPr>
      <xdr:spPr>
        <a:xfrm flipV="1">
          <a:off x="9639300" y="16788036"/>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158170</xdr:rowOff>
    </xdr:from>
    <xdr:to>
      <xdr:col>50</xdr:col>
      <xdr:colOff>114300</xdr:colOff>
      <xdr:row>98</xdr:row>
      <xdr:rowOff>11334</xdr:rowOff>
    </xdr:to>
    <xdr:cxnSp macro="">
      <xdr:nvCxnSpPr>
        <xdr:cNvPr id="459" name="直線コネクタ 458"/>
        <xdr:cNvCxnSpPr/>
      </xdr:nvCxnSpPr>
      <xdr:spPr>
        <a:xfrm flipV="1">
          <a:off x="8750300" y="16788820"/>
          <a:ext cx="889000" cy="2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11334</xdr:rowOff>
    </xdr:from>
    <xdr:to>
      <xdr:col>45</xdr:col>
      <xdr:colOff>177800</xdr:colOff>
      <xdr:row>98</xdr:row>
      <xdr:rowOff>39711</xdr:rowOff>
    </xdr:to>
    <xdr:cxnSp macro="">
      <xdr:nvCxnSpPr>
        <xdr:cNvPr id="462" name="直線コネクタ 461"/>
        <xdr:cNvCxnSpPr/>
      </xdr:nvCxnSpPr>
      <xdr:spPr>
        <a:xfrm flipV="1">
          <a:off x="7861300" y="16813434"/>
          <a:ext cx="889000" cy="2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125237</xdr:rowOff>
    </xdr:from>
    <xdr:to>
      <xdr:col>41</xdr:col>
      <xdr:colOff>50800</xdr:colOff>
      <xdr:row>98</xdr:row>
      <xdr:rowOff>39711</xdr:rowOff>
    </xdr:to>
    <xdr:cxnSp macro="">
      <xdr:nvCxnSpPr>
        <xdr:cNvPr id="465" name="直線コネクタ 464"/>
        <xdr:cNvCxnSpPr/>
      </xdr:nvCxnSpPr>
      <xdr:spPr>
        <a:xfrm>
          <a:off x="6972300" y="16241537"/>
          <a:ext cx="889000" cy="60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153502</xdr:rowOff>
    </xdr:from>
    <xdr:ext cx="534377" cy="259045"/>
    <xdr:sp macro="" textlink="">
      <xdr:nvSpPr>
        <xdr:cNvPr id="469" name="テキスト ボックス 468"/>
        <xdr:cNvSpPr txBox="1"/>
      </xdr:nvSpPr>
      <xdr:spPr>
        <a:xfrm>
          <a:off x="6705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106586</xdr:rowOff>
    </xdr:from>
    <xdr:to>
      <xdr:col>55</xdr:col>
      <xdr:colOff>50800</xdr:colOff>
      <xdr:row>98</xdr:row>
      <xdr:rowOff>36736</xdr:rowOff>
    </xdr:to>
    <xdr:sp macro="" textlink="">
      <xdr:nvSpPr>
        <xdr:cNvPr id="475" name="楕円 474"/>
        <xdr:cNvSpPr/>
      </xdr:nvSpPr>
      <xdr:spPr>
        <a:xfrm>
          <a:off x="10426700" y="167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85013</xdr:rowOff>
    </xdr:from>
    <xdr:ext cx="534377" cy="259045"/>
    <xdr:sp macro="" textlink="">
      <xdr:nvSpPr>
        <xdr:cNvPr id="476" name="普通建設事業費 （ うち更新整備　）該当値テキスト"/>
        <xdr:cNvSpPr txBox="1"/>
      </xdr:nvSpPr>
      <xdr:spPr>
        <a:xfrm>
          <a:off x="10528300" y="167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107370</xdr:rowOff>
    </xdr:from>
    <xdr:to>
      <xdr:col>50</xdr:col>
      <xdr:colOff>165100</xdr:colOff>
      <xdr:row>98</xdr:row>
      <xdr:rowOff>37520</xdr:rowOff>
    </xdr:to>
    <xdr:sp macro="" textlink="">
      <xdr:nvSpPr>
        <xdr:cNvPr id="477" name="楕円 476"/>
        <xdr:cNvSpPr/>
      </xdr:nvSpPr>
      <xdr:spPr>
        <a:xfrm>
          <a:off x="9588500" y="167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28647</xdr:rowOff>
    </xdr:from>
    <xdr:ext cx="534377" cy="259045"/>
    <xdr:sp macro="" textlink="">
      <xdr:nvSpPr>
        <xdr:cNvPr id="478" name="テキスト ボックス 477"/>
        <xdr:cNvSpPr txBox="1"/>
      </xdr:nvSpPr>
      <xdr:spPr>
        <a:xfrm>
          <a:off x="9372111" y="168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131984</xdr:rowOff>
    </xdr:from>
    <xdr:to>
      <xdr:col>46</xdr:col>
      <xdr:colOff>38100</xdr:colOff>
      <xdr:row>98</xdr:row>
      <xdr:rowOff>62134</xdr:rowOff>
    </xdr:to>
    <xdr:sp macro="" textlink="">
      <xdr:nvSpPr>
        <xdr:cNvPr id="479" name="楕円 478"/>
        <xdr:cNvSpPr/>
      </xdr:nvSpPr>
      <xdr:spPr>
        <a:xfrm>
          <a:off x="8699500" y="167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53261</xdr:rowOff>
    </xdr:from>
    <xdr:ext cx="534377" cy="259045"/>
    <xdr:sp macro="" textlink="">
      <xdr:nvSpPr>
        <xdr:cNvPr id="480" name="テキスト ボックス 479"/>
        <xdr:cNvSpPr txBox="1"/>
      </xdr:nvSpPr>
      <xdr:spPr>
        <a:xfrm>
          <a:off x="8483111" y="1685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160361</xdr:rowOff>
    </xdr:from>
    <xdr:to>
      <xdr:col>41</xdr:col>
      <xdr:colOff>101600</xdr:colOff>
      <xdr:row>98</xdr:row>
      <xdr:rowOff>90511</xdr:rowOff>
    </xdr:to>
    <xdr:sp macro="" textlink="">
      <xdr:nvSpPr>
        <xdr:cNvPr id="481" name="楕円 480"/>
        <xdr:cNvSpPr/>
      </xdr:nvSpPr>
      <xdr:spPr>
        <a:xfrm>
          <a:off x="7810500" y="1679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81638</xdr:rowOff>
    </xdr:from>
    <xdr:ext cx="534377" cy="259045"/>
    <xdr:sp macro="" textlink="">
      <xdr:nvSpPr>
        <xdr:cNvPr id="482" name="テキスト ボックス 481"/>
        <xdr:cNvSpPr txBox="1"/>
      </xdr:nvSpPr>
      <xdr:spPr>
        <a:xfrm>
          <a:off x="7594111" y="1688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74437</xdr:rowOff>
    </xdr:from>
    <xdr:to>
      <xdr:col>36</xdr:col>
      <xdr:colOff>165100</xdr:colOff>
      <xdr:row>95</xdr:row>
      <xdr:rowOff>4587</xdr:rowOff>
    </xdr:to>
    <xdr:sp macro="" textlink="">
      <xdr:nvSpPr>
        <xdr:cNvPr id="483" name="楕円 482"/>
        <xdr:cNvSpPr/>
      </xdr:nvSpPr>
      <xdr:spPr>
        <a:xfrm>
          <a:off x="6921500" y="161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21114</xdr:rowOff>
    </xdr:from>
    <xdr:ext cx="599010" cy="259045"/>
    <xdr:sp macro="" textlink="">
      <xdr:nvSpPr>
        <xdr:cNvPr id="484" name="テキスト ボックス 483"/>
        <xdr:cNvSpPr txBox="1"/>
      </xdr:nvSpPr>
      <xdr:spPr>
        <a:xfrm>
          <a:off x="6672795" y="1596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154597</xdr:rowOff>
    </xdr:from>
    <xdr:to>
      <xdr:col>85</xdr:col>
      <xdr:colOff>127000</xdr:colOff>
      <xdr:row>39</xdr:row>
      <xdr:rowOff>30258</xdr:rowOff>
    </xdr:to>
    <xdr:cxnSp macro="">
      <xdr:nvCxnSpPr>
        <xdr:cNvPr id="513" name="直線コネクタ 512"/>
        <xdr:cNvCxnSpPr/>
      </xdr:nvCxnSpPr>
      <xdr:spPr>
        <a:xfrm flipV="1">
          <a:off x="15481300" y="6669697"/>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30258</xdr:rowOff>
    </xdr:from>
    <xdr:to>
      <xdr:col>81</xdr:col>
      <xdr:colOff>50800</xdr:colOff>
      <xdr:row>39</xdr:row>
      <xdr:rowOff>32658</xdr:rowOff>
    </xdr:to>
    <xdr:cxnSp macro="">
      <xdr:nvCxnSpPr>
        <xdr:cNvPr id="516" name="直線コネクタ 515"/>
        <xdr:cNvCxnSpPr/>
      </xdr:nvCxnSpPr>
      <xdr:spPr>
        <a:xfrm flipV="1">
          <a:off x="14592300" y="6716808"/>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28734</xdr:rowOff>
    </xdr:from>
    <xdr:to>
      <xdr:col>76</xdr:col>
      <xdr:colOff>114300</xdr:colOff>
      <xdr:row>39</xdr:row>
      <xdr:rowOff>32658</xdr:rowOff>
    </xdr:to>
    <xdr:cxnSp macro="">
      <xdr:nvCxnSpPr>
        <xdr:cNvPr id="519" name="直線コネクタ 518"/>
        <xdr:cNvCxnSpPr/>
      </xdr:nvCxnSpPr>
      <xdr:spPr>
        <a:xfrm>
          <a:off x="13703300" y="6715284"/>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28734</xdr:rowOff>
    </xdr:from>
    <xdr:to>
      <xdr:col>71</xdr:col>
      <xdr:colOff>177800</xdr:colOff>
      <xdr:row>39</xdr:row>
      <xdr:rowOff>38677</xdr:rowOff>
    </xdr:to>
    <xdr:cxnSp macro="">
      <xdr:nvCxnSpPr>
        <xdr:cNvPr id="522" name="直線コネクタ 521"/>
        <xdr:cNvCxnSpPr/>
      </xdr:nvCxnSpPr>
      <xdr:spPr>
        <a:xfrm flipV="1">
          <a:off x="12814300" y="6715284"/>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103797</xdr:rowOff>
    </xdr:from>
    <xdr:to>
      <xdr:col>85</xdr:col>
      <xdr:colOff>177800</xdr:colOff>
      <xdr:row>39</xdr:row>
      <xdr:rowOff>33947</xdr:rowOff>
    </xdr:to>
    <xdr:sp macro="" textlink="">
      <xdr:nvSpPr>
        <xdr:cNvPr id="532" name="楕円 531"/>
        <xdr:cNvSpPr/>
      </xdr:nvSpPr>
      <xdr:spPr>
        <a:xfrm>
          <a:off x="16268700" y="66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35571</xdr:rowOff>
    </xdr:from>
    <xdr:ext cx="469744" cy="259045"/>
    <xdr:sp macro="" textlink="">
      <xdr:nvSpPr>
        <xdr:cNvPr id="533" name="災害復旧事業費該当値テキスト"/>
        <xdr:cNvSpPr txBox="1"/>
      </xdr:nvSpPr>
      <xdr:spPr>
        <a:xfrm>
          <a:off x="16370300" y="655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150908</xdr:rowOff>
    </xdr:from>
    <xdr:to>
      <xdr:col>81</xdr:col>
      <xdr:colOff>101600</xdr:colOff>
      <xdr:row>39</xdr:row>
      <xdr:rowOff>81058</xdr:rowOff>
    </xdr:to>
    <xdr:sp macro="" textlink="">
      <xdr:nvSpPr>
        <xdr:cNvPr id="534" name="楕円 533"/>
        <xdr:cNvSpPr/>
      </xdr:nvSpPr>
      <xdr:spPr>
        <a:xfrm>
          <a:off x="15430500" y="66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72185</xdr:rowOff>
    </xdr:from>
    <xdr:ext cx="378565" cy="259045"/>
    <xdr:sp macro="" textlink="">
      <xdr:nvSpPr>
        <xdr:cNvPr id="535" name="テキスト ボックス 534"/>
        <xdr:cNvSpPr txBox="1"/>
      </xdr:nvSpPr>
      <xdr:spPr>
        <a:xfrm>
          <a:off x="15292017" y="675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153308</xdr:rowOff>
    </xdr:from>
    <xdr:to>
      <xdr:col>76</xdr:col>
      <xdr:colOff>165100</xdr:colOff>
      <xdr:row>39</xdr:row>
      <xdr:rowOff>83458</xdr:rowOff>
    </xdr:to>
    <xdr:sp macro="" textlink="">
      <xdr:nvSpPr>
        <xdr:cNvPr id="536" name="楕円 535"/>
        <xdr:cNvSpPr/>
      </xdr:nvSpPr>
      <xdr:spPr>
        <a:xfrm>
          <a:off x="14541500" y="66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74585</xdr:rowOff>
    </xdr:from>
    <xdr:ext cx="378565" cy="259045"/>
    <xdr:sp macro="" textlink="">
      <xdr:nvSpPr>
        <xdr:cNvPr id="537" name="テキスト ボックス 536"/>
        <xdr:cNvSpPr txBox="1"/>
      </xdr:nvSpPr>
      <xdr:spPr>
        <a:xfrm>
          <a:off x="14403017" y="676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149384</xdr:rowOff>
    </xdr:from>
    <xdr:to>
      <xdr:col>72</xdr:col>
      <xdr:colOff>38100</xdr:colOff>
      <xdr:row>39</xdr:row>
      <xdr:rowOff>79534</xdr:rowOff>
    </xdr:to>
    <xdr:sp macro="" textlink="">
      <xdr:nvSpPr>
        <xdr:cNvPr id="538" name="楕円 537"/>
        <xdr:cNvSpPr/>
      </xdr:nvSpPr>
      <xdr:spPr>
        <a:xfrm>
          <a:off x="13652500" y="666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70661</xdr:rowOff>
    </xdr:from>
    <xdr:ext cx="378565" cy="259045"/>
    <xdr:sp macro="" textlink="">
      <xdr:nvSpPr>
        <xdr:cNvPr id="539" name="テキスト ボックス 538"/>
        <xdr:cNvSpPr txBox="1"/>
      </xdr:nvSpPr>
      <xdr:spPr>
        <a:xfrm>
          <a:off x="13514017" y="6757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159327</xdr:rowOff>
    </xdr:from>
    <xdr:to>
      <xdr:col>67</xdr:col>
      <xdr:colOff>101600</xdr:colOff>
      <xdr:row>39</xdr:row>
      <xdr:rowOff>89477</xdr:rowOff>
    </xdr:to>
    <xdr:sp macro="" textlink="">
      <xdr:nvSpPr>
        <xdr:cNvPr id="540" name="楕円 539"/>
        <xdr:cNvSpPr/>
      </xdr:nvSpPr>
      <xdr:spPr>
        <a:xfrm>
          <a:off x="12763500" y="66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80604</xdr:rowOff>
    </xdr:from>
    <xdr:ext cx="378565" cy="259045"/>
    <xdr:sp macro="" textlink="">
      <xdr:nvSpPr>
        <xdr:cNvPr id="541" name="テキスト ボックス 540"/>
        <xdr:cNvSpPr txBox="1"/>
      </xdr:nvSpPr>
      <xdr:spPr>
        <a:xfrm>
          <a:off x="12625017" y="6767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96527</xdr:rowOff>
    </xdr:from>
    <xdr:to>
      <xdr:col>85</xdr:col>
      <xdr:colOff>127000</xdr:colOff>
      <xdr:row>76</xdr:row>
      <xdr:rowOff>97529</xdr:rowOff>
    </xdr:to>
    <xdr:cxnSp macro="">
      <xdr:nvCxnSpPr>
        <xdr:cNvPr id="627" name="直線コネクタ 626"/>
        <xdr:cNvCxnSpPr/>
      </xdr:nvCxnSpPr>
      <xdr:spPr>
        <a:xfrm flipV="1">
          <a:off x="15481300" y="13126727"/>
          <a:ext cx="8382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8"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97529</xdr:rowOff>
    </xdr:from>
    <xdr:to>
      <xdr:col>81</xdr:col>
      <xdr:colOff>50800</xdr:colOff>
      <xdr:row>76</xdr:row>
      <xdr:rowOff>118756</xdr:rowOff>
    </xdr:to>
    <xdr:cxnSp macro="">
      <xdr:nvCxnSpPr>
        <xdr:cNvPr id="630" name="直線コネクタ 629"/>
        <xdr:cNvCxnSpPr/>
      </xdr:nvCxnSpPr>
      <xdr:spPr>
        <a:xfrm flipV="1">
          <a:off x="14592300" y="1312772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2" name="テキスト ボックス 631"/>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109328</xdr:rowOff>
    </xdr:from>
    <xdr:to>
      <xdr:col>76</xdr:col>
      <xdr:colOff>114300</xdr:colOff>
      <xdr:row>76</xdr:row>
      <xdr:rowOff>118756</xdr:rowOff>
    </xdr:to>
    <xdr:cxnSp macro="">
      <xdr:nvCxnSpPr>
        <xdr:cNvPr id="633" name="直線コネクタ 632"/>
        <xdr:cNvCxnSpPr/>
      </xdr:nvCxnSpPr>
      <xdr:spPr>
        <a:xfrm>
          <a:off x="13703300" y="13139528"/>
          <a:ext cx="8890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5" name="テキスト ボックス 634"/>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109328</xdr:rowOff>
    </xdr:from>
    <xdr:to>
      <xdr:col>71</xdr:col>
      <xdr:colOff>177800</xdr:colOff>
      <xdr:row>76</xdr:row>
      <xdr:rowOff>132614</xdr:rowOff>
    </xdr:to>
    <xdr:cxnSp macro="">
      <xdr:nvCxnSpPr>
        <xdr:cNvPr id="636" name="直線コネクタ 635"/>
        <xdr:cNvCxnSpPr/>
      </xdr:nvCxnSpPr>
      <xdr:spPr>
        <a:xfrm flipV="1">
          <a:off x="12814300" y="13139528"/>
          <a:ext cx="889000" cy="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8" name="テキスト ボックス 637"/>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45727</xdr:rowOff>
    </xdr:from>
    <xdr:to>
      <xdr:col>85</xdr:col>
      <xdr:colOff>177800</xdr:colOff>
      <xdr:row>76</xdr:row>
      <xdr:rowOff>147327</xdr:rowOff>
    </xdr:to>
    <xdr:sp macro="" textlink="">
      <xdr:nvSpPr>
        <xdr:cNvPr id="646" name="楕円 645"/>
        <xdr:cNvSpPr/>
      </xdr:nvSpPr>
      <xdr:spPr>
        <a:xfrm>
          <a:off x="16268700" y="130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24154</xdr:rowOff>
    </xdr:from>
    <xdr:ext cx="534377" cy="259045"/>
    <xdr:sp macro="" textlink="">
      <xdr:nvSpPr>
        <xdr:cNvPr id="647" name="公債費該当値テキスト"/>
        <xdr:cNvSpPr txBox="1"/>
      </xdr:nvSpPr>
      <xdr:spPr>
        <a:xfrm>
          <a:off x="16370300" y="1305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46729</xdr:rowOff>
    </xdr:from>
    <xdr:to>
      <xdr:col>81</xdr:col>
      <xdr:colOff>101600</xdr:colOff>
      <xdr:row>76</xdr:row>
      <xdr:rowOff>148329</xdr:rowOff>
    </xdr:to>
    <xdr:sp macro="" textlink="">
      <xdr:nvSpPr>
        <xdr:cNvPr id="648" name="楕円 647"/>
        <xdr:cNvSpPr/>
      </xdr:nvSpPr>
      <xdr:spPr>
        <a:xfrm>
          <a:off x="15430500" y="130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139456</xdr:rowOff>
    </xdr:from>
    <xdr:ext cx="534377" cy="259045"/>
    <xdr:sp macro="" textlink="">
      <xdr:nvSpPr>
        <xdr:cNvPr id="649" name="テキスト ボックス 648"/>
        <xdr:cNvSpPr txBox="1"/>
      </xdr:nvSpPr>
      <xdr:spPr>
        <a:xfrm>
          <a:off x="15214111" y="1316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67956</xdr:rowOff>
    </xdr:from>
    <xdr:to>
      <xdr:col>76</xdr:col>
      <xdr:colOff>165100</xdr:colOff>
      <xdr:row>76</xdr:row>
      <xdr:rowOff>169556</xdr:rowOff>
    </xdr:to>
    <xdr:sp macro="" textlink="">
      <xdr:nvSpPr>
        <xdr:cNvPr id="650" name="楕円 649"/>
        <xdr:cNvSpPr/>
      </xdr:nvSpPr>
      <xdr:spPr>
        <a:xfrm>
          <a:off x="14541500" y="1309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160683</xdr:rowOff>
    </xdr:from>
    <xdr:ext cx="534377" cy="259045"/>
    <xdr:sp macro="" textlink="">
      <xdr:nvSpPr>
        <xdr:cNvPr id="651" name="テキスト ボックス 650"/>
        <xdr:cNvSpPr txBox="1"/>
      </xdr:nvSpPr>
      <xdr:spPr>
        <a:xfrm>
          <a:off x="14325111" y="1319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58528</xdr:rowOff>
    </xdr:from>
    <xdr:to>
      <xdr:col>72</xdr:col>
      <xdr:colOff>38100</xdr:colOff>
      <xdr:row>76</xdr:row>
      <xdr:rowOff>160128</xdr:rowOff>
    </xdr:to>
    <xdr:sp macro="" textlink="">
      <xdr:nvSpPr>
        <xdr:cNvPr id="652" name="楕円 651"/>
        <xdr:cNvSpPr/>
      </xdr:nvSpPr>
      <xdr:spPr>
        <a:xfrm>
          <a:off x="13652500" y="130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151255</xdr:rowOff>
    </xdr:from>
    <xdr:ext cx="534377" cy="259045"/>
    <xdr:sp macro="" textlink="">
      <xdr:nvSpPr>
        <xdr:cNvPr id="653" name="テキスト ボックス 652"/>
        <xdr:cNvSpPr txBox="1"/>
      </xdr:nvSpPr>
      <xdr:spPr>
        <a:xfrm>
          <a:off x="13436111" y="1318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81814</xdr:rowOff>
    </xdr:from>
    <xdr:to>
      <xdr:col>67</xdr:col>
      <xdr:colOff>101600</xdr:colOff>
      <xdr:row>77</xdr:row>
      <xdr:rowOff>11964</xdr:rowOff>
    </xdr:to>
    <xdr:sp macro="" textlink="">
      <xdr:nvSpPr>
        <xdr:cNvPr id="654" name="楕円 653"/>
        <xdr:cNvSpPr/>
      </xdr:nvSpPr>
      <xdr:spPr>
        <a:xfrm>
          <a:off x="12763500" y="13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3091</xdr:rowOff>
    </xdr:from>
    <xdr:ext cx="534377" cy="259045"/>
    <xdr:sp macro="" textlink="">
      <xdr:nvSpPr>
        <xdr:cNvPr id="655" name="テキスト ボックス 654"/>
        <xdr:cNvSpPr txBox="1"/>
      </xdr:nvSpPr>
      <xdr:spPr>
        <a:xfrm>
          <a:off x="12547111" y="1320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120343</xdr:rowOff>
    </xdr:from>
    <xdr:to>
      <xdr:col>85</xdr:col>
      <xdr:colOff>127000</xdr:colOff>
      <xdr:row>97</xdr:row>
      <xdr:rowOff>132448</xdr:rowOff>
    </xdr:to>
    <xdr:cxnSp macro="">
      <xdr:nvCxnSpPr>
        <xdr:cNvPr id="680" name="直線コネクタ 679"/>
        <xdr:cNvCxnSpPr/>
      </xdr:nvCxnSpPr>
      <xdr:spPr>
        <a:xfrm>
          <a:off x="15481300" y="16750993"/>
          <a:ext cx="838200" cy="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106324</xdr:rowOff>
    </xdr:from>
    <xdr:to>
      <xdr:col>81</xdr:col>
      <xdr:colOff>50800</xdr:colOff>
      <xdr:row>97</xdr:row>
      <xdr:rowOff>120343</xdr:rowOff>
    </xdr:to>
    <xdr:cxnSp macro="">
      <xdr:nvCxnSpPr>
        <xdr:cNvPr id="683" name="直線コネクタ 682"/>
        <xdr:cNvCxnSpPr/>
      </xdr:nvCxnSpPr>
      <xdr:spPr>
        <a:xfrm>
          <a:off x="14592300" y="16736974"/>
          <a:ext cx="889000" cy="1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80682</xdr:rowOff>
    </xdr:from>
    <xdr:to>
      <xdr:col>76</xdr:col>
      <xdr:colOff>114300</xdr:colOff>
      <xdr:row>97</xdr:row>
      <xdr:rowOff>106324</xdr:rowOff>
    </xdr:to>
    <xdr:cxnSp macro="">
      <xdr:nvCxnSpPr>
        <xdr:cNvPr id="686" name="直線コネクタ 685"/>
        <xdr:cNvCxnSpPr/>
      </xdr:nvCxnSpPr>
      <xdr:spPr>
        <a:xfrm>
          <a:off x="13703300" y="16711332"/>
          <a:ext cx="889000" cy="2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8" name="テキスト ボックス 687"/>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80682</xdr:rowOff>
    </xdr:from>
    <xdr:to>
      <xdr:col>71</xdr:col>
      <xdr:colOff>177800</xdr:colOff>
      <xdr:row>97</xdr:row>
      <xdr:rowOff>110914</xdr:rowOff>
    </xdr:to>
    <xdr:cxnSp macro="">
      <xdr:nvCxnSpPr>
        <xdr:cNvPr id="689" name="直線コネクタ 688"/>
        <xdr:cNvCxnSpPr/>
      </xdr:nvCxnSpPr>
      <xdr:spPr>
        <a:xfrm flipV="1">
          <a:off x="12814300" y="16711332"/>
          <a:ext cx="889000" cy="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91" name="テキスト ボックス 690"/>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81648</xdr:rowOff>
    </xdr:from>
    <xdr:to>
      <xdr:col>85</xdr:col>
      <xdr:colOff>177800</xdr:colOff>
      <xdr:row>98</xdr:row>
      <xdr:rowOff>11798</xdr:rowOff>
    </xdr:to>
    <xdr:sp macro="" textlink="">
      <xdr:nvSpPr>
        <xdr:cNvPr id="699" name="楕円 698"/>
        <xdr:cNvSpPr/>
      </xdr:nvSpPr>
      <xdr:spPr>
        <a:xfrm>
          <a:off x="16268700" y="167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534377" cy="259045"/>
    <xdr:sp macro="" textlink="">
      <xdr:nvSpPr>
        <xdr:cNvPr id="700" name="積立金該当値テキスト"/>
        <xdr:cNvSpPr txBox="1"/>
      </xdr:nvSpPr>
      <xdr:spPr>
        <a:xfrm>
          <a:off x="16370300" y="166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69543</xdr:rowOff>
    </xdr:from>
    <xdr:to>
      <xdr:col>81</xdr:col>
      <xdr:colOff>101600</xdr:colOff>
      <xdr:row>97</xdr:row>
      <xdr:rowOff>171143</xdr:rowOff>
    </xdr:to>
    <xdr:sp macro="" textlink="">
      <xdr:nvSpPr>
        <xdr:cNvPr id="701" name="楕円 700"/>
        <xdr:cNvSpPr/>
      </xdr:nvSpPr>
      <xdr:spPr>
        <a:xfrm>
          <a:off x="15430500" y="1670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162270</xdr:rowOff>
    </xdr:from>
    <xdr:ext cx="534377" cy="259045"/>
    <xdr:sp macro="" textlink="">
      <xdr:nvSpPr>
        <xdr:cNvPr id="702" name="テキスト ボックス 701"/>
        <xdr:cNvSpPr txBox="1"/>
      </xdr:nvSpPr>
      <xdr:spPr>
        <a:xfrm>
          <a:off x="15214111" y="167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55524</xdr:rowOff>
    </xdr:from>
    <xdr:to>
      <xdr:col>76</xdr:col>
      <xdr:colOff>165100</xdr:colOff>
      <xdr:row>97</xdr:row>
      <xdr:rowOff>157124</xdr:rowOff>
    </xdr:to>
    <xdr:sp macro="" textlink="">
      <xdr:nvSpPr>
        <xdr:cNvPr id="703" name="楕円 702"/>
        <xdr:cNvSpPr/>
      </xdr:nvSpPr>
      <xdr:spPr>
        <a:xfrm>
          <a:off x="14541500" y="166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2201</xdr:rowOff>
    </xdr:from>
    <xdr:ext cx="534377" cy="259045"/>
    <xdr:sp macro="" textlink="">
      <xdr:nvSpPr>
        <xdr:cNvPr id="704" name="テキスト ボックス 703"/>
        <xdr:cNvSpPr txBox="1"/>
      </xdr:nvSpPr>
      <xdr:spPr>
        <a:xfrm>
          <a:off x="14325111" y="1646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29882</xdr:rowOff>
    </xdr:from>
    <xdr:to>
      <xdr:col>72</xdr:col>
      <xdr:colOff>38100</xdr:colOff>
      <xdr:row>97</xdr:row>
      <xdr:rowOff>131482</xdr:rowOff>
    </xdr:to>
    <xdr:sp macro="" textlink="">
      <xdr:nvSpPr>
        <xdr:cNvPr id="705" name="楕円 704"/>
        <xdr:cNvSpPr/>
      </xdr:nvSpPr>
      <xdr:spPr>
        <a:xfrm>
          <a:off x="13652500" y="1666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148009</xdr:rowOff>
    </xdr:from>
    <xdr:ext cx="534377" cy="259045"/>
    <xdr:sp macro="" textlink="">
      <xdr:nvSpPr>
        <xdr:cNvPr id="706" name="テキスト ボックス 705"/>
        <xdr:cNvSpPr txBox="1"/>
      </xdr:nvSpPr>
      <xdr:spPr>
        <a:xfrm>
          <a:off x="13436111" y="164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60114</xdr:rowOff>
    </xdr:from>
    <xdr:to>
      <xdr:col>67</xdr:col>
      <xdr:colOff>101600</xdr:colOff>
      <xdr:row>97</xdr:row>
      <xdr:rowOff>161714</xdr:rowOff>
    </xdr:to>
    <xdr:sp macro="" textlink="">
      <xdr:nvSpPr>
        <xdr:cNvPr id="707" name="楕円 706"/>
        <xdr:cNvSpPr/>
      </xdr:nvSpPr>
      <xdr:spPr>
        <a:xfrm>
          <a:off x="12763500" y="166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152841</xdr:rowOff>
    </xdr:from>
    <xdr:ext cx="534377" cy="259045"/>
    <xdr:sp macro="" textlink="">
      <xdr:nvSpPr>
        <xdr:cNvPr id="708" name="テキスト ボックス 707"/>
        <xdr:cNvSpPr txBox="1"/>
      </xdr:nvSpPr>
      <xdr:spPr>
        <a:xfrm>
          <a:off x="12547111" y="1678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135768</xdr:rowOff>
    </xdr:from>
    <xdr:to>
      <xdr:col>107</xdr:col>
      <xdr:colOff>50800</xdr:colOff>
      <xdr:row>38</xdr:row>
      <xdr:rowOff>139700</xdr:rowOff>
    </xdr:to>
    <xdr:cxnSp macro="">
      <xdr:nvCxnSpPr>
        <xdr:cNvPr id="741" name="直線コネクタ 740"/>
        <xdr:cNvCxnSpPr/>
      </xdr:nvCxnSpPr>
      <xdr:spPr>
        <a:xfrm>
          <a:off x="19545300" y="6650868"/>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135768</xdr:rowOff>
    </xdr:from>
    <xdr:to>
      <xdr:col>102</xdr:col>
      <xdr:colOff>114300</xdr:colOff>
      <xdr:row>38</xdr:row>
      <xdr:rowOff>139700</xdr:rowOff>
    </xdr:to>
    <xdr:cxnSp macro="">
      <xdr:nvCxnSpPr>
        <xdr:cNvPr id="744" name="直線コネクタ 743"/>
        <xdr:cNvCxnSpPr/>
      </xdr:nvCxnSpPr>
      <xdr:spPr>
        <a:xfrm flipV="1">
          <a:off x="18656300" y="6650868"/>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84968</xdr:rowOff>
    </xdr:from>
    <xdr:to>
      <xdr:col>102</xdr:col>
      <xdr:colOff>165100</xdr:colOff>
      <xdr:row>39</xdr:row>
      <xdr:rowOff>15118</xdr:rowOff>
    </xdr:to>
    <xdr:sp macro="" textlink="">
      <xdr:nvSpPr>
        <xdr:cNvPr id="760" name="楕円 759"/>
        <xdr:cNvSpPr/>
      </xdr:nvSpPr>
      <xdr:spPr>
        <a:xfrm>
          <a:off x="19494500" y="66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6245</xdr:rowOff>
    </xdr:from>
    <xdr:ext cx="313932" cy="259045"/>
    <xdr:sp macro="" textlink="">
      <xdr:nvSpPr>
        <xdr:cNvPr id="761" name="テキスト ボックス 760"/>
        <xdr:cNvSpPr txBox="1"/>
      </xdr:nvSpPr>
      <xdr:spPr>
        <a:xfrm>
          <a:off x="19388333" y="6692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81864</xdr:rowOff>
    </xdr:from>
    <xdr:to>
      <xdr:col>116</xdr:col>
      <xdr:colOff>63500</xdr:colOff>
      <xdr:row>57</xdr:row>
      <xdr:rowOff>84424</xdr:rowOff>
    </xdr:to>
    <xdr:cxnSp macro="">
      <xdr:nvCxnSpPr>
        <xdr:cNvPr id="790" name="直線コネクタ 789"/>
        <xdr:cNvCxnSpPr/>
      </xdr:nvCxnSpPr>
      <xdr:spPr>
        <a:xfrm flipV="1">
          <a:off x="21323300" y="9854514"/>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91"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164298</xdr:rowOff>
    </xdr:from>
    <xdr:to>
      <xdr:col>111</xdr:col>
      <xdr:colOff>177800</xdr:colOff>
      <xdr:row>57</xdr:row>
      <xdr:rowOff>84424</xdr:rowOff>
    </xdr:to>
    <xdr:cxnSp macro="">
      <xdr:nvCxnSpPr>
        <xdr:cNvPr id="793" name="直線コネクタ 792"/>
        <xdr:cNvCxnSpPr/>
      </xdr:nvCxnSpPr>
      <xdr:spPr>
        <a:xfrm>
          <a:off x="20434300" y="9594048"/>
          <a:ext cx="889000" cy="26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164298</xdr:rowOff>
    </xdr:from>
    <xdr:to>
      <xdr:col>107</xdr:col>
      <xdr:colOff>50800</xdr:colOff>
      <xdr:row>57</xdr:row>
      <xdr:rowOff>21925</xdr:rowOff>
    </xdr:to>
    <xdr:cxnSp macro="">
      <xdr:nvCxnSpPr>
        <xdr:cNvPr id="796" name="直線コネクタ 795"/>
        <xdr:cNvCxnSpPr/>
      </xdr:nvCxnSpPr>
      <xdr:spPr>
        <a:xfrm flipV="1">
          <a:off x="19545300" y="9594048"/>
          <a:ext cx="889000" cy="20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8" name="テキスト ボックス 797"/>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21925</xdr:rowOff>
    </xdr:from>
    <xdr:to>
      <xdr:col>102</xdr:col>
      <xdr:colOff>114300</xdr:colOff>
      <xdr:row>57</xdr:row>
      <xdr:rowOff>25674</xdr:rowOff>
    </xdr:to>
    <xdr:cxnSp macro="">
      <xdr:nvCxnSpPr>
        <xdr:cNvPr id="799" name="直線コネクタ 798"/>
        <xdr:cNvCxnSpPr/>
      </xdr:nvCxnSpPr>
      <xdr:spPr>
        <a:xfrm flipV="1">
          <a:off x="18656300" y="9794575"/>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31064</xdr:rowOff>
    </xdr:from>
    <xdr:to>
      <xdr:col>116</xdr:col>
      <xdr:colOff>114300</xdr:colOff>
      <xdr:row>57</xdr:row>
      <xdr:rowOff>132664</xdr:rowOff>
    </xdr:to>
    <xdr:sp macro="" textlink="">
      <xdr:nvSpPr>
        <xdr:cNvPr id="809" name="楕円 808"/>
        <xdr:cNvSpPr/>
      </xdr:nvSpPr>
      <xdr:spPr>
        <a:xfrm>
          <a:off x="22110700" y="98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53941</xdr:rowOff>
    </xdr:from>
    <xdr:ext cx="469744" cy="259045"/>
    <xdr:sp macro="" textlink="">
      <xdr:nvSpPr>
        <xdr:cNvPr id="810" name="貸付金該当値テキスト"/>
        <xdr:cNvSpPr txBox="1"/>
      </xdr:nvSpPr>
      <xdr:spPr>
        <a:xfrm>
          <a:off x="22212300" y="9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33624</xdr:rowOff>
    </xdr:from>
    <xdr:to>
      <xdr:col>112</xdr:col>
      <xdr:colOff>38100</xdr:colOff>
      <xdr:row>57</xdr:row>
      <xdr:rowOff>135224</xdr:rowOff>
    </xdr:to>
    <xdr:sp macro="" textlink="">
      <xdr:nvSpPr>
        <xdr:cNvPr id="811" name="楕円 810"/>
        <xdr:cNvSpPr/>
      </xdr:nvSpPr>
      <xdr:spPr>
        <a:xfrm>
          <a:off x="21272500" y="980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126351</xdr:rowOff>
    </xdr:from>
    <xdr:ext cx="469744" cy="259045"/>
    <xdr:sp macro="" textlink="">
      <xdr:nvSpPr>
        <xdr:cNvPr id="812" name="テキスト ボックス 811"/>
        <xdr:cNvSpPr txBox="1"/>
      </xdr:nvSpPr>
      <xdr:spPr>
        <a:xfrm>
          <a:off x="21088428" y="98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113498</xdr:rowOff>
    </xdr:from>
    <xdr:to>
      <xdr:col>107</xdr:col>
      <xdr:colOff>101600</xdr:colOff>
      <xdr:row>56</xdr:row>
      <xdr:rowOff>43648</xdr:rowOff>
    </xdr:to>
    <xdr:sp macro="" textlink="">
      <xdr:nvSpPr>
        <xdr:cNvPr id="813" name="楕円 812"/>
        <xdr:cNvSpPr/>
      </xdr:nvSpPr>
      <xdr:spPr>
        <a:xfrm>
          <a:off x="20383500" y="95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60175</xdr:rowOff>
    </xdr:from>
    <xdr:ext cx="534377" cy="259045"/>
    <xdr:sp macro="" textlink="">
      <xdr:nvSpPr>
        <xdr:cNvPr id="814" name="テキスト ボックス 813"/>
        <xdr:cNvSpPr txBox="1"/>
      </xdr:nvSpPr>
      <xdr:spPr>
        <a:xfrm>
          <a:off x="20167111" y="93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142575</xdr:rowOff>
    </xdr:from>
    <xdr:to>
      <xdr:col>102</xdr:col>
      <xdr:colOff>165100</xdr:colOff>
      <xdr:row>57</xdr:row>
      <xdr:rowOff>72725</xdr:rowOff>
    </xdr:to>
    <xdr:sp macro="" textlink="">
      <xdr:nvSpPr>
        <xdr:cNvPr id="815" name="楕円 814"/>
        <xdr:cNvSpPr/>
      </xdr:nvSpPr>
      <xdr:spPr>
        <a:xfrm>
          <a:off x="19494500" y="97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63852</xdr:rowOff>
    </xdr:from>
    <xdr:ext cx="469744" cy="259045"/>
    <xdr:sp macro="" textlink="">
      <xdr:nvSpPr>
        <xdr:cNvPr id="816" name="テキスト ボックス 815"/>
        <xdr:cNvSpPr txBox="1"/>
      </xdr:nvSpPr>
      <xdr:spPr>
        <a:xfrm>
          <a:off x="19310428" y="983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146324</xdr:rowOff>
    </xdr:from>
    <xdr:to>
      <xdr:col>98</xdr:col>
      <xdr:colOff>38100</xdr:colOff>
      <xdr:row>57</xdr:row>
      <xdr:rowOff>76474</xdr:rowOff>
    </xdr:to>
    <xdr:sp macro="" textlink="">
      <xdr:nvSpPr>
        <xdr:cNvPr id="817" name="楕円 816"/>
        <xdr:cNvSpPr/>
      </xdr:nvSpPr>
      <xdr:spPr>
        <a:xfrm>
          <a:off x="18605500" y="97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67601</xdr:rowOff>
    </xdr:from>
    <xdr:ext cx="469744" cy="259045"/>
    <xdr:sp macro="" textlink="">
      <xdr:nvSpPr>
        <xdr:cNvPr id="818" name="テキスト ボックス 817"/>
        <xdr:cNvSpPr txBox="1"/>
      </xdr:nvSpPr>
      <xdr:spPr>
        <a:xfrm>
          <a:off x="18421428" y="984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145586</xdr:rowOff>
    </xdr:from>
    <xdr:to>
      <xdr:col>116</xdr:col>
      <xdr:colOff>63500</xdr:colOff>
      <xdr:row>74</xdr:row>
      <xdr:rowOff>166884</xdr:rowOff>
    </xdr:to>
    <xdr:cxnSp macro="">
      <xdr:nvCxnSpPr>
        <xdr:cNvPr id="848" name="直線コネクタ 847"/>
        <xdr:cNvCxnSpPr/>
      </xdr:nvCxnSpPr>
      <xdr:spPr>
        <a:xfrm flipV="1">
          <a:off x="21323300" y="12832886"/>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9"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145567</xdr:rowOff>
    </xdr:from>
    <xdr:to>
      <xdr:col>111</xdr:col>
      <xdr:colOff>177800</xdr:colOff>
      <xdr:row>74</xdr:row>
      <xdr:rowOff>166884</xdr:rowOff>
    </xdr:to>
    <xdr:cxnSp macro="">
      <xdr:nvCxnSpPr>
        <xdr:cNvPr id="851" name="直線コネクタ 850"/>
        <xdr:cNvCxnSpPr/>
      </xdr:nvCxnSpPr>
      <xdr:spPr>
        <a:xfrm>
          <a:off x="20434300" y="12832867"/>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114402</xdr:rowOff>
    </xdr:from>
    <xdr:to>
      <xdr:col>107</xdr:col>
      <xdr:colOff>50800</xdr:colOff>
      <xdr:row>74</xdr:row>
      <xdr:rowOff>145567</xdr:rowOff>
    </xdr:to>
    <xdr:cxnSp macro="">
      <xdr:nvCxnSpPr>
        <xdr:cNvPr id="854" name="直線コネクタ 853"/>
        <xdr:cNvCxnSpPr/>
      </xdr:nvCxnSpPr>
      <xdr:spPr>
        <a:xfrm>
          <a:off x="19545300" y="12801702"/>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6" name="テキスト ボックス 855"/>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114402</xdr:rowOff>
    </xdr:from>
    <xdr:to>
      <xdr:col>102</xdr:col>
      <xdr:colOff>114300</xdr:colOff>
      <xdr:row>75</xdr:row>
      <xdr:rowOff>89884</xdr:rowOff>
    </xdr:to>
    <xdr:cxnSp macro="">
      <xdr:nvCxnSpPr>
        <xdr:cNvPr id="857" name="直線コネクタ 856"/>
        <xdr:cNvCxnSpPr/>
      </xdr:nvCxnSpPr>
      <xdr:spPr>
        <a:xfrm flipV="1">
          <a:off x="18656300" y="12801702"/>
          <a:ext cx="889000" cy="1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9" name="テキスト ボックス 858"/>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94786</xdr:rowOff>
    </xdr:from>
    <xdr:to>
      <xdr:col>116</xdr:col>
      <xdr:colOff>114300</xdr:colOff>
      <xdr:row>75</xdr:row>
      <xdr:rowOff>24936</xdr:rowOff>
    </xdr:to>
    <xdr:sp macro="" textlink="">
      <xdr:nvSpPr>
        <xdr:cNvPr id="867" name="楕円 866"/>
        <xdr:cNvSpPr/>
      </xdr:nvSpPr>
      <xdr:spPr>
        <a:xfrm>
          <a:off x="22110700" y="127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117663</xdr:rowOff>
    </xdr:from>
    <xdr:ext cx="534377" cy="259045"/>
    <xdr:sp macro="" textlink="">
      <xdr:nvSpPr>
        <xdr:cNvPr id="868" name="繰出金該当値テキスト"/>
        <xdr:cNvSpPr txBox="1"/>
      </xdr:nvSpPr>
      <xdr:spPr>
        <a:xfrm>
          <a:off x="22212300" y="12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116084</xdr:rowOff>
    </xdr:from>
    <xdr:to>
      <xdr:col>112</xdr:col>
      <xdr:colOff>38100</xdr:colOff>
      <xdr:row>75</xdr:row>
      <xdr:rowOff>46234</xdr:rowOff>
    </xdr:to>
    <xdr:sp macro="" textlink="">
      <xdr:nvSpPr>
        <xdr:cNvPr id="869" name="楕円 868"/>
        <xdr:cNvSpPr/>
      </xdr:nvSpPr>
      <xdr:spPr>
        <a:xfrm>
          <a:off x="21272500" y="128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62761</xdr:rowOff>
    </xdr:from>
    <xdr:ext cx="534377" cy="259045"/>
    <xdr:sp macro="" textlink="">
      <xdr:nvSpPr>
        <xdr:cNvPr id="870" name="テキスト ボックス 869"/>
        <xdr:cNvSpPr txBox="1"/>
      </xdr:nvSpPr>
      <xdr:spPr>
        <a:xfrm>
          <a:off x="21056111" y="1257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94767</xdr:rowOff>
    </xdr:from>
    <xdr:to>
      <xdr:col>107</xdr:col>
      <xdr:colOff>101600</xdr:colOff>
      <xdr:row>75</xdr:row>
      <xdr:rowOff>24917</xdr:rowOff>
    </xdr:to>
    <xdr:sp macro="" textlink="">
      <xdr:nvSpPr>
        <xdr:cNvPr id="871" name="楕円 870"/>
        <xdr:cNvSpPr/>
      </xdr:nvSpPr>
      <xdr:spPr>
        <a:xfrm>
          <a:off x="20383500" y="127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41444</xdr:rowOff>
    </xdr:from>
    <xdr:ext cx="534377" cy="259045"/>
    <xdr:sp macro="" textlink="">
      <xdr:nvSpPr>
        <xdr:cNvPr id="872" name="テキスト ボックス 871"/>
        <xdr:cNvSpPr txBox="1"/>
      </xdr:nvSpPr>
      <xdr:spPr>
        <a:xfrm>
          <a:off x="20167111" y="125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63602</xdr:rowOff>
    </xdr:from>
    <xdr:to>
      <xdr:col>102</xdr:col>
      <xdr:colOff>165100</xdr:colOff>
      <xdr:row>74</xdr:row>
      <xdr:rowOff>165202</xdr:rowOff>
    </xdr:to>
    <xdr:sp macro="" textlink="">
      <xdr:nvSpPr>
        <xdr:cNvPr id="873" name="楕円 872"/>
        <xdr:cNvSpPr/>
      </xdr:nvSpPr>
      <xdr:spPr>
        <a:xfrm>
          <a:off x="19494500" y="1275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10279</xdr:rowOff>
    </xdr:from>
    <xdr:ext cx="534377" cy="259045"/>
    <xdr:sp macro="" textlink="">
      <xdr:nvSpPr>
        <xdr:cNvPr id="874" name="テキスト ボックス 873"/>
        <xdr:cNvSpPr txBox="1"/>
      </xdr:nvSpPr>
      <xdr:spPr>
        <a:xfrm>
          <a:off x="19278111" y="1252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39084</xdr:rowOff>
    </xdr:from>
    <xdr:to>
      <xdr:col>98</xdr:col>
      <xdr:colOff>38100</xdr:colOff>
      <xdr:row>75</xdr:row>
      <xdr:rowOff>140684</xdr:rowOff>
    </xdr:to>
    <xdr:sp macro="" textlink="">
      <xdr:nvSpPr>
        <xdr:cNvPr id="875" name="楕円 874"/>
        <xdr:cNvSpPr/>
      </xdr:nvSpPr>
      <xdr:spPr>
        <a:xfrm>
          <a:off x="18605500" y="128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131811</xdr:rowOff>
    </xdr:from>
    <xdr:ext cx="534377" cy="259045"/>
    <xdr:sp macro="" textlink="">
      <xdr:nvSpPr>
        <xdr:cNvPr id="876" name="テキスト ボックス 875"/>
        <xdr:cNvSpPr txBox="1"/>
      </xdr:nvSpPr>
      <xdr:spPr>
        <a:xfrm>
          <a:off x="18389111" y="129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維持補修費について</a:t>
          </a:r>
          <a:r>
            <a:rPr kumimoji="1" lang="ja-JP" altLang="en-US" sz="1100" b="0" i="0" baseline="0">
              <a:solidFill>
                <a:schemeClr val="dk1"/>
              </a:solidFill>
              <a:effectLst/>
              <a:latin typeface="+mn-lt"/>
              <a:ea typeface="+mn-ea"/>
              <a:cs typeface="+mn-cs"/>
            </a:rPr>
            <a:t>、例年除雪経費が大部分を占めているが、平成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年度の記録的な大雪に対し、平成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年度は暖冬であったた</a:t>
          </a:r>
          <a:r>
            <a:rPr kumimoji="1" lang="ja-JP" altLang="ja-JP" sz="1100" b="0" i="0" baseline="0">
              <a:solidFill>
                <a:schemeClr val="dk1"/>
              </a:solidFill>
              <a:effectLst/>
              <a:latin typeface="+mn-lt"/>
              <a:ea typeface="+mn-ea"/>
              <a:cs typeface="+mn-cs"/>
            </a:rPr>
            <a:t>ため、市民一人当たり</a:t>
          </a:r>
          <a:r>
            <a:rPr kumimoji="1" lang="en-US" altLang="ja-JP" sz="1100" b="0" i="0" baseline="0">
              <a:solidFill>
                <a:schemeClr val="dk1"/>
              </a:solidFill>
              <a:effectLst/>
              <a:latin typeface="+mn-lt"/>
              <a:ea typeface="+mn-ea"/>
              <a:cs typeface="+mn-cs"/>
            </a:rPr>
            <a:t>23,977</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扶助費について、臨時福祉給付金等支給事業が前年度で終了したことにより、市民一人当たり</a:t>
          </a:r>
          <a:r>
            <a:rPr kumimoji="1" lang="en-US" altLang="ja-JP" sz="1100" b="0" i="0" baseline="0">
              <a:solidFill>
                <a:schemeClr val="dk1"/>
              </a:solidFill>
              <a:effectLst/>
              <a:latin typeface="+mn-lt"/>
              <a:ea typeface="+mn-ea"/>
              <a:cs typeface="+mn-cs"/>
            </a:rPr>
            <a:t>809</a:t>
          </a:r>
          <a:r>
            <a:rPr kumimoji="1" lang="ja-JP" altLang="en-US" sz="1100" b="0" i="0" baseline="0">
              <a:solidFill>
                <a:schemeClr val="dk1"/>
              </a:solidFill>
              <a:effectLst/>
              <a:latin typeface="+mn-lt"/>
              <a:ea typeface="+mn-ea"/>
              <a:cs typeface="+mn-cs"/>
            </a:rPr>
            <a:t>円減となったが、障害福祉サービスの利用者の増加や認定こども園に係る経費の増加により、増加傾向にある。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災害復旧事業費について、平成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年台風や豪雪により災害を受けた市道や林道の復旧に係る経費が増加したため、市民一人当たり</a:t>
          </a:r>
          <a:r>
            <a:rPr kumimoji="1" lang="en-US" altLang="ja-JP" sz="1100" b="0" i="0" baseline="0">
              <a:solidFill>
                <a:schemeClr val="dk1"/>
              </a:solidFill>
              <a:effectLst/>
              <a:latin typeface="+mn-lt"/>
              <a:ea typeface="+mn-ea"/>
              <a:cs typeface="+mn-cs"/>
            </a:rPr>
            <a:t>2,473</a:t>
          </a:r>
          <a:r>
            <a:rPr kumimoji="1" lang="ja-JP" altLang="en-US" sz="1100" b="0" i="0" baseline="0">
              <a:solidFill>
                <a:schemeClr val="dk1"/>
              </a:solidFill>
              <a:effectLst/>
              <a:latin typeface="+mn-lt"/>
              <a:ea typeface="+mn-ea"/>
              <a:cs typeface="+mn-cs"/>
            </a:rPr>
            <a:t>円増となった。</a:t>
          </a:r>
          <a:endParaRPr kumimoji="1"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33,519
33,003
872.43
18,446,173
17,611,398
752,339
10,133,755
13,306,681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85163</xdr:rowOff>
    </xdr:from>
    <xdr:to>
      <xdr:col>24</xdr:col>
      <xdr:colOff>63500</xdr:colOff>
      <xdr:row>34</xdr:row>
      <xdr:rowOff>123372</xdr:rowOff>
    </xdr:to>
    <xdr:cxnSp macro="">
      <xdr:nvCxnSpPr>
        <xdr:cNvPr id="63" name="直線コネクタ 62"/>
        <xdr:cNvCxnSpPr/>
      </xdr:nvCxnSpPr>
      <xdr:spPr>
        <a:xfrm>
          <a:off x="3797300" y="5914463"/>
          <a:ext cx="8382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85163</xdr:rowOff>
    </xdr:from>
    <xdr:to>
      <xdr:col>19</xdr:col>
      <xdr:colOff>177800</xdr:colOff>
      <xdr:row>34</xdr:row>
      <xdr:rowOff>125004</xdr:rowOff>
    </xdr:to>
    <xdr:cxnSp macro="">
      <xdr:nvCxnSpPr>
        <xdr:cNvPr id="66" name="直線コネクタ 65"/>
        <xdr:cNvCxnSpPr/>
      </xdr:nvCxnSpPr>
      <xdr:spPr>
        <a:xfrm flipV="1">
          <a:off x="2908300" y="5914463"/>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xdr:rowOff>
    </xdr:from>
    <xdr:to>
      <xdr:col>15</xdr:col>
      <xdr:colOff>50800</xdr:colOff>
      <xdr:row>34</xdr:row>
      <xdr:rowOff>125004</xdr:rowOff>
    </xdr:to>
    <xdr:cxnSp macro="">
      <xdr:nvCxnSpPr>
        <xdr:cNvPr id="69" name="直線コネクタ 68"/>
        <xdr:cNvCxnSpPr/>
      </xdr:nvCxnSpPr>
      <xdr:spPr>
        <a:xfrm>
          <a:off x="2019300" y="5829554"/>
          <a:ext cx="889000" cy="1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xdr:rowOff>
    </xdr:from>
    <xdr:to>
      <xdr:col>10</xdr:col>
      <xdr:colOff>114300</xdr:colOff>
      <xdr:row>34</xdr:row>
      <xdr:rowOff>105410</xdr:rowOff>
    </xdr:to>
    <xdr:cxnSp macro="">
      <xdr:nvCxnSpPr>
        <xdr:cNvPr id="72" name="直線コネクタ 71"/>
        <xdr:cNvCxnSpPr/>
      </xdr:nvCxnSpPr>
      <xdr:spPr>
        <a:xfrm flipV="1">
          <a:off x="1130300" y="582955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72572</xdr:rowOff>
    </xdr:from>
    <xdr:to>
      <xdr:col>24</xdr:col>
      <xdr:colOff>114300</xdr:colOff>
      <xdr:row>35</xdr:row>
      <xdr:rowOff>2722</xdr:rowOff>
    </xdr:to>
    <xdr:sp macro="" textlink="">
      <xdr:nvSpPr>
        <xdr:cNvPr id="82" name="楕円 81"/>
        <xdr:cNvSpPr/>
      </xdr:nvSpPr>
      <xdr:spPr>
        <a:xfrm>
          <a:off x="45847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95449</xdr:rowOff>
    </xdr:from>
    <xdr:ext cx="469744" cy="259045"/>
    <xdr:sp macro="" textlink="">
      <xdr:nvSpPr>
        <xdr:cNvPr id="83" name="議会費該当値テキスト"/>
        <xdr:cNvSpPr txBox="1"/>
      </xdr:nvSpPr>
      <xdr:spPr>
        <a:xfrm>
          <a:off x="4686300" y="575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34363</xdr:rowOff>
    </xdr:from>
    <xdr:to>
      <xdr:col>20</xdr:col>
      <xdr:colOff>38100</xdr:colOff>
      <xdr:row>34</xdr:row>
      <xdr:rowOff>135963</xdr:rowOff>
    </xdr:to>
    <xdr:sp macro="" textlink="">
      <xdr:nvSpPr>
        <xdr:cNvPr id="84" name="楕円 83"/>
        <xdr:cNvSpPr/>
      </xdr:nvSpPr>
      <xdr:spPr>
        <a:xfrm>
          <a:off x="3746500" y="58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152490</xdr:rowOff>
    </xdr:from>
    <xdr:ext cx="469744" cy="259045"/>
    <xdr:sp macro="" textlink="">
      <xdr:nvSpPr>
        <xdr:cNvPr id="85" name="テキスト ボックス 84"/>
        <xdr:cNvSpPr txBox="1"/>
      </xdr:nvSpPr>
      <xdr:spPr>
        <a:xfrm>
          <a:off x="3562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74204</xdr:rowOff>
    </xdr:from>
    <xdr:to>
      <xdr:col>15</xdr:col>
      <xdr:colOff>101600</xdr:colOff>
      <xdr:row>35</xdr:row>
      <xdr:rowOff>4354</xdr:rowOff>
    </xdr:to>
    <xdr:sp macro="" textlink="">
      <xdr:nvSpPr>
        <xdr:cNvPr id="86" name="楕円 85"/>
        <xdr:cNvSpPr/>
      </xdr:nvSpPr>
      <xdr:spPr>
        <a:xfrm>
          <a:off x="2857500" y="59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20881</xdr:rowOff>
    </xdr:from>
    <xdr:ext cx="469744" cy="259045"/>
    <xdr:sp macro="" textlink="">
      <xdr:nvSpPr>
        <xdr:cNvPr id="87" name="テキスト ボックス 86"/>
        <xdr:cNvSpPr txBox="1"/>
      </xdr:nvSpPr>
      <xdr:spPr>
        <a:xfrm>
          <a:off x="2673428" y="567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120904</xdr:rowOff>
    </xdr:from>
    <xdr:to>
      <xdr:col>10</xdr:col>
      <xdr:colOff>165100</xdr:colOff>
      <xdr:row>34</xdr:row>
      <xdr:rowOff>51054</xdr:rowOff>
    </xdr:to>
    <xdr:sp macro="" textlink="">
      <xdr:nvSpPr>
        <xdr:cNvPr id="88" name="楕円 87"/>
        <xdr:cNvSpPr/>
      </xdr:nvSpPr>
      <xdr:spPr>
        <a:xfrm>
          <a:off x="1968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67581</xdr:rowOff>
    </xdr:from>
    <xdr:ext cx="469744" cy="259045"/>
    <xdr:sp macro="" textlink="">
      <xdr:nvSpPr>
        <xdr:cNvPr id="89" name="テキスト ボックス 88"/>
        <xdr:cNvSpPr txBox="1"/>
      </xdr:nvSpPr>
      <xdr:spPr>
        <a:xfrm>
          <a:off x="1784428"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54610</xdr:rowOff>
    </xdr:from>
    <xdr:to>
      <xdr:col>6</xdr:col>
      <xdr:colOff>38100</xdr:colOff>
      <xdr:row>34</xdr:row>
      <xdr:rowOff>156210</xdr:rowOff>
    </xdr:to>
    <xdr:sp macro="" textlink="">
      <xdr:nvSpPr>
        <xdr:cNvPr id="90" name="楕円 89"/>
        <xdr:cNvSpPr/>
      </xdr:nvSpPr>
      <xdr:spPr>
        <a:xfrm>
          <a:off x="1079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1287</xdr:rowOff>
    </xdr:from>
    <xdr:ext cx="469744" cy="259045"/>
    <xdr:sp macro="" textlink="">
      <xdr:nvSpPr>
        <xdr:cNvPr id="91" name="テキスト ボックス 90"/>
        <xdr:cNvSpPr txBox="1"/>
      </xdr:nvSpPr>
      <xdr:spPr>
        <a:xfrm>
          <a:off x="895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127645</xdr:rowOff>
    </xdr:from>
    <xdr:to>
      <xdr:col>24</xdr:col>
      <xdr:colOff>63500</xdr:colOff>
      <xdr:row>57</xdr:row>
      <xdr:rowOff>130925</xdr:rowOff>
    </xdr:to>
    <xdr:cxnSp macro="">
      <xdr:nvCxnSpPr>
        <xdr:cNvPr id="120" name="直線コネクタ 119"/>
        <xdr:cNvCxnSpPr/>
      </xdr:nvCxnSpPr>
      <xdr:spPr>
        <a:xfrm>
          <a:off x="3797300" y="9900295"/>
          <a:ext cx="8382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88154</xdr:rowOff>
    </xdr:from>
    <xdr:to>
      <xdr:col>19</xdr:col>
      <xdr:colOff>177800</xdr:colOff>
      <xdr:row>57</xdr:row>
      <xdr:rowOff>127645</xdr:rowOff>
    </xdr:to>
    <xdr:cxnSp macro="">
      <xdr:nvCxnSpPr>
        <xdr:cNvPr id="123" name="直線コネクタ 122"/>
        <xdr:cNvCxnSpPr/>
      </xdr:nvCxnSpPr>
      <xdr:spPr>
        <a:xfrm>
          <a:off x="2908300" y="9860804"/>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63371</xdr:rowOff>
    </xdr:from>
    <xdr:to>
      <xdr:col>15</xdr:col>
      <xdr:colOff>50800</xdr:colOff>
      <xdr:row>57</xdr:row>
      <xdr:rowOff>88154</xdr:rowOff>
    </xdr:to>
    <xdr:cxnSp macro="">
      <xdr:nvCxnSpPr>
        <xdr:cNvPr id="126" name="直線コネクタ 125"/>
        <xdr:cNvCxnSpPr/>
      </xdr:nvCxnSpPr>
      <xdr:spPr>
        <a:xfrm>
          <a:off x="2019300" y="9836021"/>
          <a:ext cx="889000" cy="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13307</xdr:rowOff>
    </xdr:from>
    <xdr:to>
      <xdr:col>10</xdr:col>
      <xdr:colOff>114300</xdr:colOff>
      <xdr:row>57</xdr:row>
      <xdr:rowOff>63371</xdr:rowOff>
    </xdr:to>
    <xdr:cxnSp macro="">
      <xdr:nvCxnSpPr>
        <xdr:cNvPr id="129" name="直線コネクタ 128"/>
        <xdr:cNvCxnSpPr/>
      </xdr:nvCxnSpPr>
      <xdr:spPr>
        <a:xfrm>
          <a:off x="1130300" y="9614507"/>
          <a:ext cx="889000" cy="2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3" name="テキスト ボックス 132"/>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80125</xdr:rowOff>
    </xdr:from>
    <xdr:to>
      <xdr:col>24</xdr:col>
      <xdr:colOff>114300</xdr:colOff>
      <xdr:row>58</xdr:row>
      <xdr:rowOff>10275</xdr:rowOff>
    </xdr:to>
    <xdr:sp macro="" textlink="">
      <xdr:nvSpPr>
        <xdr:cNvPr id="139" name="楕円 138"/>
        <xdr:cNvSpPr/>
      </xdr:nvSpPr>
      <xdr:spPr>
        <a:xfrm>
          <a:off x="4584700" y="98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56742</xdr:rowOff>
    </xdr:from>
    <xdr:ext cx="534377" cy="259045"/>
    <xdr:sp macro="" textlink="">
      <xdr:nvSpPr>
        <xdr:cNvPr id="140" name="総務費該当値テキスト"/>
        <xdr:cNvSpPr txBox="1"/>
      </xdr:nvSpPr>
      <xdr:spPr>
        <a:xfrm>
          <a:off x="4686300" y="98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76845</xdr:rowOff>
    </xdr:from>
    <xdr:to>
      <xdr:col>20</xdr:col>
      <xdr:colOff>38100</xdr:colOff>
      <xdr:row>58</xdr:row>
      <xdr:rowOff>6995</xdr:rowOff>
    </xdr:to>
    <xdr:sp macro="" textlink="">
      <xdr:nvSpPr>
        <xdr:cNvPr id="141" name="楕円 140"/>
        <xdr:cNvSpPr/>
      </xdr:nvSpPr>
      <xdr:spPr>
        <a:xfrm>
          <a:off x="3746500" y="98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23522</xdr:rowOff>
    </xdr:from>
    <xdr:ext cx="534377" cy="259045"/>
    <xdr:sp macro="" textlink="">
      <xdr:nvSpPr>
        <xdr:cNvPr id="142" name="テキスト ボックス 141"/>
        <xdr:cNvSpPr txBox="1"/>
      </xdr:nvSpPr>
      <xdr:spPr>
        <a:xfrm>
          <a:off x="3530111" y="962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37354</xdr:rowOff>
    </xdr:from>
    <xdr:to>
      <xdr:col>15</xdr:col>
      <xdr:colOff>101600</xdr:colOff>
      <xdr:row>57</xdr:row>
      <xdr:rowOff>138954</xdr:rowOff>
    </xdr:to>
    <xdr:sp macro="" textlink="">
      <xdr:nvSpPr>
        <xdr:cNvPr id="143" name="楕円 142"/>
        <xdr:cNvSpPr/>
      </xdr:nvSpPr>
      <xdr:spPr>
        <a:xfrm>
          <a:off x="2857500" y="981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155481</xdr:rowOff>
    </xdr:from>
    <xdr:ext cx="534377" cy="259045"/>
    <xdr:sp macro="" textlink="">
      <xdr:nvSpPr>
        <xdr:cNvPr id="144" name="テキスト ボックス 143"/>
        <xdr:cNvSpPr txBox="1"/>
      </xdr:nvSpPr>
      <xdr:spPr>
        <a:xfrm>
          <a:off x="2641111" y="958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12571</xdr:rowOff>
    </xdr:from>
    <xdr:to>
      <xdr:col>10</xdr:col>
      <xdr:colOff>165100</xdr:colOff>
      <xdr:row>57</xdr:row>
      <xdr:rowOff>114171</xdr:rowOff>
    </xdr:to>
    <xdr:sp macro="" textlink="">
      <xdr:nvSpPr>
        <xdr:cNvPr id="145" name="楕円 144"/>
        <xdr:cNvSpPr/>
      </xdr:nvSpPr>
      <xdr:spPr>
        <a:xfrm>
          <a:off x="1968500" y="97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130698</xdr:rowOff>
    </xdr:from>
    <xdr:ext cx="534377" cy="259045"/>
    <xdr:sp macro="" textlink="">
      <xdr:nvSpPr>
        <xdr:cNvPr id="146" name="テキスト ボックス 145"/>
        <xdr:cNvSpPr txBox="1"/>
      </xdr:nvSpPr>
      <xdr:spPr>
        <a:xfrm>
          <a:off x="1752111" y="956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133957</xdr:rowOff>
    </xdr:from>
    <xdr:to>
      <xdr:col>6</xdr:col>
      <xdr:colOff>38100</xdr:colOff>
      <xdr:row>56</xdr:row>
      <xdr:rowOff>64107</xdr:rowOff>
    </xdr:to>
    <xdr:sp macro="" textlink="">
      <xdr:nvSpPr>
        <xdr:cNvPr id="147" name="楕円 146"/>
        <xdr:cNvSpPr/>
      </xdr:nvSpPr>
      <xdr:spPr>
        <a:xfrm>
          <a:off x="1079500" y="95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80634</xdr:rowOff>
    </xdr:from>
    <xdr:ext cx="599010" cy="259045"/>
    <xdr:sp macro="" textlink="">
      <xdr:nvSpPr>
        <xdr:cNvPr id="148" name="テキスト ボックス 147"/>
        <xdr:cNvSpPr txBox="1"/>
      </xdr:nvSpPr>
      <xdr:spPr>
        <a:xfrm>
          <a:off x="830795" y="93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81620</xdr:rowOff>
    </xdr:from>
    <xdr:to>
      <xdr:col>24</xdr:col>
      <xdr:colOff>63500</xdr:colOff>
      <xdr:row>76</xdr:row>
      <xdr:rowOff>85651</xdr:rowOff>
    </xdr:to>
    <xdr:cxnSp macro="">
      <xdr:nvCxnSpPr>
        <xdr:cNvPr id="178" name="直線コネクタ 177"/>
        <xdr:cNvCxnSpPr/>
      </xdr:nvCxnSpPr>
      <xdr:spPr>
        <a:xfrm flipV="1">
          <a:off x="3797300" y="13111820"/>
          <a:ext cx="8382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79228</xdr:rowOff>
    </xdr:from>
    <xdr:to>
      <xdr:col>19</xdr:col>
      <xdr:colOff>177800</xdr:colOff>
      <xdr:row>76</xdr:row>
      <xdr:rowOff>85651</xdr:rowOff>
    </xdr:to>
    <xdr:cxnSp macro="">
      <xdr:nvCxnSpPr>
        <xdr:cNvPr id="181" name="直線コネクタ 180"/>
        <xdr:cNvCxnSpPr/>
      </xdr:nvCxnSpPr>
      <xdr:spPr>
        <a:xfrm>
          <a:off x="2908300" y="13109428"/>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79228</xdr:rowOff>
    </xdr:from>
    <xdr:to>
      <xdr:col>15</xdr:col>
      <xdr:colOff>50800</xdr:colOff>
      <xdr:row>77</xdr:row>
      <xdr:rowOff>30917</xdr:rowOff>
    </xdr:to>
    <xdr:cxnSp macro="">
      <xdr:nvCxnSpPr>
        <xdr:cNvPr id="184" name="直線コネクタ 183"/>
        <xdr:cNvCxnSpPr/>
      </xdr:nvCxnSpPr>
      <xdr:spPr>
        <a:xfrm flipV="1">
          <a:off x="2019300" y="13109428"/>
          <a:ext cx="889000" cy="12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30917</xdr:rowOff>
    </xdr:from>
    <xdr:to>
      <xdr:col>10</xdr:col>
      <xdr:colOff>114300</xdr:colOff>
      <xdr:row>77</xdr:row>
      <xdr:rowOff>62562</xdr:rowOff>
    </xdr:to>
    <xdr:cxnSp macro="">
      <xdr:nvCxnSpPr>
        <xdr:cNvPr id="187" name="直線コネクタ 186"/>
        <xdr:cNvCxnSpPr/>
      </xdr:nvCxnSpPr>
      <xdr:spPr>
        <a:xfrm flipV="1">
          <a:off x="1130300" y="13232567"/>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30820</xdr:rowOff>
    </xdr:from>
    <xdr:to>
      <xdr:col>24</xdr:col>
      <xdr:colOff>114300</xdr:colOff>
      <xdr:row>76</xdr:row>
      <xdr:rowOff>132420</xdr:rowOff>
    </xdr:to>
    <xdr:sp macro="" textlink="">
      <xdr:nvSpPr>
        <xdr:cNvPr id="197" name="楕円 196"/>
        <xdr:cNvSpPr/>
      </xdr:nvSpPr>
      <xdr:spPr>
        <a:xfrm>
          <a:off x="4584700" y="130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53698</xdr:rowOff>
    </xdr:from>
    <xdr:ext cx="599010" cy="259045"/>
    <xdr:sp macro="" textlink="">
      <xdr:nvSpPr>
        <xdr:cNvPr id="198" name="民生費該当値テキスト"/>
        <xdr:cNvSpPr txBox="1"/>
      </xdr:nvSpPr>
      <xdr:spPr>
        <a:xfrm>
          <a:off x="4686300" y="1291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34851</xdr:rowOff>
    </xdr:from>
    <xdr:to>
      <xdr:col>20</xdr:col>
      <xdr:colOff>38100</xdr:colOff>
      <xdr:row>76</xdr:row>
      <xdr:rowOff>136451</xdr:rowOff>
    </xdr:to>
    <xdr:sp macro="" textlink="">
      <xdr:nvSpPr>
        <xdr:cNvPr id="199" name="楕円 198"/>
        <xdr:cNvSpPr/>
      </xdr:nvSpPr>
      <xdr:spPr>
        <a:xfrm>
          <a:off x="3746500" y="1306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152978</xdr:rowOff>
    </xdr:from>
    <xdr:ext cx="599010" cy="259045"/>
    <xdr:sp macro="" textlink="">
      <xdr:nvSpPr>
        <xdr:cNvPr id="200" name="テキスト ボックス 199"/>
        <xdr:cNvSpPr txBox="1"/>
      </xdr:nvSpPr>
      <xdr:spPr>
        <a:xfrm>
          <a:off x="3497795" y="1284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28428</xdr:rowOff>
    </xdr:from>
    <xdr:to>
      <xdr:col>15</xdr:col>
      <xdr:colOff>101600</xdr:colOff>
      <xdr:row>76</xdr:row>
      <xdr:rowOff>130028</xdr:rowOff>
    </xdr:to>
    <xdr:sp macro="" textlink="">
      <xdr:nvSpPr>
        <xdr:cNvPr id="201" name="楕円 200"/>
        <xdr:cNvSpPr/>
      </xdr:nvSpPr>
      <xdr:spPr>
        <a:xfrm>
          <a:off x="2857500" y="130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146555</xdr:rowOff>
    </xdr:from>
    <xdr:ext cx="599010" cy="259045"/>
    <xdr:sp macro="" textlink="">
      <xdr:nvSpPr>
        <xdr:cNvPr id="202" name="テキスト ボックス 201"/>
        <xdr:cNvSpPr txBox="1"/>
      </xdr:nvSpPr>
      <xdr:spPr>
        <a:xfrm>
          <a:off x="2608795" y="1283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151567</xdr:rowOff>
    </xdr:from>
    <xdr:to>
      <xdr:col>10</xdr:col>
      <xdr:colOff>165100</xdr:colOff>
      <xdr:row>77</xdr:row>
      <xdr:rowOff>81717</xdr:rowOff>
    </xdr:to>
    <xdr:sp macro="" textlink="">
      <xdr:nvSpPr>
        <xdr:cNvPr id="203" name="楕円 202"/>
        <xdr:cNvSpPr/>
      </xdr:nvSpPr>
      <xdr:spPr>
        <a:xfrm>
          <a:off x="1968500" y="131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98244</xdr:rowOff>
    </xdr:from>
    <xdr:ext cx="599010" cy="259045"/>
    <xdr:sp macro="" textlink="">
      <xdr:nvSpPr>
        <xdr:cNvPr id="204" name="テキスト ボックス 203"/>
        <xdr:cNvSpPr txBox="1"/>
      </xdr:nvSpPr>
      <xdr:spPr>
        <a:xfrm>
          <a:off x="1719795" y="1295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11762</xdr:rowOff>
    </xdr:from>
    <xdr:to>
      <xdr:col>6</xdr:col>
      <xdr:colOff>38100</xdr:colOff>
      <xdr:row>77</xdr:row>
      <xdr:rowOff>113362</xdr:rowOff>
    </xdr:to>
    <xdr:sp macro="" textlink="">
      <xdr:nvSpPr>
        <xdr:cNvPr id="205" name="楕円 204"/>
        <xdr:cNvSpPr/>
      </xdr:nvSpPr>
      <xdr:spPr>
        <a:xfrm>
          <a:off x="1079500" y="1321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104489</xdr:rowOff>
    </xdr:from>
    <xdr:ext cx="599010" cy="259045"/>
    <xdr:sp macro="" textlink="">
      <xdr:nvSpPr>
        <xdr:cNvPr id="206" name="テキスト ボックス 205"/>
        <xdr:cNvSpPr txBox="1"/>
      </xdr:nvSpPr>
      <xdr:spPr>
        <a:xfrm>
          <a:off x="830795" y="1330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140974</xdr:rowOff>
    </xdr:from>
    <xdr:to>
      <xdr:col>24</xdr:col>
      <xdr:colOff>63500</xdr:colOff>
      <xdr:row>96</xdr:row>
      <xdr:rowOff>143325</xdr:rowOff>
    </xdr:to>
    <xdr:cxnSp macro="">
      <xdr:nvCxnSpPr>
        <xdr:cNvPr id="237" name="直線コネクタ 236"/>
        <xdr:cNvCxnSpPr/>
      </xdr:nvCxnSpPr>
      <xdr:spPr>
        <a:xfrm flipV="1">
          <a:off x="3797300" y="16600174"/>
          <a:ext cx="8382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143325</xdr:rowOff>
    </xdr:from>
    <xdr:to>
      <xdr:col>19</xdr:col>
      <xdr:colOff>177800</xdr:colOff>
      <xdr:row>96</xdr:row>
      <xdr:rowOff>150226</xdr:rowOff>
    </xdr:to>
    <xdr:cxnSp macro="">
      <xdr:nvCxnSpPr>
        <xdr:cNvPr id="240" name="直線コネクタ 239"/>
        <xdr:cNvCxnSpPr/>
      </xdr:nvCxnSpPr>
      <xdr:spPr>
        <a:xfrm flipV="1">
          <a:off x="2908300" y="16602525"/>
          <a:ext cx="8890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140190</xdr:rowOff>
    </xdr:from>
    <xdr:to>
      <xdr:col>15</xdr:col>
      <xdr:colOff>50800</xdr:colOff>
      <xdr:row>96</xdr:row>
      <xdr:rowOff>150226</xdr:rowOff>
    </xdr:to>
    <xdr:cxnSp macro="">
      <xdr:nvCxnSpPr>
        <xdr:cNvPr id="243" name="直線コネクタ 242"/>
        <xdr:cNvCxnSpPr/>
      </xdr:nvCxnSpPr>
      <xdr:spPr>
        <a:xfrm>
          <a:off x="2019300" y="16599390"/>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140190</xdr:rowOff>
    </xdr:from>
    <xdr:to>
      <xdr:col>10</xdr:col>
      <xdr:colOff>114300</xdr:colOff>
      <xdr:row>96</xdr:row>
      <xdr:rowOff>169799</xdr:rowOff>
    </xdr:to>
    <xdr:cxnSp macro="">
      <xdr:nvCxnSpPr>
        <xdr:cNvPr id="246" name="直線コネクタ 245"/>
        <xdr:cNvCxnSpPr/>
      </xdr:nvCxnSpPr>
      <xdr:spPr>
        <a:xfrm flipV="1">
          <a:off x="1130300" y="16599390"/>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90174</xdr:rowOff>
    </xdr:from>
    <xdr:to>
      <xdr:col>24</xdr:col>
      <xdr:colOff>114300</xdr:colOff>
      <xdr:row>97</xdr:row>
      <xdr:rowOff>20324</xdr:rowOff>
    </xdr:to>
    <xdr:sp macro="" textlink="">
      <xdr:nvSpPr>
        <xdr:cNvPr id="256" name="楕円 255"/>
        <xdr:cNvSpPr/>
      </xdr:nvSpPr>
      <xdr:spPr>
        <a:xfrm>
          <a:off x="4584700" y="165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68601</xdr:rowOff>
    </xdr:from>
    <xdr:ext cx="534377" cy="259045"/>
    <xdr:sp macro="" textlink="">
      <xdr:nvSpPr>
        <xdr:cNvPr id="257" name="衛生費該当値テキスト"/>
        <xdr:cNvSpPr txBox="1"/>
      </xdr:nvSpPr>
      <xdr:spPr>
        <a:xfrm>
          <a:off x="4686300" y="1652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92525</xdr:rowOff>
    </xdr:from>
    <xdr:to>
      <xdr:col>20</xdr:col>
      <xdr:colOff>38100</xdr:colOff>
      <xdr:row>97</xdr:row>
      <xdr:rowOff>22675</xdr:rowOff>
    </xdr:to>
    <xdr:sp macro="" textlink="">
      <xdr:nvSpPr>
        <xdr:cNvPr id="258" name="楕円 257"/>
        <xdr:cNvSpPr/>
      </xdr:nvSpPr>
      <xdr:spPr>
        <a:xfrm>
          <a:off x="3746500" y="165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39202</xdr:rowOff>
    </xdr:from>
    <xdr:ext cx="534377" cy="259045"/>
    <xdr:sp macro="" textlink="">
      <xdr:nvSpPr>
        <xdr:cNvPr id="259" name="テキスト ボックス 258"/>
        <xdr:cNvSpPr txBox="1"/>
      </xdr:nvSpPr>
      <xdr:spPr>
        <a:xfrm>
          <a:off x="3530111" y="163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99426</xdr:rowOff>
    </xdr:from>
    <xdr:to>
      <xdr:col>15</xdr:col>
      <xdr:colOff>101600</xdr:colOff>
      <xdr:row>97</xdr:row>
      <xdr:rowOff>29576</xdr:rowOff>
    </xdr:to>
    <xdr:sp macro="" textlink="">
      <xdr:nvSpPr>
        <xdr:cNvPr id="260" name="楕円 259"/>
        <xdr:cNvSpPr/>
      </xdr:nvSpPr>
      <xdr:spPr>
        <a:xfrm>
          <a:off x="2857500" y="165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46103</xdr:rowOff>
    </xdr:from>
    <xdr:ext cx="534377" cy="259045"/>
    <xdr:sp macro="" textlink="">
      <xdr:nvSpPr>
        <xdr:cNvPr id="261" name="テキスト ボックス 260"/>
        <xdr:cNvSpPr txBox="1"/>
      </xdr:nvSpPr>
      <xdr:spPr>
        <a:xfrm>
          <a:off x="2641111" y="1633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89390</xdr:rowOff>
    </xdr:from>
    <xdr:to>
      <xdr:col>10</xdr:col>
      <xdr:colOff>165100</xdr:colOff>
      <xdr:row>97</xdr:row>
      <xdr:rowOff>19540</xdr:rowOff>
    </xdr:to>
    <xdr:sp macro="" textlink="">
      <xdr:nvSpPr>
        <xdr:cNvPr id="262" name="楕円 261"/>
        <xdr:cNvSpPr/>
      </xdr:nvSpPr>
      <xdr:spPr>
        <a:xfrm>
          <a:off x="1968500" y="165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10667</xdr:rowOff>
    </xdr:from>
    <xdr:ext cx="534377" cy="259045"/>
    <xdr:sp macro="" textlink="">
      <xdr:nvSpPr>
        <xdr:cNvPr id="263" name="テキスト ボックス 262"/>
        <xdr:cNvSpPr txBox="1"/>
      </xdr:nvSpPr>
      <xdr:spPr>
        <a:xfrm>
          <a:off x="1752111" y="166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118999</xdr:rowOff>
    </xdr:from>
    <xdr:to>
      <xdr:col>6</xdr:col>
      <xdr:colOff>38100</xdr:colOff>
      <xdr:row>97</xdr:row>
      <xdr:rowOff>49149</xdr:rowOff>
    </xdr:to>
    <xdr:sp macro="" textlink="">
      <xdr:nvSpPr>
        <xdr:cNvPr id="264" name="楕円 263"/>
        <xdr:cNvSpPr/>
      </xdr:nvSpPr>
      <xdr:spPr>
        <a:xfrm>
          <a:off x="1079500" y="1657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40276</xdr:rowOff>
    </xdr:from>
    <xdr:ext cx="534377" cy="259045"/>
    <xdr:sp macro="" textlink="">
      <xdr:nvSpPr>
        <xdr:cNvPr id="265" name="テキスト ボックス 264"/>
        <xdr:cNvSpPr txBox="1"/>
      </xdr:nvSpPr>
      <xdr:spPr>
        <a:xfrm>
          <a:off x="863111" y="1667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94361</xdr:rowOff>
    </xdr:from>
    <xdr:to>
      <xdr:col>54</xdr:col>
      <xdr:colOff>189865</xdr:colOff>
      <xdr:row>39</xdr:row>
      <xdr:rowOff>44450</xdr:rowOff>
    </xdr:to>
    <xdr:cxnSp macro="">
      <xdr:nvCxnSpPr>
        <xdr:cNvPr id="289" name="直線コネクタ 288"/>
        <xdr:cNvCxnSpPr/>
      </xdr:nvCxnSpPr>
      <xdr:spPr>
        <a:xfrm flipV="1">
          <a:off x="10475595" y="5752211"/>
          <a:ext cx="1270" cy="97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41038</xdr:rowOff>
    </xdr:from>
    <xdr:ext cx="469744" cy="259045"/>
    <xdr:sp macro="" textlink="">
      <xdr:nvSpPr>
        <xdr:cNvPr id="292" name="労働費最大値テキスト"/>
        <xdr:cNvSpPr txBox="1"/>
      </xdr:nvSpPr>
      <xdr:spPr>
        <a:xfrm>
          <a:off x="10528300" y="552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94361</xdr:rowOff>
    </xdr:from>
    <xdr:to>
      <xdr:col>55</xdr:col>
      <xdr:colOff>88900</xdr:colOff>
      <xdr:row>33</xdr:row>
      <xdr:rowOff>94361</xdr:rowOff>
    </xdr:to>
    <xdr:cxnSp macro="">
      <xdr:nvCxnSpPr>
        <xdr:cNvPr id="293" name="直線コネクタ 292"/>
        <xdr:cNvCxnSpPr/>
      </xdr:nvCxnSpPr>
      <xdr:spPr>
        <a:xfrm>
          <a:off x="10388600" y="575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17018</xdr:rowOff>
    </xdr:from>
    <xdr:to>
      <xdr:col>55</xdr:col>
      <xdr:colOff>0</xdr:colOff>
      <xdr:row>34</xdr:row>
      <xdr:rowOff>37973</xdr:rowOff>
    </xdr:to>
    <xdr:cxnSp macro="">
      <xdr:nvCxnSpPr>
        <xdr:cNvPr id="294" name="直線コネクタ 293"/>
        <xdr:cNvCxnSpPr/>
      </xdr:nvCxnSpPr>
      <xdr:spPr>
        <a:xfrm flipV="1">
          <a:off x="9639300" y="5846318"/>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109428</xdr:rowOff>
    </xdr:from>
    <xdr:ext cx="469744" cy="259045"/>
    <xdr:sp macro="" textlink="">
      <xdr:nvSpPr>
        <xdr:cNvPr id="295" name="労働費平均値テキスト"/>
        <xdr:cNvSpPr txBox="1"/>
      </xdr:nvSpPr>
      <xdr:spPr>
        <a:xfrm>
          <a:off x="10528300" y="645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131001</xdr:rowOff>
    </xdr:from>
    <xdr:to>
      <xdr:col>55</xdr:col>
      <xdr:colOff>50800</xdr:colOff>
      <xdr:row>38</xdr:row>
      <xdr:rowOff>61151</xdr:rowOff>
    </xdr:to>
    <xdr:sp macro="" textlink="">
      <xdr:nvSpPr>
        <xdr:cNvPr id="296" name="フローチャート: 判断 295"/>
        <xdr:cNvSpPr/>
      </xdr:nvSpPr>
      <xdr:spPr>
        <a:xfrm>
          <a:off x="10426700" y="647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116459</xdr:rowOff>
    </xdr:from>
    <xdr:to>
      <xdr:col>50</xdr:col>
      <xdr:colOff>114300</xdr:colOff>
      <xdr:row>34</xdr:row>
      <xdr:rowOff>37973</xdr:rowOff>
    </xdr:to>
    <xdr:cxnSp macro="">
      <xdr:nvCxnSpPr>
        <xdr:cNvPr id="297" name="直線コネクタ 296"/>
        <xdr:cNvCxnSpPr/>
      </xdr:nvCxnSpPr>
      <xdr:spPr>
        <a:xfrm>
          <a:off x="8750300" y="5431409"/>
          <a:ext cx="889000" cy="43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108141</xdr:rowOff>
    </xdr:from>
    <xdr:to>
      <xdr:col>50</xdr:col>
      <xdr:colOff>165100</xdr:colOff>
      <xdr:row>38</xdr:row>
      <xdr:rowOff>38291</xdr:rowOff>
    </xdr:to>
    <xdr:sp macro="" textlink="">
      <xdr:nvSpPr>
        <xdr:cNvPr id="298" name="フローチャート: 判断 297"/>
        <xdr:cNvSpPr/>
      </xdr:nvSpPr>
      <xdr:spPr>
        <a:xfrm>
          <a:off x="9588500" y="64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29418</xdr:rowOff>
    </xdr:from>
    <xdr:ext cx="469744" cy="259045"/>
    <xdr:sp macro="" textlink="">
      <xdr:nvSpPr>
        <xdr:cNvPr id="299" name="テキスト ボックス 298"/>
        <xdr:cNvSpPr txBox="1"/>
      </xdr:nvSpPr>
      <xdr:spPr>
        <a:xfrm>
          <a:off x="9404428" y="654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116459</xdr:rowOff>
    </xdr:from>
    <xdr:to>
      <xdr:col>45</xdr:col>
      <xdr:colOff>177800</xdr:colOff>
      <xdr:row>33</xdr:row>
      <xdr:rowOff>71310</xdr:rowOff>
    </xdr:to>
    <xdr:cxnSp macro="">
      <xdr:nvCxnSpPr>
        <xdr:cNvPr id="300" name="直線コネクタ 299"/>
        <xdr:cNvCxnSpPr/>
      </xdr:nvCxnSpPr>
      <xdr:spPr>
        <a:xfrm flipV="1">
          <a:off x="7861300" y="5431409"/>
          <a:ext cx="889000" cy="29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107378</xdr:rowOff>
    </xdr:from>
    <xdr:to>
      <xdr:col>46</xdr:col>
      <xdr:colOff>38100</xdr:colOff>
      <xdr:row>38</xdr:row>
      <xdr:rowOff>37528</xdr:rowOff>
    </xdr:to>
    <xdr:sp macro="" textlink="">
      <xdr:nvSpPr>
        <xdr:cNvPr id="301" name="フローチャート: 判断 300"/>
        <xdr:cNvSpPr/>
      </xdr:nvSpPr>
      <xdr:spPr>
        <a:xfrm>
          <a:off x="86995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28656</xdr:rowOff>
    </xdr:from>
    <xdr:ext cx="469744" cy="259045"/>
    <xdr:sp macro="" textlink="">
      <xdr:nvSpPr>
        <xdr:cNvPr id="302" name="テキスト ボックス 301"/>
        <xdr:cNvSpPr txBox="1"/>
      </xdr:nvSpPr>
      <xdr:spPr>
        <a:xfrm>
          <a:off x="8515428" y="654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66167</xdr:rowOff>
    </xdr:from>
    <xdr:to>
      <xdr:col>41</xdr:col>
      <xdr:colOff>50800</xdr:colOff>
      <xdr:row>33</xdr:row>
      <xdr:rowOff>71310</xdr:rowOff>
    </xdr:to>
    <xdr:cxnSp macro="">
      <xdr:nvCxnSpPr>
        <xdr:cNvPr id="303" name="直線コネクタ 302"/>
        <xdr:cNvCxnSpPr/>
      </xdr:nvCxnSpPr>
      <xdr:spPr>
        <a:xfrm>
          <a:off x="6972300" y="572401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71755</xdr:rowOff>
    </xdr:from>
    <xdr:to>
      <xdr:col>41</xdr:col>
      <xdr:colOff>101600</xdr:colOff>
      <xdr:row>38</xdr:row>
      <xdr:rowOff>1905</xdr:rowOff>
    </xdr:to>
    <xdr:sp macro="" textlink="">
      <xdr:nvSpPr>
        <xdr:cNvPr id="304" name="フローチャート: 判断 303"/>
        <xdr:cNvSpPr/>
      </xdr:nvSpPr>
      <xdr:spPr>
        <a:xfrm>
          <a:off x="7810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164482</xdr:rowOff>
    </xdr:from>
    <xdr:ext cx="469744" cy="259045"/>
    <xdr:sp macro="" textlink="">
      <xdr:nvSpPr>
        <xdr:cNvPr id="305" name="テキスト ボックス 304"/>
        <xdr:cNvSpPr txBox="1"/>
      </xdr:nvSpPr>
      <xdr:spPr>
        <a:xfrm>
          <a:off x="7626428"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7747</xdr:rowOff>
    </xdr:from>
    <xdr:to>
      <xdr:col>36</xdr:col>
      <xdr:colOff>165100</xdr:colOff>
      <xdr:row>37</xdr:row>
      <xdr:rowOff>109347</xdr:rowOff>
    </xdr:to>
    <xdr:sp macro="" textlink="">
      <xdr:nvSpPr>
        <xdr:cNvPr id="306" name="フローチャート: 判断 305"/>
        <xdr:cNvSpPr/>
      </xdr:nvSpPr>
      <xdr:spPr>
        <a:xfrm>
          <a:off x="6921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100474</xdr:rowOff>
    </xdr:from>
    <xdr:ext cx="469744" cy="259045"/>
    <xdr:sp macro="" textlink="">
      <xdr:nvSpPr>
        <xdr:cNvPr id="307" name="テキスト ボックス 306"/>
        <xdr:cNvSpPr txBox="1"/>
      </xdr:nvSpPr>
      <xdr:spPr>
        <a:xfrm>
          <a:off x="6737428"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137668</xdr:rowOff>
    </xdr:from>
    <xdr:to>
      <xdr:col>55</xdr:col>
      <xdr:colOff>50800</xdr:colOff>
      <xdr:row>34</xdr:row>
      <xdr:rowOff>67818</xdr:rowOff>
    </xdr:to>
    <xdr:sp macro="" textlink="">
      <xdr:nvSpPr>
        <xdr:cNvPr id="313" name="楕円 312"/>
        <xdr:cNvSpPr/>
      </xdr:nvSpPr>
      <xdr:spPr>
        <a:xfrm>
          <a:off x="10426700" y="57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52595</xdr:rowOff>
    </xdr:from>
    <xdr:ext cx="469744" cy="259045"/>
    <xdr:sp macro="" textlink="">
      <xdr:nvSpPr>
        <xdr:cNvPr id="314" name="労働費該当値テキスト"/>
        <xdr:cNvSpPr txBox="1"/>
      </xdr:nvSpPr>
      <xdr:spPr>
        <a:xfrm>
          <a:off x="10528300" y="571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158623</xdr:rowOff>
    </xdr:from>
    <xdr:to>
      <xdr:col>50</xdr:col>
      <xdr:colOff>165100</xdr:colOff>
      <xdr:row>34</xdr:row>
      <xdr:rowOff>88773</xdr:rowOff>
    </xdr:to>
    <xdr:sp macro="" textlink="">
      <xdr:nvSpPr>
        <xdr:cNvPr id="315" name="楕円 314"/>
        <xdr:cNvSpPr/>
      </xdr:nvSpPr>
      <xdr:spPr>
        <a:xfrm>
          <a:off x="9588500" y="58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105300</xdr:rowOff>
    </xdr:from>
    <xdr:ext cx="469744" cy="259045"/>
    <xdr:sp macro="" textlink="">
      <xdr:nvSpPr>
        <xdr:cNvPr id="316" name="テキスト ボックス 315"/>
        <xdr:cNvSpPr txBox="1"/>
      </xdr:nvSpPr>
      <xdr:spPr>
        <a:xfrm>
          <a:off x="9404428" y="559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65659</xdr:rowOff>
    </xdr:from>
    <xdr:to>
      <xdr:col>46</xdr:col>
      <xdr:colOff>38100</xdr:colOff>
      <xdr:row>31</xdr:row>
      <xdr:rowOff>167259</xdr:rowOff>
    </xdr:to>
    <xdr:sp macro="" textlink="">
      <xdr:nvSpPr>
        <xdr:cNvPr id="317" name="楕円 316"/>
        <xdr:cNvSpPr/>
      </xdr:nvSpPr>
      <xdr:spPr>
        <a:xfrm>
          <a:off x="8699500" y="53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12336</xdr:rowOff>
    </xdr:from>
    <xdr:ext cx="469744" cy="259045"/>
    <xdr:sp macro="" textlink="">
      <xdr:nvSpPr>
        <xdr:cNvPr id="318" name="テキスト ボックス 317"/>
        <xdr:cNvSpPr txBox="1"/>
      </xdr:nvSpPr>
      <xdr:spPr>
        <a:xfrm>
          <a:off x="8515428" y="515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20510</xdr:rowOff>
    </xdr:from>
    <xdr:to>
      <xdr:col>41</xdr:col>
      <xdr:colOff>101600</xdr:colOff>
      <xdr:row>33</xdr:row>
      <xdr:rowOff>122110</xdr:rowOff>
    </xdr:to>
    <xdr:sp macro="" textlink="">
      <xdr:nvSpPr>
        <xdr:cNvPr id="319" name="楕円 318"/>
        <xdr:cNvSpPr/>
      </xdr:nvSpPr>
      <xdr:spPr>
        <a:xfrm>
          <a:off x="7810500" y="56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138637</xdr:rowOff>
    </xdr:from>
    <xdr:ext cx="469744" cy="259045"/>
    <xdr:sp macro="" textlink="">
      <xdr:nvSpPr>
        <xdr:cNvPr id="320" name="テキスト ボックス 319"/>
        <xdr:cNvSpPr txBox="1"/>
      </xdr:nvSpPr>
      <xdr:spPr>
        <a:xfrm>
          <a:off x="7626428" y="545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15367</xdr:rowOff>
    </xdr:from>
    <xdr:to>
      <xdr:col>36</xdr:col>
      <xdr:colOff>165100</xdr:colOff>
      <xdr:row>33</xdr:row>
      <xdr:rowOff>116967</xdr:rowOff>
    </xdr:to>
    <xdr:sp macro="" textlink="">
      <xdr:nvSpPr>
        <xdr:cNvPr id="321" name="楕円 320"/>
        <xdr:cNvSpPr/>
      </xdr:nvSpPr>
      <xdr:spPr>
        <a:xfrm>
          <a:off x="6921500" y="567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133494</xdr:rowOff>
    </xdr:from>
    <xdr:ext cx="469744" cy="259045"/>
    <xdr:sp macro="" textlink="">
      <xdr:nvSpPr>
        <xdr:cNvPr id="322" name="テキスト ボックス 321"/>
        <xdr:cNvSpPr txBox="1"/>
      </xdr:nvSpPr>
      <xdr:spPr>
        <a:xfrm>
          <a:off x="6737428" y="544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4" name="直線コネクタ 343"/>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5"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6" name="直線コネクタ 345"/>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7"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8" name="直線コネクタ 347"/>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153713</xdr:rowOff>
    </xdr:from>
    <xdr:to>
      <xdr:col>55</xdr:col>
      <xdr:colOff>0</xdr:colOff>
      <xdr:row>53</xdr:row>
      <xdr:rowOff>57862</xdr:rowOff>
    </xdr:to>
    <xdr:cxnSp macro="">
      <xdr:nvCxnSpPr>
        <xdr:cNvPr id="349" name="直線コネクタ 348"/>
        <xdr:cNvCxnSpPr/>
      </xdr:nvCxnSpPr>
      <xdr:spPr>
        <a:xfrm>
          <a:off x="9639300" y="9069113"/>
          <a:ext cx="838200" cy="7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50"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51" name="フローチャート: 判断 350"/>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153713</xdr:rowOff>
    </xdr:from>
    <xdr:to>
      <xdr:col>50</xdr:col>
      <xdr:colOff>114300</xdr:colOff>
      <xdr:row>53</xdr:row>
      <xdr:rowOff>82870</xdr:rowOff>
    </xdr:to>
    <xdr:cxnSp macro="">
      <xdr:nvCxnSpPr>
        <xdr:cNvPr id="352" name="直線コネクタ 351"/>
        <xdr:cNvCxnSpPr/>
      </xdr:nvCxnSpPr>
      <xdr:spPr>
        <a:xfrm flipV="1">
          <a:off x="8750300" y="9069113"/>
          <a:ext cx="889000" cy="10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3" name="フローチャート: 判断 352"/>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4" name="テキスト ボックス 353"/>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34498</xdr:rowOff>
    </xdr:from>
    <xdr:to>
      <xdr:col>45</xdr:col>
      <xdr:colOff>177800</xdr:colOff>
      <xdr:row>53</xdr:row>
      <xdr:rowOff>82870</xdr:rowOff>
    </xdr:to>
    <xdr:cxnSp macro="">
      <xdr:nvCxnSpPr>
        <xdr:cNvPr id="355" name="直線コネクタ 354"/>
        <xdr:cNvCxnSpPr/>
      </xdr:nvCxnSpPr>
      <xdr:spPr>
        <a:xfrm>
          <a:off x="7861300" y="8606998"/>
          <a:ext cx="889000" cy="56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6" name="フローチャート: 判断 355"/>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7" name="テキスト ボックス 356"/>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34498</xdr:rowOff>
    </xdr:from>
    <xdr:to>
      <xdr:col>41</xdr:col>
      <xdr:colOff>50800</xdr:colOff>
      <xdr:row>53</xdr:row>
      <xdr:rowOff>148821</xdr:rowOff>
    </xdr:to>
    <xdr:cxnSp macro="">
      <xdr:nvCxnSpPr>
        <xdr:cNvPr id="358" name="直線コネクタ 357"/>
        <xdr:cNvCxnSpPr/>
      </xdr:nvCxnSpPr>
      <xdr:spPr>
        <a:xfrm flipV="1">
          <a:off x="6972300" y="8606998"/>
          <a:ext cx="889000" cy="6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9" name="フローチャート: 判断 358"/>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60" name="テキスト ボックス 359"/>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61" name="フローチャート: 判断 360"/>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29517</xdr:rowOff>
    </xdr:from>
    <xdr:ext cx="534377" cy="259045"/>
    <xdr:sp macro="" textlink="">
      <xdr:nvSpPr>
        <xdr:cNvPr id="362" name="テキスト ボックス 361"/>
        <xdr:cNvSpPr txBox="1"/>
      </xdr:nvSpPr>
      <xdr:spPr>
        <a:xfrm>
          <a:off x="6705111" y="945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7062</xdr:rowOff>
    </xdr:from>
    <xdr:to>
      <xdr:col>55</xdr:col>
      <xdr:colOff>50800</xdr:colOff>
      <xdr:row>53</xdr:row>
      <xdr:rowOff>108662</xdr:rowOff>
    </xdr:to>
    <xdr:sp macro="" textlink="">
      <xdr:nvSpPr>
        <xdr:cNvPr id="368" name="楕円 367"/>
        <xdr:cNvSpPr/>
      </xdr:nvSpPr>
      <xdr:spPr>
        <a:xfrm>
          <a:off x="10426700" y="909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29939</xdr:rowOff>
    </xdr:from>
    <xdr:ext cx="534377" cy="259045"/>
    <xdr:sp macro="" textlink="">
      <xdr:nvSpPr>
        <xdr:cNvPr id="369" name="農林水産業費該当値テキスト"/>
        <xdr:cNvSpPr txBox="1"/>
      </xdr:nvSpPr>
      <xdr:spPr>
        <a:xfrm>
          <a:off x="10528300" y="894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102913</xdr:rowOff>
    </xdr:from>
    <xdr:to>
      <xdr:col>50</xdr:col>
      <xdr:colOff>165100</xdr:colOff>
      <xdr:row>53</xdr:row>
      <xdr:rowOff>33063</xdr:rowOff>
    </xdr:to>
    <xdr:sp macro="" textlink="">
      <xdr:nvSpPr>
        <xdr:cNvPr id="370" name="楕円 369"/>
        <xdr:cNvSpPr/>
      </xdr:nvSpPr>
      <xdr:spPr>
        <a:xfrm>
          <a:off x="9588500" y="90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49590</xdr:rowOff>
    </xdr:from>
    <xdr:ext cx="534377" cy="259045"/>
    <xdr:sp macro="" textlink="">
      <xdr:nvSpPr>
        <xdr:cNvPr id="371" name="テキスト ボックス 370"/>
        <xdr:cNvSpPr txBox="1"/>
      </xdr:nvSpPr>
      <xdr:spPr>
        <a:xfrm>
          <a:off x="9372111" y="87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32070</xdr:rowOff>
    </xdr:from>
    <xdr:to>
      <xdr:col>46</xdr:col>
      <xdr:colOff>38100</xdr:colOff>
      <xdr:row>53</xdr:row>
      <xdr:rowOff>133670</xdr:rowOff>
    </xdr:to>
    <xdr:sp macro="" textlink="">
      <xdr:nvSpPr>
        <xdr:cNvPr id="372" name="楕円 371"/>
        <xdr:cNvSpPr/>
      </xdr:nvSpPr>
      <xdr:spPr>
        <a:xfrm>
          <a:off x="8699500" y="91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150197</xdr:rowOff>
    </xdr:from>
    <xdr:ext cx="534377" cy="259045"/>
    <xdr:sp macro="" textlink="">
      <xdr:nvSpPr>
        <xdr:cNvPr id="373" name="テキスト ボックス 372"/>
        <xdr:cNvSpPr txBox="1"/>
      </xdr:nvSpPr>
      <xdr:spPr>
        <a:xfrm>
          <a:off x="8483111" y="88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155148</xdr:rowOff>
    </xdr:from>
    <xdr:to>
      <xdr:col>41</xdr:col>
      <xdr:colOff>101600</xdr:colOff>
      <xdr:row>50</xdr:row>
      <xdr:rowOff>85298</xdr:rowOff>
    </xdr:to>
    <xdr:sp macro="" textlink="">
      <xdr:nvSpPr>
        <xdr:cNvPr id="374" name="楕円 373"/>
        <xdr:cNvSpPr/>
      </xdr:nvSpPr>
      <xdr:spPr>
        <a:xfrm>
          <a:off x="7810500" y="85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101825</xdr:rowOff>
    </xdr:from>
    <xdr:ext cx="534377" cy="259045"/>
    <xdr:sp macro="" textlink="">
      <xdr:nvSpPr>
        <xdr:cNvPr id="375" name="テキスト ボックス 374"/>
        <xdr:cNvSpPr txBox="1"/>
      </xdr:nvSpPr>
      <xdr:spPr>
        <a:xfrm>
          <a:off x="7594111" y="833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98021</xdr:rowOff>
    </xdr:from>
    <xdr:to>
      <xdr:col>36</xdr:col>
      <xdr:colOff>165100</xdr:colOff>
      <xdr:row>54</xdr:row>
      <xdr:rowOff>28171</xdr:rowOff>
    </xdr:to>
    <xdr:sp macro="" textlink="">
      <xdr:nvSpPr>
        <xdr:cNvPr id="376" name="楕円 375"/>
        <xdr:cNvSpPr/>
      </xdr:nvSpPr>
      <xdr:spPr>
        <a:xfrm>
          <a:off x="6921500" y="91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44698</xdr:rowOff>
    </xdr:from>
    <xdr:ext cx="534377" cy="259045"/>
    <xdr:sp macro="" textlink="">
      <xdr:nvSpPr>
        <xdr:cNvPr id="377" name="テキスト ボックス 376"/>
        <xdr:cNvSpPr txBox="1"/>
      </xdr:nvSpPr>
      <xdr:spPr>
        <a:xfrm>
          <a:off x="6705111" y="89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9" name="直線コネクタ 398"/>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400"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401" name="直線コネクタ 400"/>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2"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3" name="直線コネクタ 402"/>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30200</xdr:rowOff>
    </xdr:from>
    <xdr:to>
      <xdr:col>55</xdr:col>
      <xdr:colOff>0</xdr:colOff>
      <xdr:row>76</xdr:row>
      <xdr:rowOff>18267</xdr:rowOff>
    </xdr:to>
    <xdr:cxnSp macro="">
      <xdr:nvCxnSpPr>
        <xdr:cNvPr id="404" name="直線コネクタ 403"/>
        <xdr:cNvCxnSpPr/>
      </xdr:nvCxnSpPr>
      <xdr:spPr>
        <a:xfrm>
          <a:off x="9639300" y="12888950"/>
          <a:ext cx="838200" cy="15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5"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6" name="フローチャート: 判断 405"/>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30200</xdr:rowOff>
    </xdr:from>
    <xdr:to>
      <xdr:col>50</xdr:col>
      <xdr:colOff>114300</xdr:colOff>
      <xdr:row>76</xdr:row>
      <xdr:rowOff>54181</xdr:rowOff>
    </xdr:to>
    <xdr:cxnSp macro="">
      <xdr:nvCxnSpPr>
        <xdr:cNvPr id="407" name="直線コネクタ 406"/>
        <xdr:cNvCxnSpPr/>
      </xdr:nvCxnSpPr>
      <xdr:spPr>
        <a:xfrm flipV="1">
          <a:off x="8750300" y="12888950"/>
          <a:ext cx="889000" cy="19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8" name="フローチャート: 判断 407"/>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9" name="テキスト ボックス 408"/>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54181</xdr:rowOff>
    </xdr:from>
    <xdr:to>
      <xdr:col>45</xdr:col>
      <xdr:colOff>177800</xdr:colOff>
      <xdr:row>76</xdr:row>
      <xdr:rowOff>123561</xdr:rowOff>
    </xdr:to>
    <xdr:cxnSp macro="">
      <xdr:nvCxnSpPr>
        <xdr:cNvPr id="410" name="直線コネクタ 409"/>
        <xdr:cNvCxnSpPr/>
      </xdr:nvCxnSpPr>
      <xdr:spPr>
        <a:xfrm flipV="1">
          <a:off x="7861300" y="13084381"/>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11" name="フローチャート: 判断 410"/>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2" name="テキスト ボックス 411"/>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153370</xdr:rowOff>
    </xdr:from>
    <xdr:to>
      <xdr:col>41</xdr:col>
      <xdr:colOff>50800</xdr:colOff>
      <xdr:row>76</xdr:row>
      <xdr:rowOff>123561</xdr:rowOff>
    </xdr:to>
    <xdr:cxnSp macro="">
      <xdr:nvCxnSpPr>
        <xdr:cNvPr id="413" name="直線コネクタ 412"/>
        <xdr:cNvCxnSpPr/>
      </xdr:nvCxnSpPr>
      <xdr:spPr>
        <a:xfrm>
          <a:off x="6972300" y="13012120"/>
          <a:ext cx="889000" cy="1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4" name="フローチャート: 判断 413"/>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5" name="テキスト ボックス 414"/>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6" name="フローチャート: 判断 415"/>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7" name="テキスト ボックス 416"/>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138918</xdr:rowOff>
    </xdr:from>
    <xdr:to>
      <xdr:col>55</xdr:col>
      <xdr:colOff>50800</xdr:colOff>
      <xdr:row>76</xdr:row>
      <xdr:rowOff>69069</xdr:rowOff>
    </xdr:to>
    <xdr:sp macro="" textlink="">
      <xdr:nvSpPr>
        <xdr:cNvPr id="423" name="楕円 422"/>
        <xdr:cNvSpPr/>
      </xdr:nvSpPr>
      <xdr:spPr>
        <a:xfrm>
          <a:off x="10426700" y="12997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161795</xdr:rowOff>
    </xdr:from>
    <xdr:ext cx="534377" cy="259045"/>
    <xdr:sp macro="" textlink="">
      <xdr:nvSpPr>
        <xdr:cNvPr id="424" name="商工費該当値テキスト"/>
        <xdr:cNvSpPr txBox="1"/>
      </xdr:nvSpPr>
      <xdr:spPr>
        <a:xfrm>
          <a:off x="10528300" y="1284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150850</xdr:rowOff>
    </xdr:from>
    <xdr:to>
      <xdr:col>50</xdr:col>
      <xdr:colOff>165100</xdr:colOff>
      <xdr:row>75</xdr:row>
      <xdr:rowOff>81000</xdr:rowOff>
    </xdr:to>
    <xdr:sp macro="" textlink="">
      <xdr:nvSpPr>
        <xdr:cNvPr id="425" name="楕円 424"/>
        <xdr:cNvSpPr/>
      </xdr:nvSpPr>
      <xdr:spPr>
        <a:xfrm>
          <a:off x="9588500" y="128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97527</xdr:rowOff>
    </xdr:from>
    <xdr:ext cx="534377" cy="259045"/>
    <xdr:sp macro="" textlink="">
      <xdr:nvSpPr>
        <xdr:cNvPr id="426" name="テキスト ボックス 425"/>
        <xdr:cNvSpPr txBox="1"/>
      </xdr:nvSpPr>
      <xdr:spPr>
        <a:xfrm>
          <a:off x="9372111" y="1261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3381</xdr:rowOff>
    </xdr:from>
    <xdr:to>
      <xdr:col>46</xdr:col>
      <xdr:colOff>38100</xdr:colOff>
      <xdr:row>76</xdr:row>
      <xdr:rowOff>104981</xdr:rowOff>
    </xdr:to>
    <xdr:sp macro="" textlink="">
      <xdr:nvSpPr>
        <xdr:cNvPr id="427" name="楕円 426"/>
        <xdr:cNvSpPr/>
      </xdr:nvSpPr>
      <xdr:spPr>
        <a:xfrm>
          <a:off x="8699500" y="1303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121507</xdr:rowOff>
    </xdr:from>
    <xdr:ext cx="534377" cy="259045"/>
    <xdr:sp macro="" textlink="">
      <xdr:nvSpPr>
        <xdr:cNvPr id="428" name="テキスト ボックス 427"/>
        <xdr:cNvSpPr txBox="1"/>
      </xdr:nvSpPr>
      <xdr:spPr>
        <a:xfrm>
          <a:off x="8483111" y="128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72761</xdr:rowOff>
    </xdr:from>
    <xdr:to>
      <xdr:col>41</xdr:col>
      <xdr:colOff>101600</xdr:colOff>
      <xdr:row>77</xdr:row>
      <xdr:rowOff>2911</xdr:rowOff>
    </xdr:to>
    <xdr:sp macro="" textlink="">
      <xdr:nvSpPr>
        <xdr:cNvPr id="429" name="楕円 428"/>
        <xdr:cNvSpPr/>
      </xdr:nvSpPr>
      <xdr:spPr>
        <a:xfrm>
          <a:off x="7810500" y="131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165488</xdr:rowOff>
    </xdr:from>
    <xdr:ext cx="534377" cy="259045"/>
    <xdr:sp macro="" textlink="">
      <xdr:nvSpPr>
        <xdr:cNvPr id="430" name="テキスト ボックス 429"/>
        <xdr:cNvSpPr txBox="1"/>
      </xdr:nvSpPr>
      <xdr:spPr>
        <a:xfrm>
          <a:off x="7594111" y="1319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102570</xdr:rowOff>
    </xdr:from>
    <xdr:to>
      <xdr:col>36</xdr:col>
      <xdr:colOff>165100</xdr:colOff>
      <xdr:row>76</xdr:row>
      <xdr:rowOff>32720</xdr:rowOff>
    </xdr:to>
    <xdr:sp macro="" textlink="">
      <xdr:nvSpPr>
        <xdr:cNvPr id="431" name="楕円 430"/>
        <xdr:cNvSpPr/>
      </xdr:nvSpPr>
      <xdr:spPr>
        <a:xfrm>
          <a:off x="6921500" y="129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49247</xdr:rowOff>
    </xdr:from>
    <xdr:ext cx="534377" cy="259045"/>
    <xdr:sp macro="" textlink="">
      <xdr:nvSpPr>
        <xdr:cNvPr id="432" name="テキスト ボックス 431"/>
        <xdr:cNvSpPr txBox="1"/>
      </xdr:nvSpPr>
      <xdr:spPr>
        <a:xfrm>
          <a:off x="6705111" y="127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4" name="直線コネクタ 453"/>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5"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6" name="直線コネクタ 455"/>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7"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8" name="直線コネクタ 457"/>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149310</xdr:rowOff>
    </xdr:from>
    <xdr:to>
      <xdr:col>55</xdr:col>
      <xdr:colOff>0</xdr:colOff>
      <xdr:row>98</xdr:row>
      <xdr:rowOff>27467</xdr:rowOff>
    </xdr:to>
    <xdr:cxnSp macro="">
      <xdr:nvCxnSpPr>
        <xdr:cNvPr id="459" name="直線コネクタ 458"/>
        <xdr:cNvCxnSpPr/>
      </xdr:nvCxnSpPr>
      <xdr:spPr>
        <a:xfrm>
          <a:off x="9639300" y="16779960"/>
          <a:ext cx="8382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60"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61" name="フローチャート: 判断 460"/>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149310</xdr:rowOff>
    </xdr:from>
    <xdr:to>
      <xdr:col>50</xdr:col>
      <xdr:colOff>114300</xdr:colOff>
      <xdr:row>98</xdr:row>
      <xdr:rowOff>20965</xdr:rowOff>
    </xdr:to>
    <xdr:cxnSp macro="">
      <xdr:nvCxnSpPr>
        <xdr:cNvPr id="462" name="直線コネクタ 461"/>
        <xdr:cNvCxnSpPr/>
      </xdr:nvCxnSpPr>
      <xdr:spPr>
        <a:xfrm flipV="1">
          <a:off x="8750300" y="16779960"/>
          <a:ext cx="889000" cy="4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3" name="フローチャート: 判断 462"/>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4" name="テキスト ボックス 463"/>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18425</xdr:rowOff>
    </xdr:from>
    <xdr:to>
      <xdr:col>45</xdr:col>
      <xdr:colOff>177800</xdr:colOff>
      <xdr:row>98</xdr:row>
      <xdr:rowOff>20965</xdr:rowOff>
    </xdr:to>
    <xdr:cxnSp macro="">
      <xdr:nvCxnSpPr>
        <xdr:cNvPr id="465" name="直線コネクタ 464"/>
        <xdr:cNvCxnSpPr/>
      </xdr:nvCxnSpPr>
      <xdr:spPr>
        <a:xfrm>
          <a:off x="7861300" y="16820525"/>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6" name="フローチャート: 判断 465"/>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7" name="テキスト ボックス 466"/>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137416</xdr:rowOff>
    </xdr:from>
    <xdr:to>
      <xdr:col>41</xdr:col>
      <xdr:colOff>50800</xdr:colOff>
      <xdr:row>98</xdr:row>
      <xdr:rowOff>18425</xdr:rowOff>
    </xdr:to>
    <xdr:cxnSp macro="">
      <xdr:nvCxnSpPr>
        <xdr:cNvPr id="468" name="直線コネクタ 467"/>
        <xdr:cNvCxnSpPr/>
      </xdr:nvCxnSpPr>
      <xdr:spPr>
        <a:xfrm>
          <a:off x="6972300" y="16768066"/>
          <a:ext cx="889000" cy="5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9" name="フローチャート: 判断 468"/>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70" name="テキスト ボックス 469"/>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71" name="フローチャート: 判断 470"/>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19003</xdr:rowOff>
    </xdr:from>
    <xdr:ext cx="534377" cy="259045"/>
    <xdr:sp macro="" textlink="">
      <xdr:nvSpPr>
        <xdr:cNvPr id="472" name="テキスト ボックス 471"/>
        <xdr:cNvSpPr txBox="1"/>
      </xdr:nvSpPr>
      <xdr:spPr>
        <a:xfrm>
          <a:off x="6705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148117</xdr:rowOff>
    </xdr:from>
    <xdr:to>
      <xdr:col>55</xdr:col>
      <xdr:colOff>50800</xdr:colOff>
      <xdr:row>98</xdr:row>
      <xdr:rowOff>78267</xdr:rowOff>
    </xdr:to>
    <xdr:sp macro="" textlink="">
      <xdr:nvSpPr>
        <xdr:cNvPr id="478" name="楕円 477"/>
        <xdr:cNvSpPr/>
      </xdr:nvSpPr>
      <xdr:spPr>
        <a:xfrm>
          <a:off x="10426700" y="1677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9"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98510</xdr:rowOff>
    </xdr:from>
    <xdr:to>
      <xdr:col>50</xdr:col>
      <xdr:colOff>165100</xdr:colOff>
      <xdr:row>98</xdr:row>
      <xdr:rowOff>28660</xdr:rowOff>
    </xdr:to>
    <xdr:sp macro="" textlink="">
      <xdr:nvSpPr>
        <xdr:cNvPr id="480" name="楕円 479"/>
        <xdr:cNvSpPr/>
      </xdr:nvSpPr>
      <xdr:spPr>
        <a:xfrm>
          <a:off x="9588500" y="1672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45187</xdr:rowOff>
    </xdr:from>
    <xdr:ext cx="534377" cy="259045"/>
    <xdr:sp macro="" textlink="">
      <xdr:nvSpPr>
        <xdr:cNvPr id="481" name="テキスト ボックス 480"/>
        <xdr:cNvSpPr txBox="1"/>
      </xdr:nvSpPr>
      <xdr:spPr>
        <a:xfrm>
          <a:off x="9372111" y="1650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141615</xdr:rowOff>
    </xdr:from>
    <xdr:to>
      <xdr:col>46</xdr:col>
      <xdr:colOff>38100</xdr:colOff>
      <xdr:row>98</xdr:row>
      <xdr:rowOff>71765</xdr:rowOff>
    </xdr:to>
    <xdr:sp macro="" textlink="">
      <xdr:nvSpPr>
        <xdr:cNvPr id="482" name="楕円 481"/>
        <xdr:cNvSpPr/>
      </xdr:nvSpPr>
      <xdr:spPr>
        <a:xfrm>
          <a:off x="8699500" y="167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88292</xdr:rowOff>
    </xdr:from>
    <xdr:ext cx="534377" cy="259045"/>
    <xdr:sp macro="" textlink="">
      <xdr:nvSpPr>
        <xdr:cNvPr id="483" name="テキスト ボックス 482"/>
        <xdr:cNvSpPr txBox="1"/>
      </xdr:nvSpPr>
      <xdr:spPr>
        <a:xfrm>
          <a:off x="8483111" y="165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139075</xdr:rowOff>
    </xdr:from>
    <xdr:to>
      <xdr:col>41</xdr:col>
      <xdr:colOff>101600</xdr:colOff>
      <xdr:row>98</xdr:row>
      <xdr:rowOff>69225</xdr:rowOff>
    </xdr:to>
    <xdr:sp macro="" textlink="">
      <xdr:nvSpPr>
        <xdr:cNvPr id="484" name="楕円 483"/>
        <xdr:cNvSpPr/>
      </xdr:nvSpPr>
      <xdr:spPr>
        <a:xfrm>
          <a:off x="7810500" y="167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60352</xdr:rowOff>
    </xdr:from>
    <xdr:ext cx="534377" cy="259045"/>
    <xdr:sp macro="" textlink="">
      <xdr:nvSpPr>
        <xdr:cNvPr id="485" name="テキスト ボックス 484"/>
        <xdr:cNvSpPr txBox="1"/>
      </xdr:nvSpPr>
      <xdr:spPr>
        <a:xfrm>
          <a:off x="7594111" y="168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86616</xdr:rowOff>
    </xdr:from>
    <xdr:to>
      <xdr:col>36</xdr:col>
      <xdr:colOff>165100</xdr:colOff>
      <xdr:row>98</xdr:row>
      <xdr:rowOff>16766</xdr:rowOff>
    </xdr:to>
    <xdr:sp macro="" textlink="">
      <xdr:nvSpPr>
        <xdr:cNvPr id="486" name="楕円 485"/>
        <xdr:cNvSpPr/>
      </xdr:nvSpPr>
      <xdr:spPr>
        <a:xfrm>
          <a:off x="6921500" y="167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33293</xdr:rowOff>
    </xdr:from>
    <xdr:ext cx="534377" cy="259045"/>
    <xdr:sp macro="" textlink="">
      <xdr:nvSpPr>
        <xdr:cNvPr id="487" name="テキスト ボックス 486"/>
        <xdr:cNvSpPr txBox="1"/>
      </xdr:nvSpPr>
      <xdr:spPr>
        <a:xfrm>
          <a:off x="6705111" y="164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10" name="直線コネクタ 509"/>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11"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2" name="直線コネクタ 511"/>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3"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4" name="直線コネクタ 513"/>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113045</xdr:rowOff>
    </xdr:from>
    <xdr:to>
      <xdr:col>85</xdr:col>
      <xdr:colOff>127000</xdr:colOff>
      <xdr:row>36</xdr:row>
      <xdr:rowOff>74595</xdr:rowOff>
    </xdr:to>
    <xdr:cxnSp macro="">
      <xdr:nvCxnSpPr>
        <xdr:cNvPr id="515" name="直線コネクタ 514"/>
        <xdr:cNvCxnSpPr/>
      </xdr:nvCxnSpPr>
      <xdr:spPr>
        <a:xfrm flipV="1">
          <a:off x="15481300" y="5942345"/>
          <a:ext cx="838200" cy="30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6"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7" name="フローチャート: 判断 516"/>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23206</xdr:rowOff>
    </xdr:from>
    <xdr:to>
      <xdr:col>81</xdr:col>
      <xdr:colOff>50800</xdr:colOff>
      <xdr:row>36</xdr:row>
      <xdr:rowOff>74595</xdr:rowOff>
    </xdr:to>
    <xdr:cxnSp macro="">
      <xdr:nvCxnSpPr>
        <xdr:cNvPr id="518" name="直線コネクタ 517"/>
        <xdr:cNvCxnSpPr/>
      </xdr:nvCxnSpPr>
      <xdr:spPr>
        <a:xfrm>
          <a:off x="14592300" y="6023956"/>
          <a:ext cx="889000" cy="2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9" name="フローチャート: 判断 518"/>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20" name="テキスト ボックス 519"/>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23206</xdr:rowOff>
    </xdr:from>
    <xdr:to>
      <xdr:col>76</xdr:col>
      <xdr:colOff>114300</xdr:colOff>
      <xdr:row>35</xdr:row>
      <xdr:rowOff>131745</xdr:rowOff>
    </xdr:to>
    <xdr:cxnSp macro="">
      <xdr:nvCxnSpPr>
        <xdr:cNvPr id="521" name="直線コネクタ 520"/>
        <xdr:cNvCxnSpPr/>
      </xdr:nvCxnSpPr>
      <xdr:spPr>
        <a:xfrm flipV="1">
          <a:off x="13703300" y="6023956"/>
          <a:ext cx="889000" cy="10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2" name="フローチャート: 判断 521"/>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3" name="テキスト ボックス 522"/>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131745</xdr:rowOff>
    </xdr:from>
    <xdr:to>
      <xdr:col>71</xdr:col>
      <xdr:colOff>177800</xdr:colOff>
      <xdr:row>36</xdr:row>
      <xdr:rowOff>20371</xdr:rowOff>
    </xdr:to>
    <xdr:cxnSp macro="">
      <xdr:nvCxnSpPr>
        <xdr:cNvPr id="524" name="直線コネクタ 523"/>
        <xdr:cNvCxnSpPr/>
      </xdr:nvCxnSpPr>
      <xdr:spPr>
        <a:xfrm flipV="1">
          <a:off x="12814300" y="6132495"/>
          <a:ext cx="889000" cy="6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5" name="フローチャート: 判断 524"/>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3730</xdr:rowOff>
    </xdr:from>
    <xdr:ext cx="534377" cy="259045"/>
    <xdr:sp macro="" textlink="">
      <xdr:nvSpPr>
        <xdr:cNvPr id="526" name="テキスト ボックス 525"/>
        <xdr:cNvSpPr txBox="1"/>
      </xdr:nvSpPr>
      <xdr:spPr>
        <a:xfrm>
          <a:off x="13436111" y="6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7" name="フローチャート: 判断 526"/>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8" name="テキスト ボックス 527"/>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62245</xdr:rowOff>
    </xdr:from>
    <xdr:to>
      <xdr:col>85</xdr:col>
      <xdr:colOff>177800</xdr:colOff>
      <xdr:row>34</xdr:row>
      <xdr:rowOff>163845</xdr:rowOff>
    </xdr:to>
    <xdr:sp macro="" textlink="">
      <xdr:nvSpPr>
        <xdr:cNvPr id="534" name="楕円 533"/>
        <xdr:cNvSpPr/>
      </xdr:nvSpPr>
      <xdr:spPr>
        <a:xfrm>
          <a:off x="16268700" y="58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85122</xdr:rowOff>
    </xdr:from>
    <xdr:ext cx="534377" cy="259045"/>
    <xdr:sp macro="" textlink="">
      <xdr:nvSpPr>
        <xdr:cNvPr id="535" name="消防費該当値テキスト"/>
        <xdr:cNvSpPr txBox="1"/>
      </xdr:nvSpPr>
      <xdr:spPr>
        <a:xfrm>
          <a:off x="16370300" y="574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23795</xdr:rowOff>
    </xdr:from>
    <xdr:to>
      <xdr:col>81</xdr:col>
      <xdr:colOff>101600</xdr:colOff>
      <xdr:row>36</xdr:row>
      <xdr:rowOff>125395</xdr:rowOff>
    </xdr:to>
    <xdr:sp macro="" textlink="">
      <xdr:nvSpPr>
        <xdr:cNvPr id="536" name="楕円 535"/>
        <xdr:cNvSpPr/>
      </xdr:nvSpPr>
      <xdr:spPr>
        <a:xfrm>
          <a:off x="15430500" y="61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116522</xdr:rowOff>
    </xdr:from>
    <xdr:ext cx="534377" cy="259045"/>
    <xdr:sp macro="" textlink="">
      <xdr:nvSpPr>
        <xdr:cNvPr id="537" name="テキスト ボックス 536"/>
        <xdr:cNvSpPr txBox="1"/>
      </xdr:nvSpPr>
      <xdr:spPr>
        <a:xfrm>
          <a:off x="15214111" y="62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143856</xdr:rowOff>
    </xdr:from>
    <xdr:to>
      <xdr:col>76</xdr:col>
      <xdr:colOff>165100</xdr:colOff>
      <xdr:row>35</xdr:row>
      <xdr:rowOff>74006</xdr:rowOff>
    </xdr:to>
    <xdr:sp macro="" textlink="">
      <xdr:nvSpPr>
        <xdr:cNvPr id="538" name="楕円 537"/>
        <xdr:cNvSpPr/>
      </xdr:nvSpPr>
      <xdr:spPr>
        <a:xfrm>
          <a:off x="14541500" y="59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90533</xdr:rowOff>
    </xdr:from>
    <xdr:ext cx="534377" cy="259045"/>
    <xdr:sp macro="" textlink="">
      <xdr:nvSpPr>
        <xdr:cNvPr id="539" name="テキスト ボックス 538"/>
        <xdr:cNvSpPr txBox="1"/>
      </xdr:nvSpPr>
      <xdr:spPr>
        <a:xfrm>
          <a:off x="14325111" y="57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80945</xdr:rowOff>
    </xdr:from>
    <xdr:to>
      <xdr:col>72</xdr:col>
      <xdr:colOff>38100</xdr:colOff>
      <xdr:row>36</xdr:row>
      <xdr:rowOff>11095</xdr:rowOff>
    </xdr:to>
    <xdr:sp macro="" textlink="">
      <xdr:nvSpPr>
        <xdr:cNvPr id="540" name="楕円 539"/>
        <xdr:cNvSpPr/>
      </xdr:nvSpPr>
      <xdr:spPr>
        <a:xfrm>
          <a:off x="13652500" y="608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27622</xdr:rowOff>
    </xdr:from>
    <xdr:ext cx="534377" cy="259045"/>
    <xdr:sp macro="" textlink="">
      <xdr:nvSpPr>
        <xdr:cNvPr id="541" name="テキスト ボックス 540"/>
        <xdr:cNvSpPr txBox="1"/>
      </xdr:nvSpPr>
      <xdr:spPr>
        <a:xfrm>
          <a:off x="13436111" y="585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141021</xdr:rowOff>
    </xdr:from>
    <xdr:to>
      <xdr:col>67</xdr:col>
      <xdr:colOff>101600</xdr:colOff>
      <xdr:row>36</xdr:row>
      <xdr:rowOff>71171</xdr:rowOff>
    </xdr:to>
    <xdr:sp macro="" textlink="">
      <xdr:nvSpPr>
        <xdr:cNvPr id="542" name="楕円 541"/>
        <xdr:cNvSpPr/>
      </xdr:nvSpPr>
      <xdr:spPr>
        <a:xfrm>
          <a:off x="12763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62298</xdr:rowOff>
    </xdr:from>
    <xdr:ext cx="534377" cy="259045"/>
    <xdr:sp macro="" textlink="">
      <xdr:nvSpPr>
        <xdr:cNvPr id="543" name="テキスト ボックス 542"/>
        <xdr:cNvSpPr txBox="1"/>
      </xdr:nvSpPr>
      <xdr:spPr>
        <a:xfrm>
          <a:off x="12547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70" name="直線コネクタ 569"/>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71"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2" name="直線コネクタ 571"/>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3"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4" name="直線コネクタ 573"/>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41549</xdr:rowOff>
    </xdr:from>
    <xdr:to>
      <xdr:col>85</xdr:col>
      <xdr:colOff>127000</xdr:colOff>
      <xdr:row>56</xdr:row>
      <xdr:rowOff>97801</xdr:rowOff>
    </xdr:to>
    <xdr:cxnSp macro="">
      <xdr:nvCxnSpPr>
        <xdr:cNvPr id="575" name="直線コネクタ 574"/>
        <xdr:cNvCxnSpPr/>
      </xdr:nvCxnSpPr>
      <xdr:spPr>
        <a:xfrm flipV="1">
          <a:off x="15481300" y="9642749"/>
          <a:ext cx="838200" cy="5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6"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7" name="フローチャート: 判断 576"/>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97801</xdr:rowOff>
    </xdr:from>
    <xdr:to>
      <xdr:col>81</xdr:col>
      <xdr:colOff>50800</xdr:colOff>
      <xdr:row>56</xdr:row>
      <xdr:rowOff>118440</xdr:rowOff>
    </xdr:to>
    <xdr:cxnSp macro="">
      <xdr:nvCxnSpPr>
        <xdr:cNvPr id="578" name="直線コネクタ 577"/>
        <xdr:cNvCxnSpPr/>
      </xdr:nvCxnSpPr>
      <xdr:spPr>
        <a:xfrm flipV="1">
          <a:off x="14592300" y="9699001"/>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9" name="フローチャート: 判断 578"/>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80" name="テキスト ボックス 579"/>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87514</xdr:rowOff>
    </xdr:from>
    <xdr:to>
      <xdr:col>76</xdr:col>
      <xdr:colOff>114300</xdr:colOff>
      <xdr:row>56</xdr:row>
      <xdr:rowOff>118440</xdr:rowOff>
    </xdr:to>
    <xdr:cxnSp macro="">
      <xdr:nvCxnSpPr>
        <xdr:cNvPr id="581" name="直線コネクタ 580"/>
        <xdr:cNvCxnSpPr/>
      </xdr:nvCxnSpPr>
      <xdr:spPr>
        <a:xfrm>
          <a:off x="13703300" y="9688714"/>
          <a:ext cx="889000" cy="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2" name="フローチャート: 判断 581"/>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3" name="テキスト ボックス 582"/>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34920</xdr:rowOff>
    </xdr:from>
    <xdr:to>
      <xdr:col>71</xdr:col>
      <xdr:colOff>177800</xdr:colOff>
      <xdr:row>56</xdr:row>
      <xdr:rowOff>87514</xdr:rowOff>
    </xdr:to>
    <xdr:cxnSp macro="">
      <xdr:nvCxnSpPr>
        <xdr:cNvPr id="584" name="直線コネクタ 583"/>
        <xdr:cNvCxnSpPr/>
      </xdr:nvCxnSpPr>
      <xdr:spPr>
        <a:xfrm>
          <a:off x="12814300" y="9636120"/>
          <a:ext cx="889000" cy="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5" name="フローチャート: 判断 584"/>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6" name="テキスト ボックス 585"/>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7" name="フローチャート: 判断 586"/>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8" name="テキスト ボックス 587"/>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162199</xdr:rowOff>
    </xdr:from>
    <xdr:to>
      <xdr:col>85</xdr:col>
      <xdr:colOff>177800</xdr:colOff>
      <xdr:row>56</xdr:row>
      <xdr:rowOff>92349</xdr:rowOff>
    </xdr:to>
    <xdr:sp macro="" textlink="">
      <xdr:nvSpPr>
        <xdr:cNvPr id="594" name="楕円 593"/>
        <xdr:cNvSpPr/>
      </xdr:nvSpPr>
      <xdr:spPr>
        <a:xfrm>
          <a:off x="16268700" y="95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13626</xdr:rowOff>
    </xdr:from>
    <xdr:ext cx="534377" cy="259045"/>
    <xdr:sp macro="" textlink="">
      <xdr:nvSpPr>
        <xdr:cNvPr id="595" name="教育費該当値テキスト"/>
        <xdr:cNvSpPr txBox="1"/>
      </xdr:nvSpPr>
      <xdr:spPr>
        <a:xfrm>
          <a:off x="16370300" y="944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47001</xdr:rowOff>
    </xdr:from>
    <xdr:to>
      <xdr:col>81</xdr:col>
      <xdr:colOff>101600</xdr:colOff>
      <xdr:row>56</xdr:row>
      <xdr:rowOff>148601</xdr:rowOff>
    </xdr:to>
    <xdr:sp macro="" textlink="">
      <xdr:nvSpPr>
        <xdr:cNvPr id="596" name="楕円 595"/>
        <xdr:cNvSpPr/>
      </xdr:nvSpPr>
      <xdr:spPr>
        <a:xfrm>
          <a:off x="15430500" y="964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139728</xdr:rowOff>
    </xdr:from>
    <xdr:ext cx="534377" cy="259045"/>
    <xdr:sp macro="" textlink="">
      <xdr:nvSpPr>
        <xdr:cNvPr id="597" name="テキスト ボックス 596"/>
        <xdr:cNvSpPr txBox="1"/>
      </xdr:nvSpPr>
      <xdr:spPr>
        <a:xfrm>
          <a:off x="15214111" y="974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67640</xdr:rowOff>
    </xdr:from>
    <xdr:to>
      <xdr:col>76</xdr:col>
      <xdr:colOff>165100</xdr:colOff>
      <xdr:row>56</xdr:row>
      <xdr:rowOff>169240</xdr:rowOff>
    </xdr:to>
    <xdr:sp macro="" textlink="">
      <xdr:nvSpPr>
        <xdr:cNvPr id="598" name="楕円 597"/>
        <xdr:cNvSpPr/>
      </xdr:nvSpPr>
      <xdr:spPr>
        <a:xfrm>
          <a:off x="14541500" y="96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160367</xdr:rowOff>
    </xdr:from>
    <xdr:ext cx="534377" cy="259045"/>
    <xdr:sp macro="" textlink="">
      <xdr:nvSpPr>
        <xdr:cNvPr id="599" name="テキスト ボックス 598"/>
        <xdr:cNvSpPr txBox="1"/>
      </xdr:nvSpPr>
      <xdr:spPr>
        <a:xfrm>
          <a:off x="14325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36714</xdr:rowOff>
    </xdr:from>
    <xdr:to>
      <xdr:col>72</xdr:col>
      <xdr:colOff>38100</xdr:colOff>
      <xdr:row>56</xdr:row>
      <xdr:rowOff>138314</xdr:rowOff>
    </xdr:to>
    <xdr:sp macro="" textlink="">
      <xdr:nvSpPr>
        <xdr:cNvPr id="600" name="楕円 599"/>
        <xdr:cNvSpPr/>
      </xdr:nvSpPr>
      <xdr:spPr>
        <a:xfrm>
          <a:off x="13652500" y="96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129441</xdr:rowOff>
    </xdr:from>
    <xdr:ext cx="534377" cy="259045"/>
    <xdr:sp macro="" textlink="">
      <xdr:nvSpPr>
        <xdr:cNvPr id="601" name="テキスト ボックス 600"/>
        <xdr:cNvSpPr txBox="1"/>
      </xdr:nvSpPr>
      <xdr:spPr>
        <a:xfrm>
          <a:off x="13436111" y="97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155570</xdr:rowOff>
    </xdr:from>
    <xdr:to>
      <xdr:col>67</xdr:col>
      <xdr:colOff>101600</xdr:colOff>
      <xdr:row>56</xdr:row>
      <xdr:rowOff>85720</xdr:rowOff>
    </xdr:to>
    <xdr:sp macro="" textlink="">
      <xdr:nvSpPr>
        <xdr:cNvPr id="602" name="楕円 601"/>
        <xdr:cNvSpPr/>
      </xdr:nvSpPr>
      <xdr:spPr>
        <a:xfrm>
          <a:off x="12763500" y="95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76847</xdr:rowOff>
    </xdr:from>
    <xdr:ext cx="534377" cy="259045"/>
    <xdr:sp macro="" textlink="">
      <xdr:nvSpPr>
        <xdr:cNvPr id="603" name="テキスト ボックス 602"/>
        <xdr:cNvSpPr txBox="1"/>
      </xdr:nvSpPr>
      <xdr:spPr>
        <a:xfrm>
          <a:off x="12547111" y="967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7" name="直線コネクタ 626"/>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30"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31" name="直線コネクタ 630"/>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151873</xdr:rowOff>
    </xdr:from>
    <xdr:to>
      <xdr:col>85</xdr:col>
      <xdr:colOff>127000</xdr:colOff>
      <xdr:row>79</xdr:row>
      <xdr:rowOff>30257</xdr:rowOff>
    </xdr:to>
    <xdr:cxnSp macro="">
      <xdr:nvCxnSpPr>
        <xdr:cNvPr id="632" name="直線コネクタ 631"/>
        <xdr:cNvCxnSpPr/>
      </xdr:nvCxnSpPr>
      <xdr:spPr>
        <a:xfrm flipV="1">
          <a:off x="15481300" y="13524973"/>
          <a:ext cx="8382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3"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4" name="フローチャート: 判断 633"/>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30257</xdr:rowOff>
    </xdr:from>
    <xdr:to>
      <xdr:col>81</xdr:col>
      <xdr:colOff>50800</xdr:colOff>
      <xdr:row>79</xdr:row>
      <xdr:rowOff>32658</xdr:rowOff>
    </xdr:to>
    <xdr:cxnSp macro="">
      <xdr:nvCxnSpPr>
        <xdr:cNvPr id="635" name="直線コネクタ 634"/>
        <xdr:cNvCxnSpPr/>
      </xdr:nvCxnSpPr>
      <xdr:spPr>
        <a:xfrm flipV="1">
          <a:off x="14592300" y="13574807"/>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6" name="フローチャート: 判断 635"/>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7" name="テキスト ボックス 636"/>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28733</xdr:rowOff>
    </xdr:from>
    <xdr:to>
      <xdr:col>76</xdr:col>
      <xdr:colOff>114300</xdr:colOff>
      <xdr:row>79</xdr:row>
      <xdr:rowOff>32658</xdr:rowOff>
    </xdr:to>
    <xdr:cxnSp macro="">
      <xdr:nvCxnSpPr>
        <xdr:cNvPr id="638" name="直線コネクタ 637"/>
        <xdr:cNvCxnSpPr/>
      </xdr:nvCxnSpPr>
      <xdr:spPr>
        <a:xfrm>
          <a:off x="13703300" y="13573283"/>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9" name="フローチャート: 判断 638"/>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40" name="テキスト ボックス 639"/>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28733</xdr:rowOff>
    </xdr:from>
    <xdr:to>
      <xdr:col>71</xdr:col>
      <xdr:colOff>177800</xdr:colOff>
      <xdr:row>79</xdr:row>
      <xdr:rowOff>38678</xdr:rowOff>
    </xdr:to>
    <xdr:cxnSp macro="">
      <xdr:nvCxnSpPr>
        <xdr:cNvPr id="641" name="直線コネクタ 640"/>
        <xdr:cNvCxnSpPr/>
      </xdr:nvCxnSpPr>
      <xdr:spPr>
        <a:xfrm flipV="1">
          <a:off x="12814300" y="13573283"/>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2" name="フローチャート: 判断 641"/>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3" name="テキスト ボックス 642"/>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4" name="フローチャート: 判断 643"/>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5" name="テキスト ボックス 644"/>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101073</xdr:rowOff>
    </xdr:from>
    <xdr:to>
      <xdr:col>85</xdr:col>
      <xdr:colOff>177800</xdr:colOff>
      <xdr:row>79</xdr:row>
      <xdr:rowOff>31223</xdr:rowOff>
    </xdr:to>
    <xdr:sp macro="" textlink="">
      <xdr:nvSpPr>
        <xdr:cNvPr id="651" name="楕円 650"/>
        <xdr:cNvSpPr/>
      </xdr:nvSpPr>
      <xdr:spPr>
        <a:xfrm>
          <a:off x="16268700" y="134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35514</xdr:rowOff>
    </xdr:from>
    <xdr:ext cx="469744" cy="259045"/>
    <xdr:sp macro="" textlink="">
      <xdr:nvSpPr>
        <xdr:cNvPr id="652" name="災害復旧費該当値テキスト"/>
        <xdr:cNvSpPr txBox="1"/>
      </xdr:nvSpPr>
      <xdr:spPr>
        <a:xfrm>
          <a:off x="16370300" y="1340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150907</xdr:rowOff>
    </xdr:from>
    <xdr:to>
      <xdr:col>81</xdr:col>
      <xdr:colOff>101600</xdr:colOff>
      <xdr:row>79</xdr:row>
      <xdr:rowOff>81057</xdr:rowOff>
    </xdr:to>
    <xdr:sp macro="" textlink="">
      <xdr:nvSpPr>
        <xdr:cNvPr id="653" name="楕円 652"/>
        <xdr:cNvSpPr/>
      </xdr:nvSpPr>
      <xdr:spPr>
        <a:xfrm>
          <a:off x="15430500" y="135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72184</xdr:rowOff>
    </xdr:from>
    <xdr:ext cx="378565" cy="259045"/>
    <xdr:sp macro="" textlink="">
      <xdr:nvSpPr>
        <xdr:cNvPr id="654" name="テキスト ボックス 653"/>
        <xdr:cNvSpPr txBox="1"/>
      </xdr:nvSpPr>
      <xdr:spPr>
        <a:xfrm>
          <a:off x="15292017" y="1361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153308</xdr:rowOff>
    </xdr:from>
    <xdr:to>
      <xdr:col>76</xdr:col>
      <xdr:colOff>165100</xdr:colOff>
      <xdr:row>79</xdr:row>
      <xdr:rowOff>83458</xdr:rowOff>
    </xdr:to>
    <xdr:sp macro="" textlink="">
      <xdr:nvSpPr>
        <xdr:cNvPr id="655" name="楕円 654"/>
        <xdr:cNvSpPr/>
      </xdr:nvSpPr>
      <xdr:spPr>
        <a:xfrm>
          <a:off x="14541500" y="135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74585</xdr:rowOff>
    </xdr:from>
    <xdr:ext cx="378565" cy="259045"/>
    <xdr:sp macro="" textlink="">
      <xdr:nvSpPr>
        <xdr:cNvPr id="656" name="テキスト ボックス 655"/>
        <xdr:cNvSpPr txBox="1"/>
      </xdr:nvSpPr>
      <xdr:spPr>
        <a:xfrm>
          <a:off x="14403017" y="1361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149383</xdr:rowOff>
    </xdr:from>
    <xdr:to>
      <xdr:col>72</xdr:col>
      <xdr:colOff>38100</xdr:colOff>
      <xdr:row>79</xdr:row>
      <xdr:rowOff>79533</xdr:rowOff>
    </xdr:to>
    <xdr:sp macro="" textlink="">
      <xdr:nvSpPr>
        <xdr:cNvPr id="657" name="楕円 656"/>
        <xdr:cNvSpPr/>
      </xdr:nvSpPr>
      <xdr:spPr>
        <a:xfrm>
          <a:off x="13652500" y="135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70660</xdr:rowOff>
    </xdr:from>
    <xdr:ext cx="378565" cy="259045"/>
    <xdr:sp macro="" textlink="">
      <xdr:nvSpPr>
        <xdr:cNvPr id="658" name="テキスト ボックス 657"/>
        <xdr:cNvSpPr txBox="1"/>
      </xdr:nvSpPr>
      <xdr:spPr>
        <a:xfrm>
          <a:off x="13514017" y="13615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159328</xdr:rowOff>
    </xdr:from>
    <xdr:to>
      <xdr:col>67</xdr:col>
      <xdr:colOff>101600</xdr:colOff>
      <xdr:row>79</xdr:row>
      <xdr:rowOff>89478</xdr:rowOff>
    </xdr:to>
    <xdr:sp macro="" textlink="">
      <xdr:nvSpPr>
        <xdr:cNvPr id="659" name="楕円 658"/>
        <xdr:cNvSpPr/>
      </xdr:nvSpPr>
      <xdr:spPr>
        <a:xfrm>
          <a:off x="12763500" y="135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80605</xdr:rowOff>
    </xdr:from>
    <xdr:ext cx="378565" cy="259045"/>
    <xdr:sp macro="" textlink="">
      <xdr:nvSpPr>
        <xdr:cNvPr id="660" name="テキスト ボックス 659"/>
        <xdr:cNvSpPr txBox="1"/>
      </xdr:nvSpPr>
      <xdr:spPr>
        <a:xfrm>
          <a:off x="12625017" y="1362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6" name="直線コネクタ 685"/>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7"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8" name="直線コネクタ 687"/>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9"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90" name="直線コネクタ 689"/>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96473</xdr:rowOff>
    </xdr:from>
    <xdr:to>
      <xdr:col>85</xdr:col>
      <xdr:colOff>127000</xdr:colOff>
      <xdr:row>96</xdr:row>
      <xdr:rowOff>97475</xdr:rowOff>
    </xdr:to>
    <xdr:cxnSp macro="">
      <xdr:nvCxnSpPr>
        <xdr:cNvPr id="691" name="直線コネクタ 690"/>
        <xdr:cNvCxnSpPr/>
      </xdr:nvCxnSpPr>
      <xdr:spPr>
        <a:xfrm flipV="1">
          <a:off x="15481300" y="16555673"/>
          <a:ext cx="8382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2"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3" name="フローチャート: 判断 692"/>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97475</xdr:rowOff>
    </xdr:from>
    <xdr:to>
      <xdr:col>81</xdr:col>
      <xdr:colOff>50800</xdr:colOff>
      <xdr:row>96</xdr:row>
      <xdr:rowOff>118712</xdr:rowOff>
    </xdr:to>
    <xdr:cxnSp macro="">
      <xdr:nvCxnSpPr>
        <xdr:cNvPr id="694" name="直線コネクタ 693"/>
        <xdr:cNvCxnSpPr/>
      </xdr:nvCxnSpPr>
      <xdr:spPr>
        <a:xfrm flipV="1">
          <a:off x="14592300" y="16556675"/>
          <a:ext cx="8890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5" name="フローチャート: 判断 694"/>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6" name="テキスト ボックス 695"/>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109285</xdr:rowOff>
    </xdr:from>
    <xdr:to>
      <xdr:col>76</xdr:col>
      <xdr:colOff>114300</xdr:colOff>
      <xdr:row>96</xdr:row>
      <xdr:rowOff>118712</xdr:rowOff>
    </xdr:to>
    <xdr:cxnSp macro="">
      <xdr:nvCxnSpPr>
        <xdr:cNvPr id="697" name="直線コネクタ 696"/>
        <xdr:cNvCxnSpPr/>
      </xdr:nvCxnSpPr>
      <xdr:spPr>
        <a:xfrm>
          <a:off x="13703300" y="16568485"/>
          <a:ext cx="889000" cy="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8" name="フローチャート: 判断 697"/>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9" name="テキスト ボックス 698"/>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109285</xdr:rowOff>
    </xdr:from>
    <xdr:to>
      <xdr:col>71</xdr:col>
      <xdr:colOff>177800</xdr:colOff>
      <xdr:row>96</xdr:row>
      <xdr:rowOff>132570</xdr:rowOff>
    </xdr:to>
    <xdr:cxnSp macro="">
      <xdr:nvCxnSpPr>
        <xdr:cNvPr id="700" name="直線コネクタ 699"/>
        <xdr:cNvCxnSpPr/>
      </xdr:nvCxnSpPr>
      <xdr:spPr>
        <a:xfrm flipV="1">
          <a:off x="12814300" y="16568485"/>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701" name="フローチャート: 判断 700"/>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2" name="テキスト ボックス 701"/>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3" name="フローチャート: 判断 702"/>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4" name="テキスト ボックス 703"/>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45673</xdr:rowOff>
    </xdr:from>
    <xdr:to>
      <xdr:col>85</xdr:col>
      <xdr:colOff>177800</xdr:colOff>
      <xdr:row>96</xdr:row>
      <xdr:rowOff>147273</xdr:rowOff>
    </xdr:to>
    <xdr:sp macro="" textlink="">
      <xdr:nvSpPr>
        <xdr:cNvPr id="710" name="楕円 709"/>
        <xdr:cNvSpPr/>
      </xdr:nvSpPr>
      <xdr:spPr>
        <a:xfrm>
          <a:off x="16268700" y="165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24100</xdr:rowOff>
    </xdr:from>
    <xdr:ext cx="534377" cy="259045"/>
    <xdr:sp macro="" textlink="">
      <xdr:nvSpPr>
        <xdr:cNvPr id="711" name="公債費該当値テキスト"/>
        <xdr:cNvSpPr txBox="1"/>
      </xdr:nvSpPr>
      <xdr:spPr>
        <a:xfrm>
          <a:off x="16370300" y="1648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46675</xdr:rowOff>
    </xdr:from>
    <xdr:to>
      <xdr:col>81</xdr:col>
      <xdr:colOff>101600</xdr:colOff>
      <xdr:row>96</xdr:row>
      <xdr:rowOff>148275</xdr:rowOff>
    </xdr:to>
    <xdr:sp macro="" textlink="">
      <xdr:nvSpPr>
        <xdr:cNvPr id="712" name="楕円 711"/>
        <xdr:cNvSpPr/>
      </xdr:nvSpPr>
      <xdr:spPr>
        <a:xfrm>
          <a:off x="15430500" y="1650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139402</xdr:rowOff>
    </xdr:from>
    <xdr:ext cx="534377" cy="259045"/>
    <xdr:sp macro="" textlink="">
      <xdr:nvSpPr>
        <xdr:cNvPr id="713" name="テキスト ボックス 712"/>
        <xdr:cNvSpPr txBox="1"/>
      </xdr:nvSpPr>
      <xdr:spPr>
        <a:xfrm>
          <a:off x="15214111" y="1659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67912</xdr:rowOff>
    </xdr:from>
    <xdr:to>
      <xdr:col>76</xdr:col>
      <xdr:colOff>165100</xdr:colOff>
      <xdr:row>96</xdr:row>
      <xdr:rowOff>169512</xdr:rowOff>
    </xdr:to>
    <xdr:sp macro="" textlink="">
      <xdr:nvSpPr>
        <xdr:cNvPr id="714" name="楕円 713"/>
        <xdr:cNvSpPr/>
      </xdr:nvSpPr>
      <xdr:spPr>
        <a:xfrm>
          <a:off x="14541500" y="165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160639</xdr:rowOff>
    </xdr:from>
    <xdr:ext cx="534377" cy="259045"/>
    <xdr:sp macro="" textlink="">
      <xdr:nvSpPr>
        <xdr:cNvPr id="715" name="テキスト ボックス 714"/>
        <xdr:cNvSpPr txBox="1"/>
      </xdr:nvSpPr>
      <xdr:spPr>
        <a:xfrm>
          <a:off x="14325111" y="166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58485</xdr:rowOff>
    </xdr:from>
    <xdr:to>
      <xdr:col>72</xdr:col>
      <xdr:colOff>38100</xdr:colOff>
      <xdr:row>96</xdr:row>
      <xdr:rowOff>160085</xdr:rowOff>
    </xdr:to>
    <xdr:sp macro="" textlink="">
      <xdr:nvSpPr>
        <xdr:cNvPr id="716" name="楕円 715"/>
        <xdr:cNvSpPr/>
      </xdr:nvSpPr>
      <xdr:spPr>
        <a:xfrm>
          <a:off x="13652500" y="165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151212</xdr:rowOff>
    </xdr:from>
    <xdr:ext cx="534377" cy="259045"/>
    <xdr:sp macro="" textlink="">
      <xdr:nvSpPr>
        <xdr:cNvPr id="717" name="テキスト ボックス 716"/>
        <xdr:cNvSpPr txBox="1"/>
      </xdr:nvSpPr>
      <xdr:spPr>
        <a:xfrm>
          <a:off x="13436111" y="166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81770</xdr:rowOff>
    </xdr:from>
    <xdr:to>
      <xdr:col>67</xdr:col>
      <xdr:colOff>101600</xdr:colOff>
      <xdr:row>97</xdr:row>
      <xdr:rowOff>11920</xdr:rowOff>
    </xdr:to>
    <xdr:sp macro="" textlink="">
      <xdr:nvSpPr>
        <xdr:cNvPr id="718" name="楕円 717"/>
        <xdr:cNvSpPr/>
      </xdr:nvSpPr>
      <xdr:spPr>
        <a:xfrm>
          <a:off x="12763500" y="165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3047</xdr:rowOff>
    </xdr:from>
    <xdr:ext cx="534377" cy="259045"/>
    <xdr:sp macro="" textlink="">
      <xdr:nvSpPr>
        <xdr:cNvPr id="719" name="テキスト ボックス 718"/>
        <xdr:cNvSpPr txBox="1"/>
      </xdr:nvSpPr>
      <xdr:spPr>
        <a:xfrm>
          <a:off x="12547111" y="166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41" name="直線コネクタ 740"/>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2"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4"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5" name="直線コネクタ 744"/>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7"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8" name="フローチャート: 判断 747"/>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50" name="フローチャート: 判断 749"/>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51" name="テキスト ボックス 750"/>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3" name="フローチャート: 判断 752"/>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4" name="テキスト ボックス 753"/>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6" name="フローチャート: 判断 755"/>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7" name="テキスト ボックス 756"/>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8" name="フローチャート: 判断 757"/>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9" name="テキスト ボックス 758"/>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6"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5" name="フローチャート: 判断 804"/>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6" name="テキスト ボックス 805"/>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8" name="フローチャート: 判断 807"/>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9" name="テキスト ボックス 808"/>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3" name="テキスト ボックス 82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商工費について、古民家ギャラリーや化石発掘体験センターの施設整備が完了したこと</a:t>
          </a:r>
          <a:r>
            <a:rPr kumimoji="1" lang="ja-JP" altLang="en-US" sz="110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市民一人当たり</a:t>
          </a:r>
          <a:r>
            <a:rPr kumimoji="1" lang="en-US" altLang="ja-JP" sz="1100" b="0" i="0" baseline="0">
              <a:solidFill>
                <a:schemeClr val="dk1"/>
              </a:solidFill>
              <a:effectLst/>
              <a:latin typeface="+mn-lt"/>
              <a:ea typeface="+mn-ea"/>
              <a:cs typeface="+mn-cs"/>
            </a:rPr>
            <a:t>6,978</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土木費について、平成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年度の記録的な大雪に対し、平成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年度は暖冬であったたため、市民一人当たり</a:t>
          </a:r>
          <a:r>
            <a:rPr kumimoji="1" lang="en-US" altLang="ja-JP" sz="1100" b="0" i="0" baseline="0">
              <a:solidFill>
                <a:schemeClr val="dk1"/>
              </a:solidFill>
              <a:effectLst/>
              <a:latin typeface="+mn-lt"/>
              <a:ea typeface="+mn-ea"/>
              <a:cs typeface="+mn-cs"/>
            </a:rPr>
            <a:t>21,700</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消防費について、消防緊急通信指令システムを整備したため、</a:t>
          </a:r>
          <a:r>
            <a:rPr kumimoji="1" lang="ja-JP" altLang="ja-JP" sz="1100" b="0" i="0" baseline="0">
              <a:solidFill>
                <a:schemeClr val="dk1"/>
              </a:solidFill>
              <a:effectLst/>
              <a:latin typeface="+mn-lt"/>
              <a:ea typeface="+mn-ea"/>
              <a:cs typeface="+mn-cs"/>
            </a:rPr>
            <a:t>市民一人当たり</a:t>
          </a:r>
          <a:r>
            <a:rPr kumimoji="1" lang="en-US" altLang="ja-JP" sz="1100" b="0" i="0" baseline="0">
              <a:solidFill>
                <a:schemeClr val="dk1"/>
              </a:solidFill>
              <a:effectLst/>
              <a:latin typeface="+mn-lt"/>
              <a:ea typeface="+mn-ea"/>
              <a:cs typeface="+mn-cs"/>
            </a:rPr>
            <a:t>6,659</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災害復旧費について、平成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年台風や豪雪により災害を受けた市道や林道の復旧に係る経費が増加したため、市民一人当たり</a:t>
          </a:r>
          <a:r>
            <a:rPr kumimoji="1" lang="en-US" altLang="ja-JP" sz="1100" b="0" i="0" baseline="0">
              <a:solidFill>
                <a:schemeClr val="dk1"/>
              </a:solidFill>
              <a:effectLst/>
              <a:latin typeface="+mn-lt"/>
              <a:ea typeface="+mn-ea"/>
              <a:cs typeface="+mn-cs"/>
            </a:rPr>
            <a:t>2,616</a:t>
          </a:r>
          <a:r>
            <a:rPr kumimoji="1" lang="ja-JP" altLang="ja-JP" sz="1100" b="0" i="0" baseline="0">
              <a:solidFill>
                <a:schemeClr val="dk1"/>
              </a:solidFill>
              <a:effectLst/>
              <a:latin typeface="+mn-lt"/>
              <a:ea typeface="+mn-ea"/>
              <a:cs typeface="+mn-cs"/>
            </a:rPr>
            <a:t>円増となった。</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財政調整基金残高は、平成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年度実質収支額の</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分の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を下らない金額として</a:t>
          </a:r>
          <a:r>
            <a:rPr kumimoji="1" lang="en-US" altLang="ja-JP" sz="1100" b="0" i="0" baseline="0">
              <a:solidFill>
                <a:schemeClr val="dk1"/>
              </a:solidFill>
              <a:effectLst/>
              <a:latin typeface="+mn-lt"/>
              <a:ea typeface="+mn-ea"/>
              <a:cs typeface="+mn-cs"/>
            </a:rPr>
            <a:t>278,000</a:t>
          </a:r>
          <a:r>
            <a:rPr kumimoji="1" lang="ja-JP" altLang="ja-JP" sz="1100" b="0" i="0" baseline="0">
              <a:solidFill>
                <a:schemeClr val="dk1"/>
              </a:solidFill>
              <a:effectLst/>
              <a:latin typeface="+mn-lt"/>
              <a:ea typeface="+mn-ea"/>
              <a:cs typeface="+mn-cs"/>
            </a:rPr>
            <a:t>千円を積み立てたが、</a:t>
          </a:r>
          <a:r>
            <a:rPr kumimoji="1" lang="en-US" altLang="ja-JP" sz="1100" b="0" i="0" baseline="0">
              <a:solidFill>
                <a:schemeClr val="dk1"/>
              </a:solidFill>
              <a:effectLst/>
              <a:latin typeface="+mn-lt"/>
              <a:ea typeface="+mn-ea"/>
              <a:cs typeface="+mn-cs"/>
            </a:rPr>
            <a:t>471,832</a:t>
          </a:r>
          <a:r>
            <a:rPr kumimoji="1" lang="ja-JP" altLang="ja-JP" sz="1100" b="0" i="0" baseline="0">
              <a:solidFill>
                <a:schemeClr val="dk1"/>
              </a:solidFill>
              <a:effectLst/>
              <a:latin typeface="+mn-lt"/>
              <a:ea typeface="+mn-ea"/>
              <a:cs typeface="+mn-cs"/>
            </a:rPr>
            <a:t>千円取崩したことにより、標準財政規模に占める割合が</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実質収支額は、</a:t>
          </a:r>
          <a:r>
            <a:rPr kumimoji="1" lang="ja-JP" altLang="en-US" sz="1100" b="0" i="0" baseline="0">
              <a:solidFill>
                <a:schemeClr val="dk1"/>
              </a:solidFill>
              <a:effectLst/>
              <a:latin typeface="+mn-lt"/>
              <a:ea typeface="+mn-ea"/>
              <a:cs typeface="+mn-cs"/>
            </a:rPr>
            <a:t>除排雪経費が例年に比べ少なかったこと、平成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年度が記録的な大雪により除排雪経費が多かったことにより</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196,956</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となり、標準財政規模に占める割合が</a:t>
          </a:r>
          <a:r>
            <a:rPr kumimoji="1" lang="en-US" altLang="ja-JP" sz="1100" b="0" i="0" baseline="0">
              <a:solidFill>
                <a:schemeClr val="dk1"/>
              </a:solidFill>
              <a:effectLst/>
              <a:latin typeface="+mn-lt"/>
              <a:ea typeface="+mn-ea"/>
              <a:cs typeface="+mn-cs"/>
            </a:rPr>
            <a:t>1.97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各会計の実施収支額は、</a:t>
          </a:r>
          <a:r>
            <a:rPr kumimoji="1" lang="ja-JP" altLang="ja-JP" sz="1100" b="0" i="0" baseline="0">
              <a:solidFill>
                <a:schemeClr val="dk1"/>
              </a:solidFill>
              <a:effectLst/>
              <a:latin typeface="+mn-lt"/>
              <a:ea typeface="+mn-ea"/>
              <a:cs typeface="+mn-cs"/>
            </a:rPr>
            <a:t>一般会計</a:t>
          </a:r>
          <a:r>
            <a:rPr kumimoji="1" lang="ja-JP" altLang="en-US" sz="1100" b="0" i="0" baseline="0">
              <a:solidFill>
                <a:schemeClr val="dk1"/>
              </a:solidFill>
              <a:effectLst/>
              <a:latin typeface="+mn-lt"/>
              <a:ea typeface="+mn-ea"/>
              <a:cs typeface="+mn-cs"/>
            </a:rPr>
            <a:t>では</a:t>
          </a:r>
          <a:r>
            <a:rPr kumimoji="1" lang="ja-JP" altLang="ja-JP" sz="1100" b="0" i="0" baseline="0">
              <a:solidFill>
                <a:schemeClr val="dk1"/>
              </a:solidFill>
              <a:effectLst/>
              <a:latin typeface="+mn-lt"/>
              <a:ea typeface="+mn-ea"/>
              <a:cs typeface="+mn-cs"/>
            </a:rPr>
            <a:t>、暖冬により除</a:t>
          </a:r>
          <a:r>
            <a:rPr kumimoji="1" lang="ja-JP" altLang="en-US" sz="1100" b="0" i="0" baseline="0">
              <a:solidFill>
                <a:schemeClr val="dk1"/>
              </a:solidFill>
              <a:effectLst/>
              <a:latin typeface="+mn-lt"/>
              <a:ea typeface="+mn-ea"/>
              <a:cs typeface="+mn-cs"/>
            </a:rPr>
            <a:t>排</a:t>
          </a:r>
          <a:r>
            <a:rPr kumimoji="1" lang="ja-JP" altLang="ja-JP" sz="1100" b="0" i="0" baseline="0">
              <a:solidFill>
                <a:schemeClr val="dk1"/>
              </a:solidFill>
              <a:effectLst/>
              <a:latin typeface="+mn-lt"/>
              <a:ea typeface="+mn-ea"/>
              <a:cs typeface="+mn-cs"/>
            </a:rPr>
            <a:t>雪経費が大きく減少したこと</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196,956</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増の</a:t>
          </a:r>
          <a:r>
            <a:rPr kumimoji="1" lang="en-US" altLang="ja-JP" sz="1100" b="0" i="0" baseline="0">
              <a:solidFill>
                <a:schemeClr val="dk1"/>
              </a:solidFill>
              <a:effectLst/>
              <a:latin typeface="+mn-lt"/>
              <a:ea typeface="+mn-ea"/>
              <a:cs typeface="+mn-cs"/>
            </a:rPr>
            <a:t>752,339</a:t>
          </a:r>
          <a:r>
            <a:rPr kumimoji="1" lang="ja-JP" altLang="en-US" sz="1100" b="0" i="0" baseline="0">
              <a:solidFill>
                <a:schemeClr val="dk1"/>
              </a:solidFill>
              <a:effectLst/>
              <a:latin typeface="+mn-lt"/>
              <a:ea typeface="+mn-ea"/>
              <a:cs typeface="+mn-cs"/>
            </a:rPr>
            <a:t>千円、</a:t>
          </a:r>
          <a:r>
            <a:rPr kumimoji="1" lang="ja-JP" altLang="ja-JP" sz="1100" b="0" i="0" baseline="0">
              <a:solidFill>
                <a:schemeClr val="dk1"/>
              </a:solidFill>
              <a:effectLst/>
              <a:latin typeface="+mn-lt"/>
              <a:ea typeface="+mn-ea"/>
              <a:cs typeface="+mn-cs"/>
            </a:rPr>
            <a:t>国民健康保険事業特別会計</a:t>
          </a:r>
          <a:r>
            <a:rPr kumimoji="1" lang="ja-JP" altLang="en-US" sz="1100" b="0" i="0" baseline="0">
              <a:solidFill>
                <a:schemeClr val="dk1"/>
              </a:solidFill>
              <a:effectLst/>
              <a:latin typeface="+mn-lt"/>
              <a:ea typeface="+mn-ea"/>
              <a:cs typeface="+mn-cs"/>
            </a:rPr>
            <a:t>では</a:t>
          </a:r>
          <a:r>
            <a:rPr kumimoji="1" lang="ja-JP" altLang="ja-JP" sz="1100" b="0" i="0" baseline="0">
              <a:solidFill>
                <a:schemeClr val="dk1"/>
              </a:solidFill>
              <a:effectLst/>
              <a:latin typeface="+mn-lt"/>
              <a:ea typeface="+mn-ea"/>
              <a:cs typeface="+mn-cs"/>
            </a:rPr>
            <a:t>、基金へ</a:t>
          </a:r>
          <a:r>
            <a:rPr kumimoji="1" lang="en-US" altLang="ja-JP" sz="1100" b="0" i="0" baseline="0">
              <a:solidFill>
                <a:schemeClr val="dk1"/>
              </a:solidFill>
              <a:effectLst/>
              <a:latin typeface="+mn-lt"/>
              <a:ea typeface="+mn-ea"/>
              <a:cs typeface="+mn-cs"/>
            </a:rPr>
            <a:t>83,033</a:t>
          </a:r>
          <a:r>
            <a:rPr kumimoji="1" lang="ja-JP" altLang="ja-JP" sz="1100" b="0" i="0" baseline="0">
              <a:solidFill>
                <a:schemeClr val="dk1"/>
              </a:solidFill>
              <a:effectLst/>
              <a:latin typeface="+mn-lt"/>
              <a:ea typeface="+mn-ea"/>
              <a:cs typeface="+mn-cs"/>
            </a:rPr>
            <a:t>千円を積み立てたこと</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129,018</a:t>
          </a:r>
          <a:r>
            <a:rPr kumimoji="1" lang="ja-JP" altLang="ja-JP" sz="1100" b="0" i="0" baseline="0">
              <a:solidFill>
                <a:schemeClr val="dk1"/>
              </a:solidFill>
              <a:effectLst/>
              <a:latin typeface="+mn-lt"/>
              <a:ea typeface="+mn-ea"/>
              <a:cs typeface="+mn-cs"/>
            </a:rPr>
            <a:t>千円減</a:t>
          </a:r>
          <a:r>
            <a:rPr kumimoji="1" lang="ja-JP" altLang="en-US"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148,241</a:t>
          </a:r>
          <a:r>
            <a:rPr kumimoji="1" lang="ja-JP" altLang="en-US" sz="1100" b="0" i="0" baseline="0">
              <a:solidFill>
                <a:schemeClr val="dk1"/>
              </a:solidFill>
              <a:effectLst/>
              <a:latin typeface="+mn-lt"/>
              <a:ea typeface="+mn-ea"/>
              <a:cs typeface="+mn-cs"/>
            </a:rPr>
            <a:t>千円となった。各会計の合計では、前年度と比べて</a:t>
          </a:r>
          <a:r>
            <a:rPr kumimoji="1" lang="en-US" altLang="ja-JP" sz="1100" b="0" i="0" baseline="0">
              <a:solidFill>
                <a:schemeClr val="dk1"/>
              </a:solidFill>
              <a:effectLst/>
              <a:latin typeface="+mn-lt"/>
              <a:ea typeface="+mn-ea"/>
              <a:cs typeface="+mn-cs"/>
            </a:rPr>
            <a:t>86,536</a:t>
          </a:r>
          <a:r>
            <a:rPr kumimoji="1" lang="ja-JP" altLang="en-US" sz="1100" b="0" i="0" baseline="0">
              <a:solidFill>
                <a:schemeClr val="dk1"/>
              </a:solidFill>
              <a:effectLst/>
              <a:latin typeface="+mn-lt"/>
              <a:ea typeface="+mn-ea"/>
              <a:cs typeface="+mn-cs"/>
            </a:rPr>
            <a:t>千円増の</a:t>
          </a:r>
          <a:r>
            <a:rPr kumimoji="1" lang="en-US" altLang="ja-JP" sz="1100" b="0" i="0" baseline="0">
              <a:solidFill>
                <a:schemeClr val="dk1"/>
              </a:solidFill>
              <a:effectLst/>
              <a:latin typeface="+mn-lt"/>
              <a:ea typeface="+mn-ea"/>
              <a:cs typeface="+mn-cs"/>
            </a:rPr>
            <a:t>1,855,381</a:t>
          </a:r>
          <a:r>
            <a:rPr kumimoji="1" lang="ja-JP" altLang="en-US" sz="1100" b="0" i="0" baseline="0">
              <a:solidFill>
                <a:schemeClr val="dk1"/>
              </a:solidFill>
              <a:effectLst/>
              <a:latin typeface="+mn-lt"/>
              <a:ea typeface="+mn-ea"/>
              <a:cs typeface="+mn-cs"/>
            </a:rPr>
            <a:t>千円となった。</a:t>
          </a:r>
          <a:r>
            <a:rPr kumimoji="1" lang="ja-JP" altLang="ja-JP" sz="1100" b="0" i="0" baseline="0">
              <a:solidFill>
                <a:schemeClr val="dk1"/>
              </a:solidFill>
              <a:effectLst/>
              <a:latin typeface="+mn-lt"/>
              <a:ea typeface="+mn-ea"/>
              <a:cs typeface="+mn-cs"/>
            </a:rPr>
            <a:t>標準財政規模</a:t>
          </a:r>
          <a:r>
            <a:rPr kumimoji="1" lang="en-US" altLang="ja-JP" sz="1100" b="0" i="0" baseline="0">
              <a:solidFill>
                <a:schemeClr val="dk1"/>
              </a:solidFill>
              <a:effectLst/>
              <a:latin typeface="+mn-lt"/>
              <a:ea typeface="+mn-ea"/>
              <a:cs typeface="+mn-cs"/>
            </a:rPr>
            <a:t>10,133,755</a:t>
          </a:r>
          <a:r>
            <a:rPr kumimoji="1" lang="ja-JP" altLang="ja-JP" sz="1100" b="0" i="0" baseline="0">
              <a:solidFill>
                <a:schemeClr val="dk1"/>
              </a:solidFill>
              <a:effectLst/>
              <a:latin typeface="+mn-lt"/>
              <a:ea typeface="+mn-ea"/>
              <a:cs typeface="+mn-cs"/>
            </a:rPr>
            <a:t>千円に占める連結実質赤字比率は△</a:t>
          </a:r>
          <a:r>
            <a:rPr kumimoji="1" lang="en-US" altLang="ja-JP" sz="1100" b="0" i="0" baseline="0">
              <a:solidFill>
                <a:schemeClr val="dk1"/>
              </a:solidFill>
              <a:effectLst/>
              <a:latin typeface="+mn-lt"/>
              <a:ea typeface="+mn-ea"/>
              <a:cs typeface="+mn-cs"/>
            </a:rPr>
            <a:t>18.3</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一般会計、特別会計、企業会計、いずれも赤字は発生しておらず、今後も健全な財政運営に努める。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18446173</v>
      </c>
      <c r="BO4" s="461"/>
      <c r="BP4" s="461"/>
      <c r="BQ4" s="461"/>
      <c r="BR4" s="461"/>
      <c r="BS4" s="461"/>
      <c r="BT4" s="461"/>
      <c r="BU4" s="462"/>
      <c r="BV4" s="460">
        <v>19074725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7.4</v>
      </c>
      <c r="CU4" s="642"/>
      <c r="CV4" s="642"/>
      <c r="CW4" s="642"/>
      <c r="CX4" s="642"/>
      <c r="CY4" s="642"/>
      <c r="CZ4" s="642"/>
      <c r="DA4" s="643"/>
      <c r="DB4" s="641">
        <v>5.4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17611398</v>
      </c>
      <c r="BO5" s="466"/>
      <c r="BP5" s="466"/>
      <c r="BQ5" s="466"/>
      <c r="BR5" s="466"/>
      <c r="BS5" s="466"/>
      <c r="BT5" s="466"/>
      <c r="BU5" s="467"/>
      <c r="BV5" s="465">
        <v>18463572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98.7</v>
      </c>
      <c r="CU5" s="436"/>
      <c r="CV5" s="436"/>
      <c r="CW5" s="436"/>
      <c r="CX5" s="436"/>
      <c r="CY5" s="436"/>
      <c r="CZ5" s="436"/>
      <c r="DA5" s="437"/>
      <c r="DB5" s="435">
        <v>98.9</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834775</v>
      </c>
      <c r="BO6" s="466"/>
      <c r="BP6" s="466"/>
      <c r="BQ6" s="466"/>
      <c r="BR6" s="466"/>
      <c r="BS6" s="466"/>
      <c r="BT6" s="466"/>
      <c r="BU6" s="467"/>
      <c r="BV6" s="465">
        <v>611153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104</v>
      </c>
      <c r="CU6" s="616"/>
      <c r="CV6" s="616"/>
      <c r="CW6" s="616"/>
      <c r="CX6" s="616"/>
      <c r="CY6" s="616"/>
      <c r="CZ6" s="616"/>
      <c r="DA6" s="617"/>
      <c r="DB6" s="615">
        <v>104.2</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82436</v>
      </c>
      <c r="BO7" s="466"/>
      <c r="BP7" s="466"/>
      <c r="BQ7" s="466"/>
      <c r="BR7" s="466"/>
      <c r="BS7" s="466"/>
      <c r="BT7" s="466"/>
      <c r="BU7" s="467"/>
      <c r="BV7" s="465">
        <v>55770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10133755</v>
      </c>
      <c r="CU7" s="466"/>
      <c r="CV7" s="466"/>
      <c r="CW7" s="466"/>
      <c r="CX7" s="466"/>
      <c r="CY7" s="466"/>
      <c r="CZ7" s="466"/>
      <c r="DA7" s="467"/>
      <c r="DB7" s="465">
        <v>10196987</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752339</v>
      </c>
      <c r="BO8" s="466"/>
      <c r="BP8" s="466"/>
      <c r="BQ8" s="466"/>
      <c r="BR8" s="466"/>
      <c r="BS8" s="466"/>
      <c r="BT8" s="466"/>
      <c r="BU8" s="467"/>
      <c r="BV8" s="465">
        <v>555383</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0.42</v>
      </c>
      <c r="CU8" s="579"/>
      <c r="CV8" s="579"/>
      <c r="CW8" s="579"/>
      <c r="CX8" s="579"/>
      <c r="CY8" s="579"/>
      <c r="CZ8" s="579"/>
      <c r="DA8" s="580"/>
      <c r="DB8" s="578">
        <v>0.41</v>
      </c>
      <c r="DC8" s="579"/>
      <c r="DD8" s="579"/>
      <c r="DE8" s="579"/>
      <c r="DF8" s="579"/>
      <c r="DG8" s="579"/>
      <c r="DH8" s="579"/>
      <c r="DI8" s="580"/>
      <c r="DJ8" s="185"/>
      <c r="DK8" s="185"/>
      <c r="DL8" s="185"/>
      <c r="DM8" s="185"/>
      <c r="DN8" s="185"/>
      <c r="DO8" s="185"/>
    </row>
    <row r="9" spans="1:119" ht="18.75" customHeight="1" thickBot="1">
      <c r="A9" s="186"/>
      <c r="B9" s="604" t="s">
        <v>110</v>
      </c>
      <c r="C9" s="605"/>
      <c r="D9" s="605"/>
      <c r="E9" s="605"/>
      <c r="F9" s="605"/>
      <c r="G9" s="605"/>
      <c r="H9" s="605"/>
      <c r="I9" s="605"/>
      <c r="J9" s="605"/>
      <c r="K9" s="528"/>
      <c r="L9" s="606" t="s">
        <v>111</v>
      </c>
      <c r="M9" s="607"/>
      <c r="N9" s="607"/>
      <c r="O9" s="607"/>
      <c r="P9" s="607"/>
      <c r="Q9" s="608"/>
      <c r="R9" s="609">
        <v>33109</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196956</v>
      </c>
      <c r="BO9" s="466"/>
      <c r="BP9" s="466"/>
      <c r="BQ9" s="466"/>
      <c r="BR9" s="466"/>
      <c r="BS9" s="466"/>
      <c r="BT9" s="466"/>
      <c r="BU9" s="467"/>
      <c r="BV9" s="465">
        <v>-123114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12.4</v>
      </c>
      <c r="CU9" s="436"/>
      <c r="CV9" s="436"/>
      <c r="CW9" s="436"/>
      <c r="CX9" s="436"/>
      <c r="CY9" s="436"/>
      <c r="CZ9" s="436"/>
      <c r="DA9" s="437"/>
      <c r="DB9" s="435">
        <v>11.8</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35291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114</v>
      </c>
      <c r="AV10" s="523"/>
      <c r="AW10" s="523"/>
      <c r="AX10" s="523"/>
      <c r="AY10" s="445" t="s">
        <v>119</v>
      </c>
      <c r="AZ10" s="446"/>
      <c r="BA10" s="446"/>
      <c r="BB10" s="446"/>
      <c r="BC10" s="446"/>
      <c r="BD10" s="446"/>
      <c r="BE10" s="446"/>
      <c r="BF10" s="446"/>
      <c r="BG10" s="446"/>
      <c r="BH10" s="446"/>
      <c r="BI10" s="446"/>
      <c r="BJ10" s="446"/>
      <c r="BK10" s="446"/>
      <c r="BL10" s="446"/>
      <c r="BM10" s="447"/>
      <c r="BN10" s="465">
        <v>279255</v>
      </c>
      <c r="BO10" s="466"/>
      <c r="BP10" s="466"/>
      <c r="BQ10" s="466"/>
      <c r="BR10" s="466"/>
      <c r="BS10" s="466"/>
      <c r="BT10" s="466"/>
      <c r="BU10" s="467"/>
      <c r="BV10" s="465">
        <v>341645</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114</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c r="A12" s="186"/>
      <c r="B12" s="581" t="s">
        <v>128</v>
      </c>
      <c r="C12" s="582"/>
      <c r="D12" s="582"/>
      <c r="E12" s="582"/>
      <c r="F12" s="582"/>
      <c r="G12" s="582"/>
      <c r="H12" s="582"/>
      <c r="I12" s="582"/>
      <c r="J12" s="582"/>
      <c r="K12" s="583"/>
      <c r="L12" s="590" t="s">
        <v>129</v>
      </c>
      <c r="M12" s="591"/>
      <c r="N12" s="591"/>
      <c r="O12" s="591"/>
      <c r="P12" s="591"/>
      <c r="Q12" s="592"/>
      <c r="R12" s="593">
        <v>33519</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114</v>
      </c>
      <c r="AV12" s="523"/>
      <c r="AW12" s="523"/>
      <c r="AX12" s="523"/>
      <c r="AY12" s="445" t="s">
        <v>133</v>
      </c>
      <c r="AZ12" s="446"/>
      <c r="BA12" s="446"/>
      <c r="BB12" s="446"/>
      <c r="BC12" s="446"/>
      <c r="BD12" s="446"/>
      <c r="BE12" s="446"/>
      <c r="BF12" s="446"/>
      <c r="BG12" s="446"/>
      <c r="BH12" s="446"/>
      <c r="BI12" s="446"/>
      <c r="BJ12" s="446"/>
      <c r="BK12" s="446"/>
      <c r="BL12" s="446"/>
      <c r="BM12" s="447"/>
      <c r="BN12" s="465">
        <v>471832</v>
      </c>
      <c r="BO12" s="466"/>
      <c r="BP12" s="466"/>
      <c r="BQ12" s="466"/>
      <c r="BR12" s="466"/>
      <c r="BS12" s="466"/>
      <c r="BT12" s="466"/>
      <c r="BU12" s="467"/>
      <c r="BV12" s="465">
        <v>613852</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136</v>
      </c>
      <c r="N13" s="566"/>
      <c r="O13" s="566"/>
      <c r="P13" s="566"/>
      <c r="Q13" s="567"/>
      <c r="R13" s="568">
        <v>33003</v>
      </c>
      <c r="S13" s="569"/>
      <c r="T13" s="569"/>
      <c r="U13" s="569"/>
      <c r="V13" s="570"/>
      <c r="W13" s="556" t="s">
        <v>137</v>
      </c>
      <c r="X13" s="478"/>
      <c r="Y13" s="478"/>
      <c r="Z13" s="478"/>
      <c r="AA13" s="478"/>
      <c r="AB13" s="479"/>
      <c r="AC13" s="441">
        <v>1557</v>
      </c>
      <c r="AD13" s="442"/>
      <c r="AE13" s="442"/>
      <c r="AF13" s="442"/>
      <c r="AG13" s="443"/>
      <c r="AH13" s="441">
        <v>1772</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4379</v>
      </c>
      <c r="BO13" s="466"/>
      <c r="BP13" s="466"/>
      <c r="BQ13" s="466"/>
      <c r="BR13" s="466"/>
      <c r="BS13" s="466"/>
      <c r="BT13" s="466"/>
      <c r="BU13" s="467"/>
      <c r="BV13" s="465">
        <v>-395321</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8</v>
      </c>
      <c r="CU13" s="436"/>
      <c r="CV13" s="436"/>
      <c r="CW13" s="436"/>
      <c r="CX13" s="436"/>
      <c r="CY13" s="436"/>
      <c r="CZ13" s="436"/>
      <c r="DA13" s="437"/>
      <c r="DB13" s="435">
        <v>7.7</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142</v>
      </c>
      <c r="M14" s="599"/>
      <c r="N14" s="599"/>
      <c r="O14" s="599"/>
      <c r="P14" s="599"/>
      <c r="Q14" s="600"/>
      <c r="R14" s="568">
        <v>33896</v>
      </c>
      <c r="S14" s="569"/>
      <c r="T14" s="569"/>
      <c r="U14" s="569"/>
      <c r="V14" s="570"/>
      <c r="W14" s="571"/>
      <c r="X14" s="481"/>
      <c r="Y14" s="481"/>
      <c r="Z14" s="481"/>
      <c r="AA14" s="481"/>
      <c r="AB14" s="482"/>
      <c r="AC14" s="561">
        <v>8.8000000000000007</v>
      </c>
      <c r="AD14" s="562"/>
      <c r="AE14" s="562"/>
      <c r="AF14" s="562"/>
      <c r="AG14" s="563"/>
      <c r="AH14" s="561">
        <v>9.6999999999999993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52.4</v>
      </c>
      <c r="CU14" s="573"/>
      <c r="CV14" s="573"/>
      <c r="CW14" s="573"/>
      <c r="CX14" s="573"/>
      <c r="CY14" s="573"/>
      <c r="CZ14" s="573"/>
      <c r="DA14" s="574"/>
      <c r="DB14" s="572">
        <v>52.2</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144</v>
      </c>
      <c r="N15" s="566"/>
      <c r="O15" s="566"/>
      <c r="P15" s="566"/>
      <c r="Q15" s="567"/>
      <c r="R15" s="568">
        <v>33440</v>
      </c>
      <c r="S15" s="569"/>
      <c r="T15" s="569"/>
      <c r="U15" s="569"/>
      <c r="V15" s="570"/>
      <c r="W15" s="556" t="s">
        <v>145</v>
      </c>
      <c r="X15" s="478"/>
      <c r="Y15" s="478"/>
      <c r="Z15" s="478"/>
      <c r="AA15" s="478"/>
      <c r="AB15" s="479"/>
      <c r="AC15" s="441">
        <v>5566</v>
      </c>
      <c r="AD15" s="442"/>
      <c r="AE15" s="442"/>
      <c r="AF15" s="442"/>
      <c r="AG15" s="443"/>
      <c r="AH15" s="441">
        <v>5615</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3613798</v>
      </c>
      <c r="BO15" s="461"/>
      <c r="BP15" s="461"/>
      <c r="BQ15" s="461"/>
      <c r="BR15" s="461"/>
      <c r="BS15" s="461"/>
      <c r="BT15" s="461"/>
      <c r="BU15" s="462"/>
      <c r="BV15" s="460">
        <v>3587729</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31.5</v>
      </c>
      <c r="AD16" s="562"/>
      <c r="AE16" s="562"/>
      <c r="AF16" s="562"/>
      <c r="AG16" s="563"/>
      <c r="AH16" s="561">
        <v>30.9</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8684394</v>
      </c>
      <c r="BO16" s="466"/>
      <c r="BP16" s="466"/>
      <c r="BQ16" s="466"/>
      <c r="BR16" s="466"/>
      <c r="BS16" s="466"/>
      <c r="BT16" s="466"/>
      <c r="BU16" s="467"/>
      <c r="BV16" s="465">
        <v>8676625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10553</v>
      </c>
      <c r="AD17" s="442"/>
      <c r="AE17" s="442"/>
      <c r="AF17" s="442"/>
      <c r="AG17" s="443"/>
      <c r="AH17" s="441">
        <v>10808</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4557726</v>
      </c>
      <c r="BO17" s="466"/>
      <c r="BP17" s="466"/>
      <c r="BQ17" s="466"/>
      <c r="BR17" s="466"/>
      <c r="BS17" s="466"/>
      <c r="BT17" s="466"/>
      <c r="BU17" s="467"/>
      <c r="BV17" s="465">
        <v>4528851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872.43</v>
      </c>
      <c r="M18" s="530"/>
      <c r="N18" s="530"/>
      <c r="O18" s="530"/>
      <c r="P18" s="530"/>
      <c r="Q18" s="530"/>
      <c r="R18" s="531"/>
      <c r="S18" s="531"/>
      <c r="T18" s="531"/>
      <c r="U18" s="531"/>
      <c r="V18" s="532"/>
      <c r="W18" s="546"/>
      <c r="X18" s="547"/>
      <c r="Y18" s="547"/>
      <c r="Z18" s="547"/>
      <c r="AA18" s="547"/>
      <c r="AB18" s="557"/>
      <c r="AC18" s="429">
        <v>59.7</v>
      </c>
      <c r="AD18" s="430"/>
      <c r="AE18" s="430"/>
      <c r="AF18" s="430"/>
      <c r="AG18" s="533"/>
      <c r="AH18" s="429">
        <v>59.4</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10144666</v>
      </c>
      <c r="BO18" s="466"/>
      <c r="BP18" s="466"/>
      <c r="BQ18" s="466"/>
      <c r="BR18" s="466"/>
      <c r="BS18" s="466"/>
      <c r="BT18" s="466"/>
      <c r="BU18" s="467"/>
      <c r="BV18" s="465">
        <v>10201254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38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12783760</v>
      </c>
      <c r="BO19" s="466"/>
      <c r="BP19" s="466"/>
      <c r="BQ19" s="466"/>
      <c r="BR19" s="466"/>
      <c r="BS19" s="466"/>
      <c r="BT19" s="466"/>
      <c r="BU19" s="467"/>
      <c r="BV19" s="465">
        <v>13579376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10698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13306681</v>
      </c>
      <c r="BO23" s="466"/>
      <c r="BP23" s="466"/>
      <c r="BQ23" s="466"/>
      <c r="BR23" s="466"/>
      <c r="BS23" s="466"/>
      <c r="BT23" s="466"/>
      <c r="BU23" s="467"/>
      <c r="BV23" s="465">
        <v>13755700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8430</v>
      </c>
      <c r="R24" s="442"/>
      <c r="S24" s="442"/>
      <c r="T24" s="442"/>
      <c r="U24" s="442"/>
      <c r="V24" s="443"/>
      <c r="W24" s="507"/>
      <c r="X24" s="498"/>
      <c r="Y24" s="499"/>
      <c r="Z24" s="438" t="s">
        <v>169</v>
      </c>
      <c r="AA24" s="439"/>
      <c r="AB24" s="439"/>
      <c r="AC24" s="439"/>
      <c r="AD24" s="439"/>
      <c r="AE24" s="439"/>
      <c r="AF24" s="439"/>
      <c r="AG24" s="440"/>
      <c r="AH24" s="441">
        <v>337</v>
      </c>
      <c r="AI24" s="442"/>
      <c r="AJ24" s="442"/>
      <c r="AK24" s="442"/>
      <c r="AL24" s="443"/>
      <c r="AM24" s="441">
        <v>1055821</v>
      </c>
      <c r="AN24" s="442"/>
      <c r="AO24" s="442"/>
      <c r="AP24" s="442"/>
      <c r="AQ24" s="442"/>
      <c r="AR24" s="443"/>
      <c r="AS24" s="441">
        <v>3133</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8933742</v>
      </c>
      <c r="BO24" s="466"/>
      <c r="BP24" s="466"/>
      <c r="BQ24" s="466"/>
      <c r="BR24" s="466"/>
      <c r="BS24" s="466"/>
      <c r="BT24" s="466"/>
      <c r="BU24" s="467"/>
      <c r="BV24" s="465">
        <v>8881489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2</v>
      </c>
      <c r="M25" s="442"/>
      <c r="N25" s="442"/>
      <c r="O25" s="442"/>
      <c r="P25" s="443"/>
      <c r="Q25" s="441">
        <v>7100</v>
      </c>
      <c r="R25" s="442"/>
      <c r="S25" s="442"/>
      <c r="T25" s="442"/>
      <c r="U25" s="442"/>
      <c r="V25" s="443"/>
      <c r="W25" s="507"/>
      <c r="X25" s="498"/>
      <c r="Y25" s="499"/>
      <c r="Z25" s="438" t="s">
        <v>172</v>
      </c>
      <c r="AA25" s="439"/>
      <c r="AB25" s="439"/>
      <c r="AC25" s="439"/>
      <c r="AD25" s="439"/>
      <c r="AE25" s="439"/>
      <c r="AF25" s="439"/>
      <c r="AG25" s="440"/>
      <c r="AH25" s="441">
        <v>54</v>
      </c>
      <c r="AI25" s="442"/>
      <c r="AJ25" s="442"/>
      <c r="AK25" s="442"/>
      <c r="AL25" s="443"/>
      <c r="AM25" s="441">
        <v>162108</v>
      </c>
      <c r="AN25" s="442"/>
      <c r="AO25" s="442"/>
      <c r="AP25" s="442"/>
      <c r="AQ25" s="442"/>
      <c r="AR25" s="443"/>
      <c r="AS25" s="441">
        <v>3002</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1207223</v>
      </c>
      <c r="BO25" s="461"/>
      <c r="BP25" s="461"/>
      <c r="BQ25" s="461"/>
      <c r="BR25" s="461"/>
      <c r="BS25" s="461"/>
      <c r="BT25" s="461"/>
      <c r="BU25" s="462"/>
      <c r="BV25" s="460">
        <v>1379498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174</v>
      </c>
      <c r="F26" s="439"/>
      <c r="G26" s="439"/>
      <c r="H26" s="439"/>
      <c r="I26" s="439"/>
      <c r="J26" s="439"/>
      <c r="K26" s="440"/>
      <c r="L26" s="441">
        <v>1</v>
      </c>
      <c r="M26" s="442"/>
      <c r="N26" s="442"/>
      <c r="O26" s="442"/>
      <c r="P26" s="443"/>
      <c r="Q26" s="441">
        <v>6050</v>
      </c>
      <c r="R26" s="442"/>
      <c r="S26" s="442"/>
      <c r="T26" s="442"/>
      <c r="U26" s="442"/>
      <c r="V26" s="443"/>
      <c r="W26" s="507"/>
      <c r="X26" s="498"/>
      <c r="Y26" s="499"/>
      <c r="Z26" s="438" t="s">
        <v>175</v>
      </c>
      <c r="AA26" s="520"/>
      <c r="AB26" s="520"/>
      <c r="AC26" s="520"/>
      <c r="AD26" s="520"/>
      <c r="AE26" s="520"/>
      <c r="AF26" s="520"/>
      <c r="AG26" s="521"/>
      <c r="AH26" s="441">
        <v>29</v>
      </c>
      <c r="AI26" s="442"/>
      <c r="AJ26" s="442"/>
      <c r="AK26" s="442"/>
      <c r="AL26" s="443"/>
      <c r="AM26" s="441">
        <v>87667</v>
      </c>
      <c r="AN26" s="442"/>
      <c r="AO26" s="442"/>
      <c r="AP26" s="442"/>
      <c r="AQ26" s="442"/>
      <c r="AR26" s="443"/>
      <c r="AS26" s="441">
        <v>3023</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126</v>
      </c>
      <c r="BO26" s="466"/>
      <c r="BP26" s="466"/>
      <c r="BQ26" s="466"/>
      <c r="BR26" s="466"/>
      <c r="BS26" s="466"/>
      <c r="BT26" s="466"/>
      <c r="BU26" s="467"/>
      <c r="BV26" s="465" t="s">
        <v>135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177</v>
      </c>
      <c r="F27" s="439"/>
      <c r="G27" s="439"/>
      <c r="H27" s="439"/>
      <c r="I27" s="439"/>
      <c r="J27" s="439"/>
      <c r="K27" s="440"/>
      <c r="L27" s="441">
        <v>1</v>
      </c>
      <c r="M27" s="442"/>
      <c r="N27" s="442"/>
      <c r="O27" s="442"/>
      <c r="P27" s="443"/>
      <c r="Q27" s="441">
        <v>4480</v>
      </c>
      <c r="R27" s="442"/>
      <c r="S27" s="442"/>
      <c r="T27" s="442"/>
      <c r="U27" s="442"/>
      <c r="V27" s="443"/>
      <c r="W27" s="507"/>
      <c r="X27" s="498"/>
      <c r="Y27" s="499"/>
      <c r="Z27" s="438" t="s">
        <v>178</v>
      </c>
      <c r="AA27" s="439"/>
      <c r="AB27" s="439"/>
      <c r="AC27" s="439"/>
      <c r="AD27" s="439"/>
      <c r="AE27" s="439"/>
      <c r="AF27" s="439"/>
      <c r="AG27" s="440"/>
      <c r="AH27" s="441" t="s">
        <v>135</v>
      </c>
      <c r="AI27" s="442"/>
      <c r="AJ27" s="442"/>
      <c r="AK27" s="442"/>
      <c r="AL27" s="443"/>
      <c r="AM27" s="441" t="s">
        <v>127</v>
      </c>
      <c r="AN27" s="442"/>
      <c r="AO27" s="442"/>
      <c r="AP27" s="442"/>
      <c r="AQ27" s="442"/>
      <c r="AR27" s="443"/>
      <c r="AS27" s="441" t="s">
        <v>126</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1053975</v>
      </c>
      <c r="BO27" s="469"/>
      <c r="BP27" s="469"/>
      <c r="BQ27" s="469"/>
      <c r="BR27" s="469"/>
      <c r="BS27" s="469"/>
      <c r="BT27" s="469"/>
      <c r="BU27" s="470"/>
      <c r="BV27" s="468">
        <v>1053747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180</v>
      </c>
      <c r="F28" s="439"/>
      <c r="G28" s="439"/>
      <c r="H28" s="439"/>
      <c r="I28" s="439"/>
      <c r="J28" s="439"/>
      <c r="K28" s="440"/>
      <c r="L28" s="441">
        <v>1</v>
      </c>
      <c r="M28" s="442"/>
      <c r="N28" s="442"/>
      <c r="O28" s="442"/>
      <c r="P28" s="443"/>
      <c r="Q28" s="441">
        <v>3770</v>
      </c>
      <c r="R28" s="442"/>
      <c r="S28" s="442"/>
      <c r="T28" s="442"/>
      <c r="U28" s="442"/>
      <c r="V28" s="443"/>
      <c r="W28" s="507"/>
      <c r="X28" s="498"/>
      <c r="Y28" s="499"/>
      <c r="Z28" s="438" t="s">
        <v>181</v>
      </c>
      <c r="AA28" s="439"/>
      <c r="AB28" s="439"/>
      <c r="AC28" s="439"/>
      <c r="AD28" s="439"/>
      <c r="AE28" s="439"/>
      <c r="AF28" s="439"/>
      <c r="AG28" s="440"/>
      <c r="AH28" s="441" t="s">
        <v>126</v>
      </c>
      <c r="AI28" s="442"/>
      <c r="AJ28" s="442"/>
      <c r="AK28" s="442"/>
      <c r="AL28" s="443"/>
      <c r="AM28" s="441" t="s">
        <v>135</v>
      </c>
      <c r="AN28" s="442"/>
      <c r="AO28" s="442"/>
      <c r="AP28" s="442"/>
      <c r="AQ28" s="442"/>
      <c r="AR28" s="443"/>
      <c r="AS28" s="441" t="s">
        <v>135</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1541594</v>
      </c>
      <c r="BO28" s="461"/>
      <c r="BP28" s="461"/>
      <c r="BQ28" s="461"/>
      <c r="BR28" s="461"/>
      <c r="BS28" s="461"/>
      <c r="BT28" s="461"/>
      <c r="BU28" s="462"/>
      <c r="BV28" s="460">
        <v>1734171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183</v>
      </c>
      <c r="F29" s="439"/>
      <c r="G29" s="439"/>
      <c r="H29" s="439"/>
      <c r="I29" s="439"/>
      <c r="J29" s="439"/>
      <c r="K29" s="440"/>
      <c r="L29" s="441">
        <v>16</v>
      </c>
      <c r="M29" s="442"/>
      <c r="N29" s="442"/>
      <c r="O29" s="442"/>
      <c r="P29" s="443"/>
      <c r="Q29" s="441">
        <v>3570</v>
      </c>
      <c r="R29" s="442"/>
      <c r="S29" s="442"/>
      <c r="T29" s="442"/>
      <c r="U29" s="442"/>
      <c r="V29" s="443"/>
      <c r="W29" s="508"/>
      <c r="X29" s="509"/>
      <c r="Y29" s="510"/>
      <c r="Z29" s="438" t="s">
        <v>184</v>
      </c>
      <c r="AA29" s="439"/>
      <c r="AB29" s="439"/>
      <c r="AC29" s="439"/>
      <c r="AD29" s="439"/>
      <c r="AE29" s="439"/>
      <c r="AF29" s="439"/>
      <c r="AG29" s="440"/>
      <c r="AH29" s="441">
        <v>337</v>
      </c>
      <c r="AI29" s="442"/>
      <c r="AJ29" s="442"/>
      <c r="AK29" s="442"/>
      <c r="AL29" s="443"/>
      <c r="AM29" s="441">
        <v>1055821</v>
      </c>
      <c r="AN29" s="442"/>
      <c r="AO29" s="442"/>
      <c r="AP29" s="442"/>
      <c r="AQ29" s="442"/>
      <c r="AR29" s="443"/>
      <c r="AS29" s="441">
        <v>3133</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428672</v>
      </c>
      <c r="BO29" s="466"/>
      <c r="BP29" s="466"/>
      <c r="BQ29" s="466"/>
      <c r="BR29" s="466"/>
      <c r="BS29" s="466"/>
      <c r="BT29" s="466"/>
      <c r="BU29" s="467"/>
      <c r="BV29" s="465">
        <v>428425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2346324</v>
      </c>
      <c r="BO30" s="469"/>
      <c r="BP30" s="469"/>
      <c r="BQ30" s="469"/>
      <c r="BR30" s="469"/>
      <c r="BS30" s="469"/>
      <c r="BT30" s="469"/>
      <c r="BU30" s="470"/>
      <c r="BV30" s="468">
        <v>2642961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200</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大野・勝山地区広域行政事務組合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大野市公共施設管理公社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和泉診療所事業特別会計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IF('各会計、関係団体の財政状況及び健全化判断比率'!B35="","",'各会計、関係団体の財政状況及び健全化判断比率'!B35)</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福井県後期高齢者医療広域連合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大野市土地開発公社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IF('各会計、関係団体の財政状況及び健全化判断比率'!B36="","",'各会計、関係団体の財政状況及び健全化判断比率'!B36)</f>
        <v>下水道事業特別会計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福井県後期高齢者医療広域連合（事業会計）</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平成大野屋</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介護保険事業特別会計（介護サービス事業勘定）</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福井県市町総合事務組合（普通会計）</v>
      </c>
      <c r="BZ37" s="423"/>
      <c r="CA37" s="423"/>
      <c r="CB37" s="423"/>
      <c r="CC37" s="423"/>
      <c r="CD37" s="423"/>
      <c r="CE37" s="423"/>
      <c r="CF37" s="423"/>
      <c r="CG37" s="423"/>
      <c r="CH37" s="423"/>
      <c r="CI37" s="423"/>
      <c r="CJ37" s="423"/>
      <c r="CK37" s="423"/>
      <c r="CL37" s="423"/>
      <c r="CM37" s="423"/>
      <c r="CN37" s="213"/>
      <c r="CO37" s="424">
        <f t="shared" si="3"/>
        <v>20</v>
      </c>
      <c r="CP37" s="424"/>
      <c r="CQ37" s="423" t="str">
        <f>IF('各会計、関係団体の財政状況及び健全化判断比率'!BS10="","",'各会計、関係団体の財政状況及び健全化判断比率'!BS10)</f>
        <v>昇竜</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6</v>
      </c>
      <c r="V38" s="424"/>
      <c r="W38" s="423" t="str">
        <f>IF('各会計、関係団体の財政状況及び健全化判断比率'!B32="","",'各会計、関係団体の財政状況及び健全化判断比率'!B32)</f>
        <v>介護保険事業特別会計（保険事業勘定）</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福井県市町総合事務組合（事業会計）</v>
      </c>
      <c r="BZ38" s="423"/>
      <c r="CA38" s="423"/>
      <c r="CB38" s="423"/>
      <c r="CC38" s="423"/>
      <c r="CD38" s="423"/>
      <c r="CE38" s="423"/>
      <c r="CF38" s="423"/>
      <c r="CG38" s="423"/>
      <c r="CH38" s="423"/>
      <c r="CI38" s="423"/>
      <c r="CJ38" s="423"/>
      <c r="CK38" s="423"/>
      <c r="CL38" s="423"/>
      <c r="CM38" s="423"/>
      <c r="CN38" s="213"/>
      <c r="CO38" s="424">
        <f t="shared" si="3"/>
        <v>21</v>
      </c>
      <c r="CP38" s="424"/>
      <c r="CQ38" s="423" t="str">
        <f>IF('各会計、関係団体の財政状況及び健全化判断比率'!BS11="","",'各会計、関係団体の財政状況及び健全化判断比率'!BS11)</f>
        <v>越前おおの農林樂舎</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福井県自治会館組合</v>
      </c>
      <c r="BZ39" s="423"/>
      <c r="CA39" s="423"/>
      <c r="CB39" s="423"/>
      <c r="CC39" s="423"/>
      <c r="CD39" s="423"/>
      <c r="CE39" s="423"/>
      <c r="CF39" s="423"/>
      <c r="CG39" s="423"/>
      <c r="CH39" s="423"/>
      <c r="CI39" s="423"/>
      <c r="CJ39" s="423"/>
      <c r="CK39" s="423"/>
      <c r="CL39" s="423"/>
      <c r="CM39" s="423"/>
      <c r="CN39" s="213"/>
      <c r="CO39" s="424">
        <f t="shared" si="3"/>
        <v>22</v>
      </c>
      <c r="CP39" s="424"/>
      <c r="CQ39" s="423" t="str">
        <f>IF('各会計、関係団体の財政状況及び健全化判断比率'!BS12="","",'各会計、関係団体の財政状況及び健全化判断比率'!BS12)</f>
        <v>結のまち越前おおの</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23</v>
      </c>
      <c r="CP40" s="424"/>
      <c r="CQ40" s="423" t="str">
        <f>IF('各会計、関係団体の財政状況及び健全化判断比率'!BS13="","",'各会計、関係団体の財政状況及び健全化判断比率'!BS13)</f>
        <v>水への恩返し財団</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Ij7fKUNXyTlZN317ZuUU1mpJU/LK4iFgeATW2SGrLbYkw5ZW/RE1WmA/bvH88df5Rga2qLKE81VH9sWCbUcCUA==" saltValue="Ppx1L92IOLmnUGPmaroO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44" t="s">
        <v>569</v>
      </c>
      <c r="D34" s="1244"/>
      <c r="E34" s="1245"/>
      <c r="F34" s="32">
        <v>7.51</v>
      </c>
      <c r="G34" s="33">
        <v>7.66</v>
      </c>
      <c r="H34" s="33">
        <v>7.95</v>
      </c>
      <c r="I34" s="33">
        <v>8.1300000000000008</v>
      </c>
      <c r="J34" s="34">
        <v>8.32</v>
      </c>
      <c r="K34" s="22"/>
      <c r="L34" s="22"/>
      <c r="M34" s="22"/>
      <c r="N34" s="22"/>
      <c r="O34" s="22"/>
      <c r="P34" s="22"/>
    </row>
    <row r="35" spans="1:16" ht="39" customHeight="1">
      <c r="A35" s="22"/>
      <c r="B35" s="35"/>
      <c r="C35" s="1238" t="s">
        <v>570</v>
      </c>
      <c r="D35" s="1239"/>
      <c r="E35" s="1240"/>
      <c r="F35" s="36">
        <v>8.0500000000000007</v>
      </c>
      <c r="G35" s="37">
        <v>7.3</v>
      </c>
      <c r="H35" s="37">
        <v>6.59</v>
      </c>
      <c r="I35" s="37">
        <v>5.44</v>
      </c>
      <c r="J35" s="38">
        <v>7.42</v>
      </c>
      <c r="K35" s="22"/>
      <c r="L35" s="22"/>
      <c r="M35" s="22"/>
      <c r="N35" s="22"/>
      <c r="O35" s="22"/>
      <c r="P35" s="22"/>
    </row>
    <row r="36" spans="1:16" ht="39" customHeight="1">
      <c r="A36" s="22"/>
      <c r="B36" s="35"/>
      <c r="C36" s="1238" t="s">
        <v>571</v>
      </c>
      <c r="D36" s="1239"/>
      <c r="E36" s="1240"/>
      <c r="F36" s="36">
        <v>1.89</v>
      </c>
      <c r="G36" s="37">
        <v>1.67</v>
      </c>
      <c r="H36" s="37">
        <v>2.6</v>
      </c>
      <c r="I36" s="37">
        <v>2.71</v>
      </c>
      <c r="J36" s="38">
        <v>1.46</v>
      </c>
      <c r="K36" s="22"/>
      <c r="L36" s="22"/>
      <c r="M36" s="22"/>
      <c r="N36" s="22"/>
      <c r="O36" s="22"/>
      <c r="P36" s="22"/>
    </row>
    <row r="37" spans="1:16" ht="39" customHeight="1">
      <c r="A37" s="22"/>
      <c r="B37" s="35"/>
      <c r="C37" s="1238" t="s">
        <v>572</v>
      </c>
      <c r="D37" s="1239"/>
      <c r="E37" s="1240"/>
      <c r="F37" s="36">
        <v>0</v>
      </c>
      <c r="G37" s="37">
        <v>0</v>
      </c>
      <c r="H37" s="37">
        <v>0</v>
      </c>
      <c r="I37" s="37">
        <v>0</v>
      </c>
      <c r="J37" s="38">
        <v>0.7</v>
      </c>
      <c r="K37" s="22"/>
      <c r="L37" s="22"/>
      <c r="M37" s="22"/>
      <c r="N37" s="22"/>
      <c r="O37" s="22"/>
      <c r="P37" s="22"/>
    </row>
    <row r="38" spans="1:16" ht="39" customHeight="1">
      <c r="A38" s="22"/>
      <c r="B38" s="35"/>
      <c r="C38" s="1238" t="s">
        <v>573</v>
      </c>
      <c r="D38" s="1239"/>
      <c r="E38" s="1240"/>
      <c r="F38" s="36">
        <v>0.16</v>
      </c>
      <c r="G38" s="37">
        <v>0.23</v>
      </c>
      <c r="H38" s="37">
        <v>0.17</v>
      </c>
      <c r="I38" s="37">
        <v>0.26</v>
      </c>
      <c r="J38" s="38">
        <v>0.26</v>
      </c>
      <c r="K38" s="22"/>
      <c r="L38" s="22"/>
      <c r="M38" s="22"/>
      <c r="N38" s="22"/>
      <c r="O38" s="22"/>
      <c r="P38" s="22"/>
    </row>
    <row r="39" spans="1:16" ht="39" customHeight="1">
      <c r="A39" s="22"/>
      <c r="B39" s="35"/>
      <c r="C39" s="1238" t="s">
        <v>574</v>
      </c>
      <c r="D39" s="1239"/>
      <c r="E39" s="1240"/>
      <c r="F39" s="36">
        <v>0.08</v>
      </c>
      <c r="G39" s="37">
        <v>0.12</v>
      </c>
      <c r="H39" s="37">
        <v>0.08</v>
      </c>
      <c r="I39" s="37">
        <v>0.11</v>
      </c>
      <c r="J39" s="38">
        <v>0.1</v>
      </c>
      <c r="K39" s="22"/>
      <c r="L39" s="22"/>
      <c r="M39" s="22"/>
      <c r="N39" s="22"/>
      <c r="O39" s="22"/>
      <c r="P39" s="22"/>
    </row>
    <row r="40" spans="1:16" ht="39" customHeight="1">
      <c r="A40" s="22"/>
      <c r="B40" s="35"/>
      <c r="C40" s="1238" t="s">
        <v>575</v>
      </c>
      <c r="D40" s="1239"/>
      <c r="E40" s="1240"/>
      <c r="F40" s="36">
        <v>0</v>
      </c>
      <c r="G40" s="37">
        <v>7.0000000000000007E-2</v>
      </c>
      <c r="H40" s="37">
        <v>0.01</v>
      </c>
      <c r="I40" s="37">
        <v>0.01</v>
      </c>
      <c r="J40" s="38">
        <v>0.01</v>
      </c>
      <c r="K40" s="22"/>
      <c r="L40" s="22"/>
      <c r="M40" s="22"/>
      <c r="N40" s="22"/>
      <c r="O40" s="22"/>
      <c r="P40" s="22"/>
    </row>
    <row r="41" spans="1:16" ht="39" customHeight="1">
      <c r="A41" s="22"/>
      <c r="B41" s="35"/>
      <c r="C41" s="1238" t="s">
        <v>576</v>
      </c>
      <c r="D41" s="1239"/>
      <c r="E41" s="1240"/>
      <c r="F41" s="36">
        <v>0.42</v>
      </c>
      <c r="G41" s="37">
        <v>1.08</v>
      </c>
      <c r="H41" s="37">
        <v>0.45</v>
      </c>
      <c r="I41" s="37">
        <v>0.65</v>
      </c>
      <c r="J41" s="38">
        <v>0</v>
      </c>
      <c r="K41" s="22"/>
      <c r="L41" s="22"/>
      <c r="M41" s="22"/>
      <c r="N41" s="22"/>
      <c r="O41" s="22"/>
      <c r="P41" s="22"/>
    </row>
    <row r="42" spans="1:16" ht="39" customHeight="1">
      <c r="A42" s="22"/>
      <c r="B42" s="39"/>
      <c r="C42" s="1238" t="s">
        <v>577</v>
      </c>
      <c r="D42" s="1239"/>
      <c r="E42" s="1240"/>
      <c r="F42" s="36" t="s">
        <v>519</v>
      </c>
      <c r="G42" s="37" t="s">
        <v>519</v>
      </c>
      <c r="H42" s="37" t="s">
        <v>519</v>
      </c>
      <c r="I42" s="37" t="s">
        <v>519</v>
      </c>
      <c r="J42" s="38" t="s">
        <v>519</v>
      </c>
      <c r="K42" s="22"/>
      <c r="L42" s="22"/>
      <c r="M42" s="22"/>
      <c r="N42" s="22"/>
      <c r="O42" s="22"/>
      <c r="P42" s="22"/>
    </row>
    <row r="43" spans="1:16" ht="39" customHeight="1" thickBot="1">
      <c r="A43" s="22"/>
      <c r="B43" s="40"/>
      <c r="C43" s="1241" t="s">
        <v>578</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uc4gLiODfis6zYQ4jLHvcQ62AIsldwR2YQR6fUjRAVZFY8AH3qqKneSfwf/TnEVylb4r2cWPCfCABzP1GbAbA==" saltValue="d+6yGbJW6IPgcdjC7TCH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64" t="s">
        <v>11</v>
      </c>
      <c r="C45" s="1265"/>
      <c r="D45" s="58"/>
      <c r="E45" s="1270" t="s">
        <v>12</v>
      </c>
      <c r="F45" s="1270"/>
      <c r="G45" s="1270"/>
      <c r="H45" s="1270"/>
      <c r="I45" s="1270"/>
      <c r="J45" s="1271"/>
      <c r="K45" s="59">
        <v>1556</v>
      </c>
      <c r="L45" s="60">
        <v>1610</v>
      </c>
      <c r="M45" s="60">
        <v>1561</v>
      </c>
      <c r="N45" s="60">
        <v>1606</v>
      </c>
      <c r="O45" s="61">
        <v>1591</v>
      </c>
      <c r="P45" s="48"/>
      <c r="Q45" s="48"/>
      <c r="R45" s="48"/>
      <c r="S45" s="48"/>
      <c r="T45" s="48"/>
      <c r="U45" s="48"/>
    </row>
    <row r="46" spans="1:21" ht="30.75" customHeight="1">
      <c r="A46" s="48"/>
      <c r="B46" s="1266"/>
      <c r="C46" s="1267"/>
      <c r="D46" s="62"/>
      <c r="E46" s="1248" t="s">
        <v>13</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c r="A47" s="48"/>
      <c r="B47" s="1266"/>
      <c r="C47" s="1267"/>
      <c r="D47" s="62"/>
      <c r="E47" s="1248" t="s">
        <v>14</v>
      </c>
      <c r="F47" s="1248"/>
      <c r="G47" s="1248"/>
      <c r="H47" s="1248"/>
      <c r="I47" s="1248"/>
      <c r="J47" s="1249"/>
      <c r="K47" s="63" t="s">
        <v>519</v>
      </c>
      <c r="L47" s="64" t="s">
        <v>519</v>
      </c>
      <c r="M47" s="64" t="s">
        <v>519</v>
      </c>
      <c r="N47" s="64" t="s">
        <v>519</v>
      </c>
      <c r="O47" s="65" t="s">
        <v>519</v>
      </c>
      <c r="P47" s="48"/>
      <c r="Q47" s="48"/>
      <c r="R47" s="48"/>
      <c r="S47" s="48"/>
      <c r="T47" s="48"/>
      <c r="U47" s="48"/>
    </row>
    <row r="48" spans="1:21" ht="30.75" customHeight="1">
      <c r="A48" s="48"/>
      <c r="B48" s="1266"/>
      <c r="C48" s="1267"/>
      <c r="D48" s="62"/>
      <c r="E48" s="1248" t="s">
        <v>15</v>
      </c>
      <c r="F48" s="1248"/>
      <c r="G48" s="1248"/>
      <c r="H48" s="1248"/>
      <c r="I48" s="1248"/>
      <c r="J48" s="1249"/>
      <c r="K48" s="63">
        <v>407</v>
      </c>
      <c r="L48" s="64">
        <v>451</v>
      </c>
      <c r="M48" s="64">
        <v>506</v>
      </c>
      <c r="N48" s="64">
        <v>509</v>
      </c>
      <c r="O48" s="65">
        <v>487</v>
      </c>
      <c r="P48" s="48"/>
      <c r="Q48" s="48"/>
      <c r="R48" s="48"/>
      <c r="S48" s="48"/>
      <c r="T48" s="48"/>
      <c r="U48" s="48"/>
    </row>
    <row r="49" spans="1:21" ht="30.75" customHeight="1">
      <c r="A49" s="48"/>
      <c r="B49" s="1266"/>
      <c r="C49" s="1267"/>
      <c r="D49" s="62"/>
      <c r="E49" s="1248" t="s">
        <v>16</v>
      </c>
      <c r="F49" s="1248"/>
      <c r="G49" s="1248"/>
      <c r="H49" s="1248"/>
      <c r="I49" s="1248"/>
      <c r="J49" s="1249"/>
      <c r="K49" s="63">
        <v>248</v>
      </c>
      <c r="L49" s="64">
        <v>249</v>
      </c>
      <c r="M49" s="64">
        <v>249</v>
      </c>
      <c r="N49" s="64">
        <v>250</v>
      </c>
      <c r="O49" s="65">
        <v>250</v>
      </c>
      <c r="P49" s="48"/>
      <c r="Q49" s="48"/>
      <c r="R49" s="48"/>
      <c r="S49" s="48"/>
      <c r="T49" s="48"/>
      <c r="U49" s="48"/>
    </row>
    <row r="50" spans="1:21" ht="30.75" customHeight="1">
      <c r="A50" s="48"/>
      <c r="B50" s="1266"/>
      <c r="C50" s="1267"/>
      <c r="D50" s="62"/>
      <c r="E50" s="1248" t="s">
        <v>17</v>
      </c>
      <c r="F50" s="1248"/>
      <c r="G50" s="1248"/>
      <c r="H50" s="1248"/>
      <c r="I50" s="1248"/>
      <c r="J50" s="1249"/>
      <c r="K50" s="63" t="s">
        <v>519</v>
      </c>
      <c r="L50" s="64" t="s">
        <v>519</v>
      </c>
      <c r="M50" s="64" t="s">
        <v>519</v>
      </c>
      <c r="N50" s="64" t="s">
        <v>519</v>
      </c>
      <c r="O50" s="65" t="s">
        <v>519</v>
      </c>
      <c r="P50" s="48"/>
      <c r="Q50" s="48"/>
      <c r="R50" s="48"/>
      <c r="S50" s="48"/>
      <c r="T50" s="48"/>
      <c r="U50" s="48"/>
    </row>
    <row r="51" spans="1:21" ht="30.75" customHeight="1">
      <c r="A51" s="48"/>
      <c r="B51" s="1268"/>
      <c r="C51" s="1269"/>
      <c r="D51" s="66"/>
      <c r="E51" s="1248" t="s">
        <v>18</v>
      </c>
      <c r="F51" s="1248"/>
      <c r="G51" s="1248"/>
      <c r="H51" s="1248"/>
      <c r="I51" s="1248"/>
      <c r="J51" s="1249"/>
      <c r="K51" s="63" t="s">
        <v>519</v>
      </c>
      <c r="L51" s="64">
        <v>0</v>
      </c>
      <c r="M51" s="64">
        <v>0</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1695</v>
      </c>
      <c r="L52" s="64">
        <v>1658</v>
      </c>
      <c r="M52" s="64">
        <v>1630</v>
      </c>
      <c r="N52" s="64">
        <v>1655</v>
      </c>
      <c r="O52" s="65">
        <v>1643</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516</v>
      </c>
      <c r="L53" s="69">
        <v>652</v>
      </c>
      <c r="M53" s="69">
        <v>686</v>
      </c>
      <c r="N53" s="69">
        <v>710</v>
      </c>
      <c r="O53" s="70">
        <v>685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c r="B57" s="1254" t="s">
        <v>25</v>
      </c>
      <c r="C57" s="1255"/>
      <c r="D57" s="1258" t="s">
        <v>26</v>
      </c>
      <c r="E57" s="1259"/>
      <c r="F57" s="1259"/>
      <c r="G57" s="1259"/>
      <c r="H57" s="1259"/>
      <c r="I57" s="1259"/>
      <c r="J57" s="1260"/>
      <c r="K57" s="82" t="s">
        <v>609</v>
      </c>
      <c r="L57" s="83" t="s">
        <v>610</v>
      </c>
      <c r="M57" s="83" t="s">
        <v>609</v>
      </c>
      <c r="N57" s="83" t="s">
        <v>609</v>
      </c>
      <c r="O57" s="84" t="s">
        <v>609</v>
      </c>
    </row>
    <row r="58" spans="1:21" ht="31.5" customHeight="1" thickBot="1">
      <c r="B58" s="1256"/>
      <c r="C58" s="1257"/>
      <c r="D58" s="1261" t="s">
        <v>27</v>
      </c>
      <c r="E58" s="1262"/>
      <c r="F58" s="1262"/>
      <c r="G58" s="1262"/>
      <c r="H58" s="1262"/>
      <c r="I58" s="1262"/>
      <c r="J58" s="1263"/>
      <c r="K58" s="85" t="s">
        <v>609</v>
      </c>
      <c r="L58" s="86" t="s">
        <v>609</v>
      </c>
      <c r="M58" s="86" t="s">
        <v>609</v>
      </c>
      <c r="N58" s="86" t="s">
        <v>609</v>
      </c>
      <c r="O58" s="87" t="s">
        <v>609</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0pm9YBKbMtsU9ig6j/hbsxY1RxPz3TTdixJF7sGqkUXKairenpOvJd6bAkql7v21e0+a1t/9UnGFhrJPHOcw==" saltValue="CdlzFAQuuoYA5yJO1Sl2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561</v>
      </c>
      <c r="J40" s="99" t="s">
        <v>562</v>
      </c>
      <c r="K40" s="99" t="s">
        <v>563</v>
      </c>
      <c r="L40" s="99" t="s">
        <v>564</v>
      </c>
      <c r="M40" s="100" t="s">
        <v>565</v>
      </c>
    </row>
    <row r="41" spans="2:13" ht="27.75" customHeight="1">
      <c r="B41" s="1284" t="s">
        <v>30</v>
      </c>
      <c r="C41" s="1285"/>
      <c r="D41" s="101"/>
      <c r="E41" s="1286" t="s">
        <v>31</v>
      </c>
      <c r="F41" s="1286"/>
      <c r="G41" s="1286"/>
      <c r="H41" s="1287"/>
      <c r="I41" s="102">
        <v>14772</v>
      </c>
      <c r="J41" s="103">
        <v>14948</v>
      </c>
      <c r="K41" s="103">
        <v>14415</v>
      </c>
      <c r="L41" s="103">
        <v>13756</v>
      </c>
      <c r="M41" s="104">
        <v>13307</v>
      </c>
    </row>
    <row r="42" spans="2:13" ht="27.75" customHeight="1">
      <c r="B42" s="1274"/>
      <c r="C42" s="1275"/>
      <c r="D42" s="105"/>
      <c r="E42" s="1278" t="s">
        <v>32</v>
      </c>
      <c r="F42" s="1278"/>
      <c r="G42" s="1278"/>
      <c r="H42" s="1279"/>
      <c r="I42" s="106" t="s">
        <v>519</v>
      </c>
      <c r="J42" s="107" t="s">
        <v>519</v>
      </c>
      <c r="K42" s="107" t="s">
        <v>519</v>
      </c>
      <c r="L42" s="107" t="s">
        <v>519</v>
      </c>
      <c r="M42" s="108" t="s">
        <v>519</v>
      </c>
    </row>
    <row r="43" spans="2:13" ht="27.75" customHeight="1">
      <c r="B43" s="1274"/>
      <c r="C43" s="1275"/>
      <c r="D43" s="105"/>
      <c r="E43" s="1278" t="s">
        <v>33</v>
      </c>
      <c r="F43" s="1278"/>
      <c r="G43" s="1278"/>
      <c r="H43" s="1279"/>
      <c r="I43" s="106">
        <v>6706</v>
      </c>
      <c r="J43" s="107">
        <v>7088</v>
      </c>
      <c r="K43" s="107">
        <v>7383</v>
      </c>
      <c r="L43" s="107">
        <v>7767</v>
      </c>
      <c r="M43" s="108">
        <v>7827</v>
      </c>
    </row>
    <row r="44" spans="2:13" ht="27.75" customHeight="1">
      <c r="B44" s="1274"/>
      <c r="C44" s="1275"/>
      <c r="D44" s="105"/>
      <c r="E44" s="1278" t="s">
        <v>34</v>
      </c>
      <c r="F44" s="1278"/>
      <c r="G44" s="1278"/>
      <c r="H44" s="1279"/>
      <c r="I44" s="106">
        <v>1331</v>
      </c>
      <c r="J44" s="107">
        <v>1106</v>
      </c>
      <c r="K44" s="107">
        <v>874</v>
      </c>
      <c r="L44" s="107">
        <v>642</v>
      </c>
      <c r="M44" s="108">
        <v>404</v>
      </c>
    </row>
    <row r="45" spans="2:13" ht="27.75" customHeight="1">
      <c r="B45" s="1274"/>
      <c r="C45" s="1275"/>
      <c r="D45" s="105"/>
      <c r="E45" s="1278" t="s">
        <v>35</v>
      </c>
      <c r="F45" s="1278"/>
      <c r="G45" s="1278"/>
      <c r="H45" s="1279"/>
      <c r="I45" s="106">
        <v>4135</v>
      </c>
      <c r="J45" s="107">
        <v>3975</v>
      </c>
      <c r="K45" s="107">
        <v>3939</v>
      </c>
      <c r="L45" s="107">
        <v>3876</v>
      </c>
      <c r="M45" s="108">
        <v>3716</v>
      </c>
    </row>
    <row r="46" spans="2:13" ht="27.75" customHeight="1">
      <c r="B46" s="1274"/>
      <c r="C46" s="1275"/>
      <c r="D46" s="109"/>
      <c r="E46" s="1278" t="s">
        <v>36</v>
      </c>
      <c r="F46" s="1278"/>
      <c r="G46" s="1278"/>
      <c r="H46" s="1279"/>
      <c r="I46" s="106" t="s">
        <v>519</v>
      </c>
      <c r="J46" s="107" t="s">
        <v>519</v>
      </c>
      <c r="K46" s="107" t="s">
        <v>519</v>
      </c>
      <c r="L46" s="107">
        <v>322</v>
      </c>
      <c r="M46" s="108">
        <v>420</v>
      </c>
    </row>
    <row r="47" spans="2:13" ht="27.75" customHeight="1">
      <c r="B47" s="1274"/>
      <c r="C47" s="1275"/>
      <c r="D47" s="110"/>
      <c r="E47" s="1288" t="s">
        <v>37</v>
      </c>
      <c r="F47" s="1289"/>
      <c r="G47" s="1289"/>
      <c r="H47" s="1290"/>
      <c r="I47" s="106" t="s">
        <v>519</v>
      </c>
      <c r="J47" s="107" t="s">
        <v>519</v>
      </c>
      <c r="K47" s="107" t="s">
        <v>519</v>
      </c>
      <c r="L47" s="107" t="s">
        <v>519</v>
      </c>
      <c r="M47" s="108" t="s">
        <v>519</v>
      </c>
    </row>
    <row r="48" spans="2:13" ht="27.75" customHeight="1">
      <c r="B48" s="1274"/>
      <c r="C48" s="1275"/>
      <c r="D48" s="105"/>
      <c r="E48" s="1278" t="s">
        <v>38</v>
      </c>
      <c r="F48" s="1278"/>
      <c r="G48" s="1278"/>
      <c r="H48" s="1279"/>
      <c r="I48" s="106" t="s">
        <v>519</v>
      </c>
      <c r="J48" s="107" t="s">
        <v>519</v>
      </c>
      <c r="K48" s="107" t="s">
        <v>519</v>
      </c>
      <c r="L48" s="107" t="s">
        <v>519</v>
      </c>
      <c r="M48" s="108" t="s">
        <v>519</v>
      </c>
    </row>
    <row r="49" spans="2:13" ht="27.75" customHeight="1">
      <c r="B49" s="1276"/>
      <c r="C49" s="1277"/>
      <c r="D49" s="105"/>
      <c r="E49" s="1278" t="s">
        <v>39</v>
      </c>
      <c r="F49" s="1278"/>
      <c r="G49" s="1278"/>
      <c r="H49" s="1279"/>
      <c r="I49" s="106" t="s">
        <v>519</v>
      </c>
      <c r="J49" s="107" t="s">
        <v>519</v>
      </c>
      <c r="K49" s="107" t="s">
        <v>519</v>
      </c>
      <c r="L49" s="107" t="s">
        <v>519</v>
      </c>
      <c r="M49" s="108" t="s">
        <v>519</v>
      </c>
    </row>
    <row r="50" spans="2:13" ht="27.75" customHeight="1">
      <c r="B50" s="1272" t="s">
        <v>40</v>
      </c>
      <c r="C50" s="1273"/>
      <c r="D50" s="111"/>
      <c r="E50" s="1278" t="s">
        <v>41</v>
      </c>
      <c r="F50" s="1278"/>
      <c r="G50" s="1278"/>
      <c r="H50" s="1279"/>
      <c r="I50" s="106">
        <v>5573</v>
      </c>
      <c r="J50" s="107">
        <v>5899</v>
      </c>
      <c r="K50" s="107">
        <v>5244</v>
      </c>
      <c r="L50" s="107">
        <v>4861</v>
      </c>
      <c r="M50" s="108">
        <v>4421</v>
      </c>
    </row>
    <row r="51" spans="2:13" ht="27.75" customHeight="1">
      <c r="B51" s="1274"/>
      <c r="C51" s="1275"/>
      <c r="D51" s="105"/>
      <c r="E51" s="1278" t="s">
        <v>42</v>
      </c>
      <c r="F51" s="1278"/>
      <c r="G51" s="1278"/>
      <c r="H51" s="1279"/>
      <c r="I51" s="106">
        <v>1746</v>
      </c>
      <c r="J51" s="107">
        <v>1659</v>
      </c>
      <c r="K51" s="107">
        <v>1680</v>
      </c>
      <c r="L51" s="107">
        <v>1670</v>
      </c>
      <c r="M51" s="108">
        <v>1743</v>
      </c>
    </row>
    <row r="52" spans="2:13" ht="27.75" customHeight="1">
      <c r="B52" s="1276"/>
      <c r="C52" s="1277"/>
      <c r="D52" s="105"/>
      <c r="E52" s="1278" t="s">
        <v>43</v>
      </c>
      <c r="F52" s="1278"/>
      <c r="G52" s="1278"/>
      <c r="H52" s="1279"/>
      <c r="I52" s="106">
        <v>16140</v>
      </c>
      <c r="J52" s="107">
        <v>16219</v>
      </c>
      <c r="K52" s="107">
        <v>15857</v>
      </c>
      <c r="L52" s="107">
        <v>15315</v>
      </c>
      <c r="M52" s="108">
        <v>15009</v>
      </c>
    </row>
    <row r="53" spans="2:13" ht="27.75" customHeight="1" thickBot="1">
      <c r="B53" s="1280" t="s">
        <v>44</v>
      </c>
      <c r="C53" s="1281"/>
      <c r="D53" s="112"/>
      <c r="E53" s="1282" t="s">
        <v>45</v>
      </c>
      <c r="F53" s="1282"/>
      <c r="G53" s="1282"/>
      <c r="H53" s="1283"/>
      <c r="I53" s="113">
        <v>3485</v>
      </c>
      <c r="J53" s="114">
        <v>3339</v>
      </c>
      <c r="K53" s="114">
        <v>3830</v>
      </c>
      <c r="L53" s="114">
        <v>4517</v>
      </c>
      <c r="M53" s="115">
        <v>4500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wgLWXKwTggeK1Wt6dRloJ7KXgVBlM1kq+x/+WhIOqvhyl68h0kXa2Cnv7Aj4oBDrBfDG9PFn1cD5nBAgzg4Vg==" saltValue="DcQj48G+ACMwwF8/EZl1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563</v>
      </c>
      <c r="G54" s="124" t="s">
        <v>564</v>
      </c>
      <c r="H54" s="125" t="s">
        <v>565</v>
      </c>
    </row>
    <row r="55" spans="2:8" ht="52.5" customHeight="1">
      <c r="B55" s="126"/>
      <c r="C55" s="1299" t="s">
        <v>48</v>
      </c>
      <c r="D55" s="1299"/>
      <c r="E55" s="1300"/>
      <c r="F55" s="127">
        <v>2006</v>
      </c>
      <c r="G55" s="127">
        <v>1734</v>
      </c>
      <c r="H55" s="128">
        <v>1542</v>
      </c>
    </row>
    <row r="56" spans="2:8" ht="52.5" customHeight="1">
      <c r="B56" s="129"/>
      <c r="C56" s="1301" t="s">
        <v>49</v>
      </c>
      <c r="D56" s="1301"/>
      <c r="E56" s="1302"/>
      <c r="F56" s="130">
        <v>428</v>
      </c>
      <c r="G56" s="130">
        <v>428</v>
      </c>
      <c r="H56" s="131">
        <v>429</v>
      </c>
    </row>
    <row r="57" spans="2:8" ht="53.25" customHeight="1">
      <c r="B57" s="129"/>
      <c r="C57" s="1303" t="s">
        <v>50</v>
      </c>
      <c r="D57" s="1303"/>
      <c r="E57" s="1304"/>
      <c r="F57" s="132">
        <v>2791</v>
      </c>
      <c r="G57" s="132">
        <v>2643</v>
      </c>
      <c r="H57" s="133">
        <v>2346</v>
      </c>
    </row>
    <row r="58" spans="2:8" ht="45.75" customHeight="1">
      <c r="B58" s="134"/>
      <c r="C58" s="1291" t="s">
        <v>604</v>
      </c>
      <c r="D58" s="1292"/>
      <c r="E58" s="1293"/>
      <c r="F58" s="135">
        <v>862</v>
      </c>
      <c r="G58" s="135">
        <v>804</v>
      </c>
      <c r="H58" s="136">
        <v>689</v>
      </c>
    </row>
    <row r="59" spans="2:8" ht="45.75" customHeight="1">
      <c r="B59" s="134"/>
      <c r="C59" s="1291" t="s">
        <v>605</v>
      </c>
      <c r="D59" s="1292"/>
      <c r="E59" s="1293"/>
      <c r="F59" s="135">
        <v>638</v>
      </c>
      <c r="G59" s="135">
        <v>638</v>
      </c>
      <c r="H59" s="136">
        <v>595</v>
      </c>
    </row>
    <row r="60" spans="2:8" ht="45.75" customHeight="1">
      <c r="B60" s="134"/>
      <c r="C60" s="1291" t="s">
        <v>606</v>
      </c>
      <c r="D60" s="1292"/>
      <c r="E60" s="1293"/>
      <c r="F60" s="135">
        <v>251</v>
      </c>
      <c r="G60" s="135">
        <v>251</v>
      </c>
      <c r="H60" s="136">
        <v>251</v>
      </c>
    </row>
    <row r="61" spans="2:8" ht="45.75" customHeight="1">
      <c r="B61" s="134"/>
      <c r="C61" s="1291" t="s">
        <v>607</v>
      </c>
      <c r="D61" s="1292"/>
      <c r="E61" s="1293"/>
      <c r="F61" s="135">
        <v>253</v>
      </c>
      <c r="G61" s="135">
        <v>237</v>
      </c>
      <c r="H61" s="136">
        <v>232</v>
      </c>
    </row>
    <row r="62" spans="2:8" ht="45.75" customHeight="1" thickBot="1">
      <c r="B62" s="137"/>
      <c r="C62" s="1294" t="s">
        <v>608</v>
      </c>
      <c r="D62" s="1295"/>
      <c r="E62" s="1296"/>
      <c r="F62" s="138">
        <v>199</v>
      </c>
      <c r="G62" s="138">
        <v>178</v>
      </c>
      <c r="H62" s="139">
        <v>147</v>
      </c>
    </row>
    <row r="63" spans="2:8" ht="52.5" customHeight="1" thickBot="1">
      <c r="B63" s="140"/>
      <c r="C63" s="1297" t="s">
        <v>51</v>
      </c>
      <c r="D63" s="1297"/>
      <c r="E63" s="1298"/>
      <c r="F63" s="141">
        <v>5225</v>
      </c>
      <c r="G63" s="141">
        <v>4806</v>
      </c>
      <c r="H63" s="142">
        <v>4317</v>
      </c>
    </row>
    <row r="64" spans="2:8" ht="15" customHeight="1"/>
    <row r="65" ht="0" hidden="1" customHeight="1"/>
    <row r="66" ht="0" hidden="1" customHeight="1"/>
  </sheetData>
  <sheetProtection algorithmName="SHA-512" hashValue="m8H7d754VEHDdZEvzdh9xFr3dPBcExi2Px81MkFSURBgFEd9u4a1eWFOevB5+xGHIumqnANzehvLNH1WsLXbDw==" saltValue="wo6mQtZdpQcA3CWG+BtR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614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615</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561</v>
      </c>
      <c r="BQ50" s="1310"/>
      <c r="BR50" s="1310"/>
      <c r="BS50" s="1310"/>
      <c r="BT50" s="1310"/>
      <c r="BU50" s="1310"/>
      <c r="BV50" s="1310"/>
      <c r="BW50" s="1310"/>
      <c r="BX50" s="1310" t="s">
        <v>562</v>
      </c>
      <c r="BY50" s="1310"/>
      <c r="BZ50" s="1310"/>
      <c r="CA50" s="1310"/>
      <c r="CB50" s="1310"/>
      <c r="CC50" s="1310"/>
      <c r="CD50" s="1310"/>
      <c r="CE50" s="1310"/>
      <c r="CF50" s="1310" t="s">
        <v>563</v>
      </c>
      <c r="CG50" s="1310"/>
      <c r="CH50" s="1310"/>
      <c r="CI50" s="1310"/>
      <c r="CJ50" s="1310"/>
      <c r="CK50" s="1310"/>
      <c r="CL50" s="1310"/>
      <c r="CM50" s="1310"/>
      <c r="CN50" s="1310" t="s">
        <v>564</v>
      </c>
      <c r="CO50" s="1310"/>
      <c r="CP50" s="1310"/>
      <c r="CQ50" s="1310"/>
      <c r="CR50" s="1310"/>
      <c r="CS50" s="1310"/>
      <c r="CT50" s="1310"/>
      <c r="CU50" s="1310"/>
      <c r="CV50" s="1310" t="s">
        <v>565</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616</v>
      </c>
      <c r="AO51" s="1308"/>
      <c r="AP51" s="1308"/>
      <c r="AQ51" s="1308"/>
      <c r="AR51" s="1308"/>
      <c r="AS51" s="1308"/>
      <c r="AT51" s="1308"/>
      <c r="AU51" s="1308"/>
      <c r="AV51" s="1308"/>
      <c r="AW51" s="1308"/>
      <c r="AX51" s="1308"/>
      <c r="AY51" s="1308"/>
      <c r="AZ51" s="1308"/>
      <c r="BA51" s="1308"/>
      <c r="BB51" s="1308" t="s">
        <v>617</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43.7</v>
      </c>
      <c r="CG51" s="1305"/>
      <c r="CH51" s="1305"/>
      <c r="CI51" s="1305"/>
      <c r="CJ51" s="1305"/>
      <c r="CK51" s="1305"/>
      <c r="CL51" s="1305"/>
      <c r="CM51" s="1305"/>
      <c r="CN51" s="1305">
        <v>52.2</v>
      </c>
      <c r="CO51" s="1305"/>
      <c r="CP51" s="1305"/>
      <c r="CQ51" s="1305"/>
      <c r="CR51" s="1305"/>
      <c r="CS51" s="1305"/>
      <c r="CT51" s="1305"/>
      <c r="CU51" s="1305"/>
      <c r="CV51" s="1305">
        <v>52.4</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618</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64.7</v>
      </c>
      <c r="CG53" s="1305"/>
      <c r="CH53" s="1305"/>
      <c r="CI53" s="1305"/>
      <c r="CJ53" s="1305"/>
      <c r="CK53" s="1305"/>
      <c r="CL53" s="1305"/>
      <c r="CM53" s="1305"/>
      <c r="CN53" s="1305">
        <v>65.400000000000006</v>
      </c>
      <c r="CO53" s="1305"/>
      <c r="CP53" s="1305"/>
      <c r="CQ53" s="1305"/>
      <c r="CR53" s="1305"/>
      <c r="CS53" s="1305"/>
      <c r="CT53" s="1305"/>
      <c r="CU53" s="1305"/>
      <c r="CV53" s="1305">
        <v>66.8</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619</v>
      </c>
      <c r="AO55" s="1310"/>
      <c r="AP55" s="1310"/>
      <c r="AQ55" s="1310"/>
      <c r="AR55" s="1310"/>
      <c r="AS55" s="1310"/>
      <c r="AT55" s="1310"/>
      <c r="AU55" s="1310"/>
      <c r="AV55" s="1310"/>
      <c r="AW55" s="1310"/>
      <c r="AX55" s="1310"/>
      <c r="AY55" s="1310"/>
      <c r="AZ55" s="1310"/>
      <c r="BA55" s="1310"/>
      <c r="BB55" s="1308" t="s">
        <v>617</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52.3</v>
      </c>
      <c r="CG55" s="1305"/>
      <c r="CH55" s="1305"/>
      <c r="CI55" s="1305"/>
      <c r="CJ55" s="1305"/>
      <c r="CK55" s="1305"/>
      <c r="CL55" s="1305"/>
      <c r="CM55" s="1305"/>
      <c r="CN55" s="1305">
        <v>55.4</v>
      </c>
      <c r="CO55" s="1305"/>
      <c r="CP55" s="1305"/>
      <c r="CQ55" s="1305"/>
      <c r="CR55" s="1305"/>
      <c r="CS55" s="1305"/>
      <c r="CT55" s="1305"/>
      <c r="CU55" s="1305"/>
      <c r="CV55" s="1305">
        <v>52.7</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618</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57.1</v>
      </c>
      <c r="CG57" s="1305"/>
      <c r="CH57" s="1305"/>
      <c r="CI57" s="1305"/>
      <c r="CJ57" s="1305"/>
      <c r="CK57" s="1305"/>
      <c r="CL57" s="1305"/>
      <c r="CM57" s="1305"/>
      <c r="CN57" s="1305">
        <v>58.7</v>
      </c>
      <c r="CO57" s="1305"/>
      <c r="CP57" s="1305"/>
      <c r="CQ57" s="1305"/>
      <c r="CR57" s="1305"/>
      <c r="CS57" s="1305"/>
      <c r="CT57" s="1305"/>
      <c r="CU57" s="1305"/>
      <c r="CV57" s="1305">
        <v>59.5</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620</v>
      </c>
    </row>
    <row r="64" spans="1:109">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621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615</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561</v>
      </c>
      <c r="BQ72" s="1310"/>
      <c r="BR72" s="1310"/>
      <c r="BS72" s="1310"/>
      <c r="BT72" s="1310"/>
      <c r="BU72" s="1310"/>
      <c r="BV72" s="1310"/>
      <c r="BW72" s="1310"/>
      <c r="BX72" s="1310" t="s">
        <v>562</v>
      </c>
      <c r="BY72" s="1310"/>
      <c r="BZ72" s="1310"/>
      <c r="CA72" s="1310"/>
      <c r="CB72" s="1310"/>
      <c r="CC72" s="1310"/>
      <c r="CD72" s="1310"/>
      <c r="CE72" s="1310"/>
      <c r="CF72" s="1310" t="s">
        <v>563</v>
      </c>
      <c r="CG72" s="1310"/>
      <c r="CH72" s="1310"/>
      <c r="CI72" s="1310"/>
      <c r="CJ72" s="1310"/>
      <c r="CK72" s="1310"/>
      <c r="CL72" s="1310"/>
      <c r="CM72" s="1310"/>
      <c r="CN72" s="1310" t="s">
        <v>564</v>
      </c>
      <c r="CO72" s="1310"/>
      <c r="CP72" s="1310"/>
      <c r="CQ72" s="1310"/>
      <c r="CR72" s="1310"/>
      <c r="CS72" s="1310"/>
      <c r="CT72" s="1310"/>
      <c r="CU72" s="1310"/>
      <c r="CV72" s="1310" t="s">
        <v>565</v>
      </c>
      <c r="CW72" s="1310"/>
      <c r="CX72" s="1310"/>
      <c r="CY72" s="1310"/>
      <c r="CZ72" s="1310"/>
      <c r="DA72" s="1310"/>
      <c r="DB72" s="1310"/>
      <c r="DC72" s="1310"/>
    </row>
    <row r="73" spans="2:107">
      <c r="B73" s="394"/>
      <c r="G73" s="1313"/>
      <c r="H73" s="1313"/>
      <c r="I73" s="1313"/>
      <c r="J73" s="1313"/>
      <c r="K73" s="1309"/>
      <c r="L73" s="1309"/>
      <c r="M73" s="1309"/>
      <c r="N73" s="1309"/>
      <c r="AM73" s="403"/>
      <c r="AN73" s="1308" t="s">
        <v>616</v>
      </c>
      <c r="AO73" s="1308"/>
      <c r="AP73" s="1308"/>
      <c r="AQ73" s="1308"/>
      <c r="AR73" s="1308"/>
      <c r="AS73" s="1308"/>
      <c r="AT73" s="1308"/>
      <c r="AU73" s="1308"/>
      <c r="AV73" s="1308"/>
      <c r="AW73" s="1308"/>
      <c r="AX73" s="1308"/>
      <c r="AY73" s="1308"/>
      <c r="AZ73" s="1308"/>
      <c r="BA73" s="1308"/>
      <c r="BB73" s="1308" t="s">
        <v>617</v>
      </c>
      <c r="BC73" s="1308"/>
      <c r="BD73" s="1308"/>
      <c r="BE73" s="1308"/>
      <c r="BF73" s="1308"/>
      <c r="BG73" s="1308"/>
      <c r="BH73" s="1308"/>
      <c r="BI73" s="1308"/>
      <c r="BJ73" s="1308"/>
      <c r="BK73" s="1308"/>
      <c r="BL73" s="1308"/>
      <c r="BM73" s="1308"/>
      <c r="BN73" s="1308"/>
      <c r="BO73" s="1308"/>
      <c r="BP73" s="1305">
        <v>40.1</v>
      </c>
      <c r="BQ73" s="1305"/>
      <c r="BR73" s="1305"/>
      <c r="BS73" s="1305"/>
      <c r="BT73" s="1305"/>
      <c r="BU73" s="1305"/>
      <c r="BV73" s="1305"/>
      <c r="BW73" s="1305"/>
      <c r="BX73" s="1305">
        <v>37.4</v>
      </c>
      <c r="BY73" s="1305"/>
      <c r="BZ73" s="1305"/>
      <c r="CA73" s="1305"/>
      <c r="CB73" s="1305"/>
      <c r="CC73" s="1305"/>
      <c r="CD73" s="1305"/>
      <c r="CE73" s="1305"/>
      <c r="CF73" s="1305">
        <v>43.7</v>
      </c>
      <c r="CG73" s="1305"/>
      <c r="CH73" s="1305"/>
      <c r="CI73" s="1305"/>
      <c r="CJ73" s="1305"/>
      <c r="CK73" s="1305"/>
      <c r="CL73" s="1305"/>
      <c r="CM73" s="1305"/>
      <c r="CN73" s="1305">
        <v>52.2</v>
      </c>
      <c r="CO73" s="1305"/>
      <c r="CP73" s="1305"/>
      <c r="CQ73" s="1305"/>
      <c r="CR73" s="1305"/>
      <c r="CS73" s="1305"/>
      <c r="CT73" s="1305"/>
      <c r="CU73" s="1305"/>
      <c r="CV73" s="1305">
        <v>52.4</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622</v>
      </c>
      <c r="BC75" s="1308"/>
      <c r="BD75" s="1308"/>
      <c r="BE75" s="1308"/>
      <c r="BF75" s="1308"/>
      <c r="BG75" s="1308"/>
      <c r="BH75" s="1308"/>
      <c r="BI75" s="1308"/>
      <c r="BJ75" s="1308"/>
      <c r="BK75" s="1308"/>
      <c r="BL75" s="1308"/>
      <c r="BM75" s="1308"/>
      <c r="BN75" s="1308"/>
      <c r="BO75" s="1308"/>
      <c r="BP75" s="1305">
        <v>5.7</v>
      </c>
      <c r="BQ75" s="1305"/>
      <c r="BR75" s="1305"/>
      <c r="BS75" s="1305"/>
      <c r="BT75" s="1305"/>
      <c r="BU75" s="1305"/>
      <c r="BV75" s="1305"/>
      <c r="BW75" s="1305"/>
      <c r="BX75" s="1305">
        <v>6.3</v>
      </c>
      <c r="BY75" s="1305"/>
      <c r="BZ75" s="1305"/>
      <c r="CA75" s="1305"/>
      <c r="CB75" s="1305"/>
      <c r="CC75" s="1305"/>
      <c r="CD75" s="1305"/>
      <c r="CE75" s="1305"/>
      <c r="CF75" s="1305">
        <v>7</v>
      </c>
      <c r="CG75" s="1305"/>
      <c r="CH75" s="1305"/>
      <c r="CI75" s="1305"/>
      <c r="CJ75" s="1305"/>
      <c r="CK75" s="1305"/>
      <c r="CL75" s="1305"/>
      <c r="CM75" s="1305"/>
      <c r="CN75" s="1305">
        <v>7.7</v>
      </c>
      <c r="CO75" s="1305"/>
      <c r="CP75" s="1305"/>
      <c r="CQ75" s="1305"/>
      <c r="CR75" s="1305"/>
      <c r="CS75" s="1305"/>
      <c r="CT75" s="1305"/>
      <c r="CU75" s="1305"/>
      <c r="CV75" s="1305">
        <v>8</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619</v>
      </c>
      <c r="AO77" s="1310"/>
      <c r="AP77" s="1310"/>
      <c r="AQ77" s="1310"/>
      <c r="AR77" s="1310"/>
      <c r="AS77" s="1310"/>
      <c r="AT77" s="1310"/>
      <c r="AU77" s="1310"/>
      <c r="AV77" s="1310"/>
      <c r="AW77" s="1310"/>
      <c r="AX77" s="1310"/>
      <c r="AY77" s="1310"/>
      <c r="AZ77" s="1310"/>
      <c r="BA77" s="1310"/>
      <c r="BB77" s="1308" t="s">
        <v>617</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56.8</v>
      </c>
      <c r="BY77" s="1305"/>
      <c r="BZ77" s="1305"/>
      <c r="CA77" s="1305"/>
      <c r="CB77" s="1305"/>
      <c r="CC77" s="1305"/>
      <c r="CD77" s="1305"/>
      <c r="CE77" s="1305"/>
      <c r="CF77" s="1305">
        <v>52.3</v>
      </c>
      <c r="CG77" s="1305"/>
      <c r="CH77" s="1305"/>
      <c r="CI77" s="1305"/>
      <c r="CJ77" s="1305"/>
      <c r="CK77" s="1305"/>
      <c r="CL77" s="1305"/>
      <c r="CM77" s="1305"/>
      <c r="CN77" s="1305">
        <v>55.4</v>
      </c>
      <c r="CO77" s="1305"/>
      <c r="CP77" s="1305"/>
      <c r="CQ77" s="1305"/>
      <c r="CR77" s="1305"/>
      <c r="CS77" s="1305"/>
      <c r="CT77" s="1305"/>
      <c r="CU77" s="1305"/>
      <c r="CV77" s="1305">
        <v>52.7</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622</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10.199999999999999</v>
      </c>
      <c r="BY79" s="1305"/>
      <c r="BZ79" s="1305"/>
      <c r="CA79" s="1305"/>
      <c r="CB79" s="1305"/>
      <c r="CC79" s="1305"/>
      <c r="CD79" s="1305"/>
      <c r="CE79" s="1305"/>
      <c r="CF79" s="1305">
        <v>10</v>
      </c>
      <c r="CG79" s="1305"/>
      <c r="CH79" s="1305"/>
      <c r="CI79" s="1305"/>
      <c r="CJ79" s="1305"/>
      <c r="CK79" s="1305"/>
      <c r="CL79" s="1305"/>
      <c r="CM79" s="1305"/>
      <c r="CN79" s="1305">
        <v>9.6999999999999993</v>
      </c>
      <c r="CO79" s="1305"/>
      <c r="CP79" s="1305"/>
      <c r="CQ79" s="1305"/>
      <c r="CR79" s="1305"/>
      <c r="CS79" s="1305"/>
      <c r="CT79" s="1305"/>
      <c r="CU79" s="1305"/>
      <c r="CV79" s="1305">
        <v>9.5</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j+IH9hp/F1Lx1+3VKNt3rTm28QqDZ8AHZUxveFcyVWuI79c2mxB3zdD49QxgJSv1wwbwPX20Jxc+0ReR0/2cQ==" saltValue="aAamgtSivyDC4yqIIHIeb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NM/4l4Lvhbgk50QYxjkBmKZBrhfvr6PoC3UmzFTAFLvDlG/yzciV3aXVlehr5QsDj3chOnN7B3Cm9W/0ODJ9Q==" saltValue="ejdIrPsO/HYWYO8QDpzo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3tRHNed2bBBNXeRt7dQwY+UTDuHZeBxaP3BVUwU6IgyqwMjQd4+0HxcLclrKZ17Jbcwa3luCd8MgQNFsaljqw==" saltValue="78SvGbKV/ensxjZxZlh5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558</v>
      </c>
      <c r="G2" s="156"/>
      <c r="H2" s="157"/>
    </row>
    <row r="3" spans="1:8">
      <c r="A3" s="153" t="s">
        <v>551</v>
      </c>
      <c r="B3" s="158"/>
      <c r="C3" s="159"/>
      <c r="D3" s="160">
        <v>152995</v>
      </c>
      <c r="E3" s="161"/>
      <c r="F3" s="162">
        <v>106614</v>
      </c>
      <c r="G3" s="163"/>
      <c r="H3" s="164"/>
    </row>
    <row r="4" spans="1:8">
      <c r="A4" s="165"/>
      <c r="B4" s="166"/>
      <c r="C4" s="167"/>
      <c r="D4" s="168">
        <v>96378</v>
      </c>
      <c r="E4" s="169"/>
      <c r="F4" s="170">
        <v>45545</v>
      </c>
      <c r="G4" s="171"/>
      <c r="H4" s="172"/>
    </row>
    <row r="5" spans="1:8">
      <c r="A5" s="153" t="s">
        <v>553</v>
      </c>
      <c r="B5" s="158"/>
      <c r="C5" s="159"/>
      <c r="D5" s="160">
        <v>77347</v>
      </c>
      <c r="E5" s="161"/>
      <c r="F5" s="162">
        <v>81768</v>
      </c>
      <c r="G5" s="163"/>
      <c r="H5" s="164"/>
    </row>
    <row r="6" spans="1:8">
      <c r="A6" s="165"/>
      <c r="B6" s="166"/>
      <c r="C6" s="167"/>
      <c r="D6" s="168">
        <v>28466</v>
      </c>
      <c r="E6" s="169"/>
      <c r="F6" s="170">
        <v>37917</v>
      </c>
      <c r="G6" s="171"/>
      <c r="H6" s="172"/>
    </row>
    <row r="7" spans="1:8">
      <c r="A7" s="153" t="s">
        <v>554</v>
      </c>
      <c r="B7" s="158"/>
      <c r="C7" s="159"/>
      <c r="D7" s="160">
        <v>54330</v>
      </c>
      <c r="E7" s="161"/>
      <c r="F7" s="162">
        <v>65876</v>
      </c>
      <c r="G7" s="163"/>
      <c r="H7" s="164"/>
    </row>
    <row r="8" spans="1:8">
      <c r="A8" s="165"/>
      <c r="B8" s="166"/>
      <c r="C8" s="167"/>
      <c r="D8" s="168">
        <v>23675</v>
      </c>
      <c r="E8" s="169"/>
      <c r="F8" s="170">
        <v>36484</v>
      </c>
      <c r="G8" s="171"/>
      <c r="H8" s="172"/>
    </row>
    <row r="9" spans="1:8">
      <c r="A9" s="153" t="s">
        <v>555</v>
      </c>
      <c r="B9" s="158"/>
      <c r="C9" s="159"/>
      <c r="D9" s="160">
        <v>55398</v>
      </c>
      <c r="E9" s="161"/>
      <c r="F9" s="162">
        <v>68468</v>
      </c>
      <c r="G9" s="163"/>
      <c r="H9" s="164"/>
    </row>
    <row r="10" spans="1:8">
      <c r="A10" s="165"/>
      <c r="B10" s="166"/>
      <c r="C10" s="167"/>
      <c r="D10" s="168">
        <v>13901</v>
      </c>
      <c r="E10" s="169"/>
      <c r="F10" s="170">
        <v>34140</v>
      </c>
      <c r="G10" s="171"/>
      <c r="H10" s="172"/>
    </row>
    <row r="11" spans="1:8">
      <c r="A11" s="153" t="s">
        <v>556</v>
      </c>
      <c r="B11" s="158"/>
      <c r="C11" s="159"/>
      <c r="D11" s="160">
        <v>54836</v>
      </c>
      <c r="E11" s="161"/>
      <c r="F11" s="162">
        <v>69729</v>
      </c>
      <c r="G11" s="163"/>
      <c r="H11" s="164"/>
    </row>
    <row r="12" spans="1:8">
      <c r="A12" s="165"/>
      <c r="B12" s="166"/>
      <c r="C12" s="173"/>
      <c r="D12" s="168">
        <v>26979</v>
      </c>
      <c r="E12" s="169"/>
      <c r="F12" s="170">
        <v>38908</v>
      </c>
      <c r="G12" s="171"/>
      <c r="H12" s="172"/>
    </row>
    <row r="13" spans="1:8">
      <c r="A13" s="153"/>
      <c r="B13" s="158"/>
      <c r="C13" s="174"/>
      <c r="D13" s="175">
        <v>78981</v>
      </c>
      <c r="E13" s="176"/>
      <c r="F13" s="177">
        <v>78491</v>
      </c>
      <c r="G13" s="178"/>
      <c r="H13" s="164"/>
    </row>
    <row r="14" spans="1:8">
      <c r="A14" s="165"/>
      <c r="B14" s="166"/>
      <c r="C14" s="167"/>
      <c r="D14" s="168">
        <v>37880</v>
      </c>
      <c r="E14" s="169"/>
      <c r="F14" s="170">
        <v>38599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8.0500000000000007</v>
      </c>
      <c r="C19" s="179">
        <f>ROUND(VALUE(SUBSTITUTE(実質収支比率等に係る経年分析!G$48,"▲","-")),2)</f>
        <v>7.3</v>
      </c>
      <c r="D19" s="179">
        <f>ROUND(VALUE(SUBSTITUTE(実質収支比率等に係る経年分析!H$48,"▲","-")),2)</f>
        <v>6.6</v>
      </c>
      <c r="E19" s="179">
        <f>ROUND(VALUE(SUBSTITUTE(実質収支比率等に係る経年分析!I$48,"▲","-")),2)</f>
        <v>5.45</v>
      </c>
      <c r="F19" s="179">
        <f>ROUND(VALUE(SUBSTITUTE(実質収支比率等に係る経年分析!J$48,"▲","-")),2)</f>
        <v>7.42</v>
      </c>
    </row>
    <row r="20" spans="1:11">
      <c r="A20" s="179" t="s">
        <v>55</v>
      </c>
      <c r="B20" s="179">
        <f>ROUND(VALUE(SUBSTITUTE(実質収支比率等に係る経年分析!F$47,"▲","-")),2)</f>
        <v>22.29</v>
      </c>
      <c r="C20" s="179">
        <f>ROUND(VALUE(SUBSTITUTE(実質収支比率等に係る経年分析!G$47,"▲","-")),2)</f>
        <v>23.26</v>
      </c>
      <c r="D20" s="179">
        <f>ROUND(VALUE(SUBSTITUTE(実質収支比率等に係る経年分析!H$47,"▲","-")),2)</f>
        <v>19.510000000000002</v>
      </c>
      <c r="E20" s="179">
        <f>ROUND(VALUE(SUBSTITUTE(実質収支比率等に係る経年分析!I$47,"▲","-")),2)</f>
        <v>17.010000000000002</v>
      </c>
      <c r="F20" s="179">
        <f>ROUND(VALUE(SUBSTITUTE(実質収支比率等に係る経年分析!J$47,"▲","-")),2)</f>
        <v>15.21</v>
      </c>
    </row>
    <row r="21" spans="1:11">
      <c r="A21" s="179" t="s">
        <v>56</v>
      </c>
      <c r="B21" s="179">
        <f>IF(ISNUMBER(VALUE(SUBSTITUTE(実質収支比率等に係る経年分析!F$49,"▲","-"))),ROUND(VALUE(SUBSTITUTE(実質収支比率等に係る経年分析!F$49,"▲","-")),2),NA())</f>
        <v>-1.1499999999999999</v>
      </c>
      <c r="C21" s="179">
        <f>IF(ISNUMBER(VALUE(SUBSTITUTE(実質収支比率等に係る経年分析!G$49,"▲","-"))),ROUND(VALUE(SUBSTITUTE(実質収支比率等に係る経年分析!G$49,"▲","-")),2),NA())</f>
        <v>0.82</v>
      </c>
      <c r="D21" s="179">
        <f>IF(ISNUMBER(VALUE(SUBSTITUTE(実質収支比率等に係る経年分析!H$49,"▲","-"))),ROUND(VALUE(SUBSTITUTE(実質収支比率等に係る経年分析!H$49,"▲","-")),2),NA())</f>
        <v>-5.07</v>
      </c>
      <c r="E21" s="179">
        <f>IF(ISNUMBER(VALUE(SUBSTITUTE(実質収支比率等に係る経年分析!I$49,"▲","-"))),ROUND(VALUE(SUBSTITUTE(実質収支比率等に係る経年分析!I$49,"▲","-")),2),NA())</f>
        <v>-3.88</v>
      </c>
      <c r="F21" s="179">
        <f>IF(ISNUMBER(VALUE(SUBSTITUTE(実質収支比率等に係る経年分析!J$49,"▲","-"))),ROUND(VALUE(SUBSTITUTE(実質収支比率等に係る経年分析!J$49,"▲","-")),2),NA())</f>
        <v>0.04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介護保険事業特別会計（保険事業勘定）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0.42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1.08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0.45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0.65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c r="A33" s="180" t="str">
        <f>IF(連結実質赤字比率に係る赤字・黒字の構成分析!C$37="",NA(),連結実質赤字比率に係る赤字・黒字の構成分析!C$37)</f>
        <v>介護保険事業特別会計（介護サービス事業勘定）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1.46</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8.0500000000000007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7.42</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7.66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7.95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8.1300000000000008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8.32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1695</v>
      </c>
      <c r="E42" s="181"/>
      <c r="F42" s="181"/>
      <c r="G42" s="181">
        <f>'実質公債費比率（分子）の構造'!L$52</f>
        <v>1658</v>
      </c>
      <c r="H42" s="181"/>
      <c r="I42" s="181"/>
      <c r="J42" s="181">
        <f>'実質公債費比率（分子）の構造'!M$52</f>
        <v>1630</v>
      </c>
      <c r="K42" s="181"/>
      <c r="L42" s="181"/>
      <c r="M42" s="181">
        <f>'実質公債費比率（分子）の構造'!N$52</f>
        <v>1655</v>
      </c>
      <c r="N42" s="181"/>
      <c r="O42" s="181"/>
      <c r="P42" s="181">
        <f>'実質公債費比率（分子）の構造'!O$52</f>
        <v>1643</v>
      </c>
    </row>
    <row r="43" spans="1:16">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248</v>
      </c>
      <c r="C45" s="181"/>
      <c r="D45" s="181"/>
      <c r="E45" s="181">
        <f>'実質公債費比率（分子）の構造'!L$49</f>
        <v>249</v>
      </c>
      <c r="F45" s="181"/>
      <c r="G45" s="181"/>
      <c r="H45" s="181">
        <f>'実質公債費比率（分子）の構造'!M$49</f>
        <v>249</v>
      </c>
      <c r="I45" s="181"/>
      <c r="J45" s="181"/>
      <c r="K45" s="181">
        <f>'実質公債費比率（分子）の構造'!N$49</f>
        <v>250</v>
      </c>
      <c r="L45" s="181"/>
      <c r="M45" s="181"/>
      <c r="N45" s="181">
        <f>'実質公債費比率（分子）の構造'!O$49</f>
        <v>250</v>
      </c>
      <c r="O45" s="181"/>
      <c r="P45" s="181"/>
    </row>
    <row r="46" spans="1:16">
      <c r="A46" s="181" t="s">
        <v>67</v>
      </c>
      <c r="B46" s="181">
        <f>'実質公債費比率（分子）の構造'!K$48</f>
        <v>407</v>
      </c>
      <c r="C46" s="181"/>
      <c r="D46" s="181"/>
      <c r="E46" s="181">
        <f>'実質公債費比率（分子）の構造'!L$48</f>
        <v>451</v>
      </c>
      <c r="F46" s="181"/>
      <c r="G46" s="181"/>
      <c r="H46" s="181">
        <f>'実質公債費比率（分子）の構造'!M$48</f>
        <v>506</v>
      </c>
      <c r="I46" s="181"/>
      <c r="J46" s="181"/>
      <c r="K46" s="181">
        <f>'実質公債費比率（分子）の構造'!N$48</f>
        <v>509</v>
      </c>
      <c r="L46" s="181"/>
      <c r="M46" s="181"/>
      <c r="N46" s="181">
        <f>'実質公債費比率（分子）の構造'!O$48</f>
        <v>487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1556</v>
      </c>
      <c r="C49" s="181"/>
      <c r="D49" s="181"/>
      <c r="E49" s="181">
        <f>'実質公債費比率（分子）の構造'!L$45</f>
        <v>1610</v>
      </c>
      <c r="F49" s="181"/>
      <c r="G49" s="181"/>
      <c r="H49" s="181">
        <f>'実質公債費比率（分子）の構造'!M$45</f>
        <v>1561</v>
      </c>
      <c r="I49" s="181"/>
      <c r="J49" s="181"/>
      <c r="K49" s="181">
        <f>'実質公債費比率（分子）の構造'!N$45</f>
        <v>1606</v>
      </c>
      <c r="L49" s="181"/>
      <c r="M49" s="181"/>
      <c r="N49" s="181">
        <f>'実質公債費比率（分子）の構造'!O$45</f>
        <v>1591</v>
      </c>
      <c r="O49" s="181"/>
      <c r="P49" s="181"/>
    </row>
    <row r="50" spans="1:16">
      <c r="A50" s="181" t="s">
        <v>71</v>
      </c>
      <c r="B50" s="181" t="e">
        <f>NA()</f>
        <v>#N/A</v>
      </c>
      <c r="C50" s="181">
        <f>IF(ISNUMBER('実質公債費比率（分子）の構造'!K$53),'実質公債費比率（分子）の構造'!K$53,NA())</f>
        <v>516</v>
      </c>
      <c r="D50" s="181" t="e">
        <f>NA()</f>
        <v>#N/A</v>
      </c>
      <c r="E50" s="181" t="e">
        <f>NA()</f>
        <v>#N/A</v>
      </c>
      <c r="F50" s="181">
        <f>IF(ISNUMBER('実質公債費比率（分子）の構造'!L$53),'実質公債費比率（分子）の構造'!L$53,NA())</f>
        <v>652</v>
      </c>
      <c r="G50" s="181" t="e">
        <f>NA()</f>
        <v>#N/A</v>
      </c>
      <c r="H50" s="181" t="e">
        <f>NA()</f>
        <v>#N/A</v>
      </c>
      <c r="I50" s="181">
        <f>IF(ISNUMBER('実質公債費比率（分子）の構造'!M$53),'実質公債費比率（分子）の構造'!M$53,NA())</f>
        <v>686</v>
      </c>
      <c r="J50" s="181" t="e">
        <f>NA()</f>
        <v>#N/A</v>
      </c>
      <c r="K50" s="181" t="e">
        <f>NA()</f>
        <v>#N/A</v>
      </c>
      <c r="L50" s="181">
        <f>IF(ISNUMBER('実質公債費比率（分子）の構造'!N$53),'実質公債費比率（分子）の構造'!N$53,NA())</f>
        <v>710</v>
      </c>
      <c r="M50" s="181" t="e">
        <f>NA()</f>
        <v>#N/A</v>
      </c>
      <c r="N50" s="181" t="e">
        <f>NA()</f>
        <v>#N/A</v>
      </c>
      <c r="O50" s="181">
        <f>IF(ISNUMBER('実質公債費比率（分子）の構造'!O$53),'実質公債費比率（分子）の構造'!O$53,NA())</f>
        <v>685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16140</v>
      </c>
      <c r="E56" s="180"/>
      <c r="F56" s="180"/>
      <c r="G56" s="180">
        <f>'将来負担比率（分子）の構造'!J$52</f>
        <v>16219</v>
      </c>
      <c r="H56" s="180"/>
      <c r="I56" s="180"/>
      <c r="J56" s="180">
        <f>'将来負担比率（分子）の構造'!K$52</f>
        <v>15857</v>
      </c>
      <c r="K56" s="180"/>
      <c r="L56" s="180"/>
      <c r="M56" s="180">
        <f>'将来負担比率（分子）の構造'!L$52</f>
        <v>15315</v>
      </c>
      <c r="N56" s="180"/>
      <c r="O56" s="180"/>
      <c r="P56" s="180">
        <f>'将来負担比率（分子）の構造'!M$52</f>
        <v>15009</v>
      </c>
    </row>
    <row r="57" spans="1:16">
      <c r="A57" s="180" t="s">
        <v>42</v>
      </c>
      <c r="B57" s="180"/>
      <c r="C57" s="180"/>
      <c r="D57" s="180">
        <f>'将来負担比率（分子）の構造'!I$51</f>
        <v>1746</v>
      </c>
      <c r="E57" s="180"/>
      <c r="F57" s="180"/>
      <c r="G57" s="180">
        <f>'将来負担比率（分子）の構造'!J$51</f>
        <v>1659</v>
      </c>
      <c r="H57" s="180"/>
      <c r="I57" s="180"/>
      <c r="J57" s="180">
        <f>'将来負担比率（分子）の構造'!K$51</f>
        <v>1680</v>
      </c>
      <c r="K57" s="180"/>
      <c r="L57" s="180"/>
      <c r="M57" s="180">
        <f>'将来負担比率（分子）の構造'!L$51</f>
        <v>1670</v>
      </c>
      <c r="N57" s="180"/>
      <c r="O57" s="180"/>
      <c r="P57" s="180">
        <f>'将来負担比率（分子）の構造'!M$51</f>
        <v>1743</v>
      </c>
    </row>
    <row r="58" spans="1:16">
      <c r="A58" s="180" t="s">
        <v>41</v>
      </c>
      <c r="B58" s="180"/>
      <c r="C58" s="180"/>
      <c r="D58" s="180">
        <f>'将来負担比率（分子）の構造'!I$50</f>
        <v>5573</v>
      </c>
      <c r="E58" s="180"/>
      <c r="F58" s="180"/>
      <c r="G58" s="180">
        <f>'将来負担比率（分子）の構造'!J$50</f>
        <v>5899</v>
      </c>
      <c r="H58" s="180"/>
      <c r="I58" s="180"/>
      <c r="J58" s="180">
        <f>'将来負担比率（分子）の構造'!K$50</f>
        <v>5244</v>
      </c>
      <c r="K58" s="180"/>
      <c r="L58" s="180"/>
      <c r="M58" s="180">
        <f>'将来負担比率（分子）の構造'!L$50</f>
        <v>4861</v>
      </c>
      <c r="N58" s="180"/>
      <c r="O58" s="180"/>
      <c r="P58" s="180">
        <f>'将来負担比率（分子）の構造'!M$50</f>
        <v>4421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322</v>
      </c>
      <c r="L61" s="180"/>
      <c r="M61" s="180"/>
      <c r="N61" s="180">
        <f>'将来負担比率（分子）の構造'!M$46</f>
        <v>420</v>
      </c>
      <c r="O61" s="180"/>
      <c r="P61" s="180"/>
    </row>
    <row r="62" spans="1:16">
      <c r="A62" s="180" t="s">
        <v>35</v>
      </c>
      <c r="B62" s="180">
        <f>'将来負担比率（分子）の構造'!I$45</f>
        <v>4135</v>
      </c>
      <c r="C62" s="180"/>
      <c r="D62" s="180"/>
      <c r="E62" s="180">
        <f>'将来負担比率（分子）の構造'!J$45</f>
        <v>3975</v>
      </c>
      <c r="F62" s="180"/>
      <c r="G62" s="180"/>
      <c r="H62" s="180">
        <f>'将来負担比率（分子）の構造'!K$45</f>
        <v>3939</v>
      </c>
      <c r="I62" s="180"/>
      <c r="J62" s="180"/>
      <c r="K62" s="180">
        <f>'将来負担比率（分子）の構造'!L$45</f>
        <v>3876</v>
      </c>
      <c r="L62" s="180"/>
      <c r="M62" s="180"/>
      <c r="N62" s="180">
        <f>'将来負担比率（分子）の構造'!M$45</f>
        <v>3716</v>
      </c>
      <c r="O62" s="180"/>
      <c r="P62" s="180"/>
    </row>
    <row r="63" spans="1:16">
      <c r="A63" s="180" t="s">
        <v>34</v>
      </c>
      <c r="B63" s="180">
        <f>'将来負担比率（分子）の構造'!I$44</f>
        <v>1331</v>
      </c>
      <c r="C63" s="180"/>
      <c r="D63" s="180"/>
      <c r="E63" s="180">
        <f>'将来負担比率（分子）の構造'!J$44</f>
        <v>1106</v>
      </c>
      <c r="F63" s="180"/>
      <c r="G63" s="180"/>
      <c r="H63" s="180">
        <f>'将来負担比率（分子）の構造'!K$44</f>
        <v>874</v>
      </c>
      <c r="I63" s="180"/>
      <c r="J63" s="180"/>
      <c r="K63" s="180">
        <f>'将来負担比率（分子）の構造'!L$44</f>
        <v>642</v>
      </c>
      <c r="L63" s="180"/>
      <c r="M63" s="180"/>
      <c r="N63" s="180">
        <f>'将来負担比率（分子）の構造'!M$44</f>
        <v>404</v>
      </c>
      <c r="O63" s="180"/>
      <c r="P63" s="180"/>
    </row>
    <row r="64" spans="1:16">
      <c r="A64" s="180" t="s">
        <v>33</v>
      </c>
      <c r="B64" s="180">
        <f>'将来負担比率（分子）の構造'!I$43</f>
        <v>6706</v>
      </c>
      <c r="C64" s="180"/>
      <c r="D64" s="180"/>
      <c r="E64" s="180">
        <f>'将来負担比率（分子）の構造'!J$43</f>
        <v>7088</v>
      </c>
      <c r="F64" s="180"/>
      <c r="G64" s="180"/>
      <c r="H64" s="180">
        <f>'将来負担比率（分子）の構造'!K$43</f>
        <v>7383</v>
      </c>
      <c r="I64" s="180"/>
      <c r="J64" s="180"/>
      <c r="K64" s="180">
        <f>'将来負担比率（分子）の構造'!L$43</f>
        <v>7767</v>
      </c>
      <c r="L64" s="180"/>
      <c r="M64" s="180"/>
      <c r="N64" s="180">
        <f>'将来負担比率（分子）の構造'!M$43</f>
        <v>7827</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14772</v>
      </c>
      <c r="C66" s="180"/>
      <c r="D66" s="180"/>
      <c r="E66" s="180">
        <f>'将来負担比率（分子）の構造'!J$41</f>
        <v>14948</v>
      </c>
      <c r="F66" s="180"/>
      <c r="G66" s="180"/>
      <c r="H66" s="180">
        <f>'将来負担比率（分子）の構造'!K$41</f>
        <v>14415</v>
      </c>
      <c r="I66" s="180"/>
      <c r="J66" s="180"/>
      <c r="K66" s="180">
        <f>'将来負担比率（分子）の構造'!L$41</f>
        <v>13756</v>
      </c>
      <c r="L66" s="180"/>
      <c r="M66" s="180"/>
      <c r="N66" s="180">
        <f>'将来負担比率（分子）の構造'!M$41</f>
        <v>13307</v>
      </c>
      <c r="O66" s="180"/>
      <c r="P66" s="180"/>
    </row>
    <row r="67" spans="1:16">
      <c r="A67" s="180" t="s">
        <v>75</v>
      </c>
      <c r="B67" s="180" t="e">
        <f>NA()</f>
        <v>#N/A</v>
      </c>
      <c r="C67" s="180">
        <f>IF(ISNUMBER('将来負担比率（分子）の構造'!I$53), IF('将来負担比率（分子）の構造'!I$53 &lt; 0, 0, '将来負担比率（分子）の構造'!I$53), NA())</f>
        <v>3485</v>
      </c>
      <c r="D67" s="180" t="e">
        <f>NA()</f>
        <v>#N/A</v>
      </c>
      <c r="E67" s="180" t="e">
        <f>NA()</f>
        <v>#N/A</v>
      </c>
      <c r="F67" s="180">
        <f>IF(ISNUMBER('将来負担比率（分子）の構造'!J$53), IF('将来負担比率（分子）の構造'!J$53 &lt; 0, 0, '将来負担比率（分子）の構造'!J$53), NA())</f>
        <v>3339</v>
      </c>
      <c r="G67" s="180" t="e">
        <f>NA()</f>
        <v>#N/A</v>
      </c>
      <c r="H67" s="180" t="e">
        <f>NA()</f>
        <v>#N/A</v>
      </c>
      <c r="I67" s="180">
        <f>IF(ISNUMBER('将来負担比率（分子）の構造'!K$53), IF('将来負担比率（分子）の構造'!K$53 &lt; 0, 0, '将来負担比率（分子）の構造'!K$53), NA())</f>
        <v>3830</v>
      </c>
      <c r="J67" s="180" t="e">
        <f>NA()</f>
        <v>#N/A</v>
      </c>
      <c r="K67" s="180" t="e">
        <f>NA()</f>
        <v>#N/A</v>
      </c>
      <c r="L67" s="180">
        <f>IF(ISNUMBER('将来負担比率（分子）の構造'!L$53), IF('将来負担比率（分子）の構造'!L$53 &lt; 0, 0, '将来負担比率（分子）の構造'!L$53), NA())</f>
        <v>4517</v>
      </c>
      <c r="M67" s="180" t="e">
        <f>NA()</f>
        <v>#N/A</v>
      </c>
      <c r="N67" s="180" t="e">
        <f>NA()</f>
        <v>#N/A</v>
      </c>
      <c r="O67" s="180">
        <f>IF(ISNUMBER('将来負担比率（分子）の構造'!M$53), IF('将来負担比率（分子）の構造'!M$53 &lt; 0, 0, '将来負担比率（分子）の構造'!M$53), NA())</f>
        <v>4500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2006</v>
      </c>
      <c r="C72" s="184">
        <f>基金残高に係る経年分析!G55</f>
        <v>1734</v>
      </c>
      <c r="D72" s="184">
        <f>基金残高に係る経年分析!H55</f>
        <v>1542</v>
      </c>
    </row>
    <row r="73" spans="1:16">
      <c r="A73" s="183" t="s">
        <v>78</v>
      </c>
      <c r="B73" s="184">
        <f>基金残高に係る経年分析!F56</f>
        <v>428</v>
      </c>
      <c r="C73" s="184">
        <f>基金残高に係る経年分析!G56</f>
        <v>428</v>
      </c>
      <c r="D73" s="184">
        <f>基金残高に係る経年分析!H56</f>
        <v>429</v>
      </c>
    </row>
    <row r="74" spans="1:16">
      <c r="A74" s="183" t="s">
        <v>79</v>
      </c>
      <c r="B74" s="184">
        <f>基金残高に係る経年分析!F57</f>
        <v>2791</v>
      </c>
      <c r="C74" s="184">
        <f>基金残高に係る経年分析!G57</f>
        <v>2643</v>
      </c>
      <c r="D74" s="184">
        <f>基金残高に係る経年分析!H57</f>
        <v>2346</v>
      </c>
    </row>
  </sheetData>
  <sheetProtection algorithmName="SHA-512" hashValue="fJOhV4Sk2Yqs/H8Regz6YKAk0iA3clFIJ9ZvZLyrD2PotGzXmTK27hDe+7nMktbcsBcttqECZ4qqg3amPhCmzw==" saltValue="YDZMv1wR3XT6idTLT67o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224</v>
      </c>
      <c r="C5" s="761"/>
      <c r="D5" s="761"/>
      <c r="E5" s="761"/>
      <c r="F5" s="761"/>
      <c r="G5" s="761"/>
      <c r="H5" s="761"/>
      <c r="I5" s="761"/>
      <c r="J5" s="761"/>
      <c r="K5" s="761"/>
      <c r="L5" s="761"/>
      <c r="M5" s="761"/>
      <c r="N5" s="761"/>
      <c r="O5" s="761"/>
      <c r="P5" s="761"/>
      <c r="Q5" s="762"/>
      <c r="R5" s="726">
        <v>3891747</v>
      </c>
      <c r="S5" s="727"/>
      <c r="T5" s="727"/>
      <c r="U5" s="727"/>
      <c r="V5" s="727"/>
      <c r="W5" s="727"/>
      <c r="X5" s="727"/>
      <c r="Y5" s="773"/>
      <c r="Z5" s="791">
        <v>21.1</v>
      </c>
      <c r="AA5" s="791"/>
      <c r="AB5" s="791"/>
      <c r="AC5" s="791"/>
      <c r="AD5" s="792">
        <v>3786754</v>
      </c>
      <c r="AE5" s="792"/>
      <c r="AF5" s="792"/>
      <c r="AG5" s="792"/>
      <c r="AH5" s="792"/>
      <c r="AI5" s="792"/>
      <c r="AJ5" s="792"/>
      <c r="AK5" s="792"/>
      <c r="AL5" s="774">
        <v>38.799999999999997</v>
      </c>
      <c r="AM5" s="743"/>
      <c r="AN5" s="743"/>
      <c r="AO5" s="775"/>
      <c r="AP5" s="760" t="s">
        <v>225</v>
      </c>
      <c r="AQ5" s="761"/>
      <c r="AR5" s="761"/>
      <c r="AS5" s="761"/>
      <c r="AT5" s="761"/>
      <c r="AU5" s="761"/>
      <c r="AV5" s="761"/>
      <c r="AW5" s="761"/>
      <c r="AX5" s="761"/>
      <c r="AY5" s="761"/>
      <c r="AZ5" s="761"/>
      <c r="BA5" s="761"/>
      <c r="BB5" s="761"/>
      <c r="BC5" s="761"/>
      <c r="BD5" s="761"/>
      <c r="BE5" s="761"/>
      <c r="BF5" s="762"/>
      <c r="BG5" s="661">
        <v>3780697</v>
      </c>
      <c r="BH5" s="664"/>
      <c r="BI5" s="664"/>
      <c r="BJ5" s="664"/>
      <c r="BK5" s="664"/>
      <c r="BL5" s="664"/>
      <c r="BM5" s="664"/>
      <c r="BN5" s="665"/>
      <c r="BO5" s="723">
        <v>97.1</v>
      </c>
      <c r="BP5" s="723"/>
      <c r="BQ5" s="723"/>
      <c r="BR5" s="723"/>
      <c r="BS5" s="724">
        <v>34941</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c r="B6" s="658" t="s">
        <v>229</v>
      </c>
      <c r="C6" s="659"/>
      <c r="D6" s="659"/>
      <c r="E6" s="659"/>
      <c r="F6" s="659"/>
      <c r="G6" s="659"/>
      <c r="H6" s="659"/>
      <c r="I6" s="659"/>
      <c r="J6" s="659"/>
      <c r="K6" s="659"/>
      <c r="L6" s="659"/>
      <c r="M6" s="659"/>
      <c r="N6" s="659"/>
      <c r="O6" s="659"/>
      <c r="P6" s="659"/>
      <c r="Q6" s="660"/>
      <c r="R6" s="661">
        <v>180543</v>
      </c>
      <c r="S6" s="664"/>
      <c r="T6" s="664"/>
      <c r="U6" s="664"/>
      <c r="V6" s="664"/>
      <c r="W6" s="664"/>
      <c r="X6" s="664"/>
      <c r="Y6" s="665"/>
      <c r="Z6" s="723">
        <v>1</v>
      </c>
      <c r="AA6" s="723"/>
      <c r="AB6" s="723"/>
      <c r="AC6" s="723"/>
      <c r="AD6" s="724">
        <v>180543</v>
      </c>
      <c r="AE6" s="724"/>
      <c r="AF6" s="724"/>
      <c r="AG6" s="724"/>
      <c r="AH6" s="724"/>
      <c r="AI6" s="724"/>
      <c r="AJ6" s="724"/>
      <c r="AK6" s="724"/>
      <c r="AL6" s="666">
        <v>1.9</v>
      </c>
      <c r="AM6" s="667"/>
      <c r="AN6" s="667"/>
      <c r="AO6" s="725"/>
      <c r="AP6" s="658" t="s">
        <v>230</v>
      </c>
      <c r="AQ6" s="659"/>
      <c r="AR6" s="659"/>
      <c r="AS6" s="659"/>
      <c r="AT6" s="659"/>
      <c r="AU6" s="659"/>
      <c r="AV6" s="659"/>
      <c r="AW6" s="659"/>
      <c r="AX6" s="659"/>
      <c r="AY6" s="659"/>
      <c r="AZ6" s="659"/>
      <c r="BA6" s="659"/>
      <c r="BB6" s="659"/>
      <c r="BC6" s="659"/>
      <c r="BD6" s="659"/>
      <c r="BE6" s="659"/>
      <c r="BF6" s="660"/>
      <c r="BG6" s="661">
        <v>3780697</v>
      </c>
      <c r="BH6" s="664"/>
      <c r="BI6" s="664"/>
      <c r="BJ6" s="664"/>
      <c r="BK6" s="664"/>
      <c r="BL6" s="664"/>
      <c r="BM6" s="664"/>
      <c r="BN6" s="665"/>
      <c r="BO6" s="723">
        <v>97.1</v>
      </c>
      <c r="BP6" s="723"/>
      <c r="BQ6" s="723"/>
      <c r="BR6" s="723"/>
      <c r="BS6" s="724">
        <v>34941</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186015</v>
      </c>
      <c r="CS6" s="664"/>
      <c r="CT6" s="664"/>
      <c r="CU6" s="664"/>
      <c r="CV6" s="664"/>
      <c r="CW6" s="664"/>
      <c r="CX6" s="664"/>
      <c r="CY6" s="665"/>
      <c r="CZ6" s="774">
        <v>1.1000000000000001</v>
      </c>
      <c r="DA6" s="743"/>
      <c r="DB6" s="743"/>
      <c r="DC6" s="777"/>
      <c r="DD6" s="669" t="s">
        <v>135</v>
      </c>
      <c r="DE6" s="664"/>
      <c r="DF6" s="664"/>
      <c r="DG6" s="664"/>
      <c r="DH6" s="664"/>
      <c r="DI6" s="664"/>
      <c r="DJ6" s="664"/>
      <c r="DK6" s="664"/>
      <c r="DL6" s="664"/>
      <c r="DM6" s="664"/>
      <c r="DN6" s="664"/>
      <c r="DO6" s="664"/>
      <c r="DP6" s="665"/>
      <c r="DQ6" s="669">
        <v>185935</v>
      </c>
      <c r="DR6" s="664"/>
      <c r="DS6" s="664"/>
      <c r="DT6" s="664"/>
      <c r="DU6" s="664"/>
      <c r="DV6" s="664"/>
      <c r="DW6" s="664"/>
      <c r="DX6" s="664"/>
      <c r="DY6" s="664"/>
      <c r="DZ6" s="664"/>
      <c r="EA6" s="664"/>
      <c r="EB6" s="664"/>
      <c r="EC6" s="704"/>
    </row>
    <row r="7" spans="2:143" ht="11.25" customHeight="1">
      <c r="B7" s="658" t="s">
        <v>232</v>
      </c>
      <c r="C7" s="659"/>
      <c r="D7" s="659"/>
      <c r="E7" s="659"/>
      <c r="F7" s="659"/>
      <c r="G7" s="659"/>
      <c r="H7" s="659"/>
      <c r="I7" s="659"/>
      <c r="J7" s="659"/>
      <c r="K7" s="659"/>
      <c r="L7" s="659"/>
      <c r="M7" s="659"/>
      <c r="N7" s="659"/>
      <c r="O7" s="659"/>
      <c r="P7" s="659"/>
      <c r="Q7" s="660"/>
      <c r="R7" s="661">
        <v>7662</v>
      </c>
      <c r="S7" s="664"/>
      <c r="T7" s="664"/>
      <c r="U7" s="664"/>
      <c r="V7" s="664"/>
      <c r="W7" s="664"/>
      <c r="X7" s="664"/>
      <c r="Y7" s="665"/>
      <c r="Z7" s="723">
        <v>0</v>
      </c>
      <c r="AA7" s="723"/>
      <c r="AB7" s="723"/>
      <c r="AC7" s="723"/>
      <c r="AD7" s="724">
        <v>7662</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1647611</v>
      </c>
      <c r="BH7" s="664"/>
      <c r="BI7" s="664"/>
      <c r="BJ7" s="664"/>
      <c r="BK7" s="664"/>
      <c r="BL7" s="664"/>
      <c r="BM7" s="664"/>
      <c r="BN7" s="665"/>
      <c r="BO7" s="723">
        <v>42.3</v>
      </c>
      <c r="BP7" s="723"/>
      <c r="BQ7" s="723"/>
      <c r="BR7" s="723"/>
      <c r="BS7" s="724">
        <v>34941</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2255945</v>
      </c>
      <c r="CS7" s="664"/>
      <c r="CT7" s="664"/>
      <c r="CU7" s="664"/>
      <c r="CV7" s="664"/>
      <c r="CW7" s="664"/>
      <c r="CX7" s="664"/>
      <c r="CY7" s="665"/>
      <c r="CZ7" s="723">
        <v>12.8</v>
      </c>
      <c r="DA7" s="723"/>
      <c r="DB7" s="723"/>
      <c r="DC7" s="723"/>
      <c r="DD7" s="669">
        <v>27814</v>
      </c>
      <c r="DE7" s="664"/>
      <c r="DF7" s="664"/>
      <c r="DG7" s="664"/>
      <c r="DH7" s="664"/>
      <c r="DI7" s="664"/>
      <c r="DJ7" s="664"/>
      <c r="DK7" s="664"/>
      <c r="DL7" s="664"/>
      <c r="DM7" s="664"/>
      <c r="DN7" s="664"/>
      <c r="DO7" s="664"/>
      <c r="DP7" s="665"/>
      <c r="DQ7" s="669">
        <v>1878070</v>
      </c>
      <c r="DR7" s="664"/>
      <c r="DS7" s="664"/>
      <c r="DT7" s="664"/>
      <c r="DU7" s="664"/>
      <c r="DV7" s="664"/>
      <c r="DW7" s="664"/>
      <c r="DX7" s="664"/>
      <c r="DY7" s="664"/>
      <c r="DZ7" s="664"/>
      <c r="EA7" s="664"/>
      <c r="EB7" s="664"/>
      <c r="EC7" s="704"/>
    </row>
    <row r="8" spans="2:143" ht="11.25" customHeight="1">
      <c r="B8" s="658" t="s">
        <v>235</v>
      </c>
      <c r="C8" s="659"/>
      <c r="D8" s="659"/>
      <c r="E8" s="659"/>
      <c r="F8" s="659"/>
      <c r="G8" s="659"/>
      <c r="H8" s="659"/>
      <c r="I8" s="659"/>
      <c r="J8" s="659"/>
      <c r="K8" s="659"/>
      <c r="L8" s="659"/>
      <c r="M8" s="659"/>
      <c r="N8" s="659"/>
      <c r="O8" s="659"/>
      <c r="P8" s="659"/>
      <c r="Q8" s="660"/>
      <c r="R8" s="661">
        <v>14565</v>
      </c>
      <c r="S8" s="664"/>
      <c r="T8" s="664"/>
      <c r="U8" s="664"/>
      <c r="V8" s="664"/>
      <c r="W8" s="664"/>
      <c r="X8" s="664"/>
      <c r="Y8" s="665"/>
      <c r="Z8" s="723">
        <v>0.1</v>
      </c>
      <c r="AA8" s="723"/>
      <c r="AB8" s="723"/>
      <c r="AC8" s="723"/>
      <c r="AD8" s="724">
        <v>14565</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62059</v>
      </c>
      <c r="BH8" s="664"/>
      <c r="BI8" s="664"/>
      <c r="BJ8" s="664"/>
      <c r="BK8" s="664"/>
      <c r="BL8" s="664"/>
      <c r="BM8" s="664"/>
      <c r="BN8" s="665"/>
      <c r="BO8" s="723">
        <v>1.6</v>
      </c>
      <c r="BP8" s="723"/>
      <c r="BQ8" s="723"/>
      <c r="BR8" s="723"/>
      <c r="BS8" s="669" t="s">
        <v>135</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5450937</v>
      </c>
      <c r="CS8" s="664"/>
      <c r="CT8" s="664"/>
      <c r="CU8" s="664"/>
      <c r="CV8" s="664"/>
      <c r="CW8" s="664"/>
      <c r="CX8" s="664"/>
      <c r="CY8" s="665"/>
      <c r="CZ8" s="723">
        <v>31</v>
      </c>
      <c r="DA8" s="723"/>
      <c r="DB8" s="723"/>
      <c r="DC8" s="723"/>
      <c r="DD8" s="669">
        <v>245998</v>
      </c>
      <c r="DE8" s="664"/>
      <c r="DF8" s="664"/>
      <c r="DG8" s="664"/>
      <c r="DH8" s="664"/>
      <c r="DI8" s="664"/>
      <c r="DJ8" s="664"/>
      <c r="DK8" s="664"/>
      <c r="DL8" s="664"/>
      <c r="DM8" s="664"/>
      <c r="DN8" s="664"/>
      <c r="DO8" s="664"/>
      <c r="DP8" s="665"/>
      <c r="DQ8" s="669">
        <v>2710383</v>
      </c>
      <c r="DR8" s="664"/>
      <c r="DS8" s="664"/>
      <c r="DT8" s="664"/>
      <c r="DU8" s="664"/>
      <c r="DV8" s="664"/>
      <c r="DW8" s="664"/>
      <c r="DX8" s="664"/>
      <c r="DY8" s="664"/>
      <c r="DZ8" s="664"/>
      <c r="EA8" s="664"/>
      <c r="EB8" s="664"/>
      <c r="EC8" s="704"/>
    </row>
    <row r="9" spans="2:143" ht="11.25" customHeight="1">
      <c r="B9" s="658" t="s">
        <v>238</v>
      </c>
      <c r="C9" s="659"/>
      <c r="D9" s="659"/>
      <c r="E9" s="659"/>
      <c r="F9" s="659"/>
      <c r="G9" s="659"/>
      <c r="H9" s="659"/>
      <c r="I9" s="659"/>
      <c r="J9" s="659"/>
      <c r="K9" s="659"/>
      <c r="L9" s="659"/>
      <c r="M9" s="659"/>
      <c r="N9" s="659"/>
      <c r="O9" s="659"/>
      <c r="P9" s="659"/>
      <c r="Q9" s="660"/>
      <c r="R9" s="661">
        <v>12516</v>
      </c>
      <c r="S9" s="664"/>
      <c r="T9" s="664"/>
      <c r="U9" s="664"/>
      <c r="V9" s="664"/>
      <c r="W9" s="664"/>
      <c r="X9" s="664"/>
      <c r="Y9" s="665"/>
      <c r="Z9" s="723">
        <v>0.1</v>
      </c>
      <c r="AA9" s="723"/>
      <c r="AB9" s="723"/>
      <c r="AC9" s="723"/>
      <c r="AD9" s="724">
        <v>12516</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1371110</v>
      </c>
      <c r="BH9" s="664"/>
      <c r="BI9" s="664"/>
      <c r="BJ9" s="664"/>
      <c r="BK9" s="664"/>
      <c r="BL9" s="664"/>
      <c r="BM9" s="664"/>
      <c r="BN9" s="665"/>
      <c r="BO9" s="723">
        <v>35.200000000000003</v>
      </c>
      <c r="BP9" s="723"/>
      <c r="BQ9" s="723"/>
      <c r="BR9" s="723"/>
      <c r="BS9" s="669" t="s">
        <v>135</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1454139</v>
      </c>
      <c r="CS9" s="664"/>
      <c r="CT9" s="664"/>
      <c r="CU9" s="664"/>
      <c r="CV9" s="664"/>
      <c r="CW9" s="664"/>
      <c r="CX9" s="664"/>
      <c r="CY9" s="665"/>
      <c r="CZ9" s="723">
        <v>8.3000000000000007</v>
      </c>
      <c r="DA9" s="723"/>
      <c r="DB9" s="723"/>
      <c r="DC9" s="723"/>
      <c r="DD9" s="669">
        <v>64976</v>
      </c>
      <c r="DE9" s="664"/>
      <c r="DF9" s="664"/>
      <c r="DG9" s="664"/>
      <c r="DH9" s="664"/>
      <c r="DI9" s="664"/>
      <c r="DJ9" s="664"/>
      <c r="DK9" s="664"/>
      <c r="DL9" s="664"/>
      <c r="DM9" s="664"/>
      <c r="DN9" s="664"/>
      <c r="DO9" s="664"/>
      <c r="DP9" s="665"/>
      <c r="DQ9" s="669">
        <v>1327859</v>
      </c>
      <c r="DR9" s="664"/>
      <c r="DS9" s="664"/>
      <c r="DT9" s="664"/>
      <c r="DU9" s="664"/>
      <c r="DV9" s="664"/>
      <c r="DW9" s="664"/>
      <c r="DX9" s="664"/>
      <c r="DY9" s="664"/>
      <c r="DZ9" s="664"/>
      <c r="EA9" s="664"/>
      <c r="EB9" s="664"/>
      <c r="EC9" s="704"/>
    </row>
    <row r="10" spans="2:143" ht="11.25" customHeight="1">
      <c r="B10" s="658" t="s">
        <v>241</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242</v>
      </c>
      <c r="AA10" s="723"/>
      <c r="AB10" s="723"/>
      <c r="AC10" s="723"/>
      <c r="AD10" s="724" t="s">
        <v>242</v>
      </c>
      <c r="AE10" s="724"/>
      <c r="AF10" s="724"/>
      <c r="AG10" s="724"/>
      <c r="AH10" s="724"/>
      <c r="AI10" s="724"/>
      <c r="AJ10" s="724"/>
      <c r="AK10" s="724"/>
      <c r="AL10" s="666" t="s">
        <v>242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101752</v>
      </c>
      <c r="BH10" s="664"/>
      <c r="BI10" s="664"/>
      <c r="BJ10" s="664"/>
      <c r="BK10" s="664"/>
      <c r="BL10" s="664"/>
      <c r="BM10" s="664"/>
      <c r="BN10" s="665"/>
      <c r="BO10" s="723">
        <v>2.6</v>
      </c>
      <c r="BP10" s="723"/>
      <c r="BQ10" s="723"/>
      <c r="BR10" s="723"/>
      <c r="BS10" s="669">
        <v>16579</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155649</v>
      </c>
      <c r="CS10" s="664"/>
      <c r="CT10" s="664"/>
      <c r="CU10" s="664"/>
      <c r="CV10" s="664"/>
      <c r="CW10" s="664"/>
      <c r="CX10" s="664"/>
      <c r="CY10" s="665"/>
      <c r="CZ10" s="723">
        <v>0.9</v>
      </c>
      <c r="DA10" s="723"/>
      <c r="DB10" s="723"/>
      <c r="DC10" s="723"/>
      <c r="DD10" s="669">
        <v>674</v>
      </c>
      <c r="DE10" s="664"/>
      <c r="DF10" s="664"/>
      <c r="DG10" s="664"/>
      <c r="DH10" s="664"/>
      <c r="DI10" s="664"/>
      <c r="DJ10" s="664"/>
      <c r="DK10" s="664"/>
      <c r="DL10" s="664"/>
      <c r="DM10" s="664"/>
      <c r="DN10" s="664"/>
      <c r="DO10" s="664"/>
      <c r="DP10" s="665"/>
      <c r="DQ10" s="669">
        <v>45848</v>
      </c>
      <c r="DR10" s="664"/>
      <c r="DS10" s="664"/>
      <c r="DT10" s="664"/>
      <c r="DU10" s="664"/>
      <c r="DV10" s="664"/>
      <c r="DW10" s="664"/>
      <c r="DX10" s="664"/>
      <c r="DY10" s="664"/>
      <c r="DZ10" s="664"/>
      <c r="EA10" s="664"/>
      <c r="EB10" s="664"/>
      <c r="EC10" s="704"/>
    </row>
    <row r="11" spans="2:143" ht="11.25" customHeight="1">
      <c r="B11" s="658" t="s">
        <v>245</v>
      </c>
      <c r="C11" s="659"/>
      <c r="D11" s="659"/>
      <c r="E11" s="659"/>
      <c r="F11" s="659"/>
      <c r="G11" s="659"/>
      <c r="H11" s="659"/>
      <c r="I11" s="659"/>
      <c r="J11" s="659"/>
      <c r="K11" s="659"/>
      <c r="L11" s="659"/>
      <c r="M11" s="659"/>
      <c r="N11" s="659"/>
      <c r="O11" s="659"/>
      <c r="P11" s="659"/>
      <c r="Q11" s="660"/>
      <c r="R11" s="661" t="s">
        <v>242</v>
      </c>
      <c r="S11" s="664"/>
      <c r="T11" s="664"/>
      <c r="U11" s="664"/>
      <c r="V11" s="664"/>
      <c r="W11" s="664"/>
      <c r="X11" s="664"/>
      <c r="Y11" s="665"/>
      <c r="Z11" s="723" t="s">
        <v>127</v>
      </c>
      <c r="AA11" s="723"/>
      <c r="AB11" s="723"/>
      <c r="AC11" s="723"/>
      <c r="AD11" s="724" t="s">
        <v>242</v>
      </c>
      <c r="AE11" s="724"/>
      <c r="AF11" s="724"/>
      <c r="AG11" s="724"/>
      <c r="AH11" s="724"/>
      <c r="AI11" s="724"/>
      <c r="AJ11" s="724"/>
      <c r="AK11" s="724"/>
      <c r="AL11" s="666" t="s">
        <v>127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112690</v>
      </c>
      <c r="BH11" s="664"/>
      <c r="BI11" s="664"/>
      <c r="BJ11" s="664"/>
      <c r="BK11" s="664"/>
      <c r="BL11" s="664"/>
      <c r="BM11" s="664"/>
      <c r="BN11" s="665"/>
      <c r="BO11" s="723">
        <v>2.9</v>
      </c>
      <c r="BP11" s="723"/>
      <c r="BQ11" s="723"/>
      <c r="BR11" s="723"/>
      <c r="BS11" s="669">
        <v>18362</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1376952</v>
      </c>
      <c r="CS11" s="664"/>
      <c r="CT11" s="664"/>
      <c r="CU11" s="664"/>
      <c r="CV11" s="664"/>
      <c r="CW11" s="664"/>
      <c r="CX11" s="664"/>
      <c r="CY11" s="665"/>
      <c r="CZ11" s="723">
        <v>7.8</v>
      </c>
      <c r="DA11" s="723"/>
      <c r="DB11" s="723"/>
      <c r="DC11" s="723"/>
      <c r="DD11" s="669">
        <v>448858</v>
      </c>
      <c r="DE11" s="664"/>
      <c r="DF11" s="664"/>
      <c r="DG11" s="664"/>
      <c r="DH11" s="664"/>
      <c r="DI11" s="664"/>
      <c r="DJ11" s="664"/>
      <c r="DK11" s="664"/>
      <c r="DL11" s="664"/>
      <c r="DM11" s="664"/>
      <c r="DN11" s="664"/>
      <c r="DO11" s="664"/>
      <c r="DP11" s="665"/>
      <c r="DQ11" s="669">
        <v>612021</v>
      </c>
      <c r="DR11" s="664"/>
      <c r="DS11" s="664"/>
      <c r="DT11" s="664"/>
      <c r="DU11" s="664"/>
      <c r="DV11" s="664"/>
      <c r="DW11" s="664"/>
      <c r="DX11" s="664"/>
      <c r="DY11" s="664"/>
      <c r="DZ11" s="664"/>
      <c r="EA11" s="664"/>
      <c r="EB11" s="664"/>
      <c r="EC11" s="704"/>
    </row>
    <row r="12" spans="2:143" ht="11.25" customHeight="1">
      <c r="B12" s="658" t="s">
        <v>248</v>
      </c>
      <c r="C12" s="659"/>
      <c r="D12" s="659"/>
      <c r="E12" s="659"/>
      <c r="F12" s="659"/>
      <c r="G12" s="659"/>
      <c r="H12" s="659"/>
      <c r="I12" s="659"/>
      <c r="J12" s="659"/>
      <c r="K12" s="659"/>
      <c r="L12" s="659"/>
      <c r="M12" s="659"/>
      <c r="N12" s="659"/>
      <c r="O12" s="659"/>
      <c r="P12" s="659"/>
      <c r="Q12" s="660"/>
      <c r="R12" s="661">
        <v>598792</v>
      </c>
      <c r="S12" s="664"/>
      <c r="T12" s="664"/>
      <c r="U12" s="664"/>
      <c r="V12" s="664"/>
      <c r="W12" s="664"/>
      <c r="X12" s="664"/>
      <c r="Y12" s="665"/>
      <c r="Z12" s="723">
        <v>3.2</v>
      </c>
      <c r="AA12" s="723"/>
      <c r="AB12" s="723"/>
      <c r="AC12" s="723"/>
      <c r="AD12" s="724">
        <v>598792</v>
      </c>
      <c r="AE12" s="724"/>
      <c r="AF12" s="724"/>
      <c r="AG12" s="724"/>
      <c r="AH12" s="724"/>
      <c r="AI12" s="724"/>
      <c r="AJ12" s="724"/>
      <c r="AK12" s="724"/>
      <c r="AL12" s="666">
        <v>6.1</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1830635</v>
      </c>
      <c r="BH12" s="664"/>
      <c r="BI12" s="664"/>
      <c r="BJ12" s="664"/>
      <c r="BK12" s="664"/>
      <c r="BL12" s="664"/>
      <c r="BM12" s="664"/>
      <c r="BN12" s="665"/>
      <c r="BO12" s="723">
        <v>47</v>
      </c>
      <c r="BP12" s="723"/>
      <c r="BQ12" s="723"/>
      <c r="BR12" s="723"/>
      <c r="BS12" s="669" t="s">
        <v>135</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680840</v>
      </c>
      <c r="CS12" s="664"/>
      <c r="CT12" s="664"/>
      <c r="CU12" s="664"/>
      <c r="CV12" s="664"/>
      <c r="CW12" s="664"/>
      <c r="CX12" s="664"/>
      <c r="CY12" s="665"/>
      <c r="CZ12" s="723">
        <v>3.9</v>
      </c>
      <c r="DA12" s="723"/>
      <c r="DB12" s="723"/>
      <c r="DC12" s="723"/>
      <c r="DD12" s="669">
        <v>118349</v>
      </c>
      <c r="DE12" s="664"/>
      <c r="DF12" s="664"/>
      <c r="DG12" s="664"/>
      <c r="DH12" s="664"/>
      <c r="DI12" s="664"/>
      <c r="DJ12" s="664"/>
      <c r="DK12" s="664"/>
      <c r="DL12" s="664"/>
      <c r="DM12" s="664"/>
      <c r="DN12" s="664"/>
      <c r="DO12" s="664"/>
      <c r="DP12" s="665"/>
      <c r="DQ12" s="669">
        <v>426821</v>
      </c>
      <c r="DR12" s="664"/>
      <c r="DS12" s="664"/>
      <c r="DT12" s="664"/>
      <c r="DU12" s="664"/>
      <c r="DV12" s="664"/>
      <c r="DW12" s="664"/>
      <c r="DX12" s="664"/>
      <c r="DY12" s="664"/>
      <c r="DZ12" s="664"/>
      <c r="EA12" s="664"/>
      <c r="EB12" s="664"/>
      <c r="EC12" s="704"/>
    </row>
    <row r="13" spans="2:143" ht="11.25" customHeight="1">
      <c r="B13" s="658" t="s">
        <v>251</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242</v>
      </c>
      <c r="AA13" s="723"/>
      <c r="AB13" s="723"/>
      <c r="AC13" s="723"/>
      <c r="AD13" s="724" t="s">
        <v>135</v>
      </c>
      <c r="AE13" s="724"/>
      <c r="AF13" s="724"/>
      <c r="AG13" s="724"/>
      <c r="AH13" s="724"/>
      <c r="AI13" s="724"/>
      <c r="AJ13" s="724"/>
      <c r="AK13" s="724"/>
      <c r="AL13" s="666" t="s">
        <v>242</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1823837</v>
      </c>
      <c r="BH13" s="664"/>
      <c r="BI13" s="664"/>
      <c r="BJ13" s="664"/>
      <c r="BK13" s="664"/>
      <c r="BL13" s="664"/>
      <c r="BM13" s="664"/>
      <c r="BN13" s="665"/>
      <c r="BO13" s="723">
        <v>46.9</v>
      </c>
      <c r="BP13" s="723"/>
      <c r="BQ13" s="723"/>
      <c r="BR13" s="723"/>
      <c r="BS13" s="669" t="s">
        <v>253</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1645651</v>
      </c>
      <c r="CS13" s="664"/>
      <c r="CT13" s="664"/>
      <c r="CU13" s="664"/>
      <c r="CV13" s="664"/>
      <c r="CW13" s="664"/>
      <c r="CX13" s="664"/>
      <c r="CY13" s="665"/>
      <c r="CZ13" s="723">
        <v>9.3000000000000007</v>
      </c>
      <c r="DA13" s="723"/>
      <c r="DB13" s="723"/>
      <c r="DC13" s="723"/>
      <c r="DD13" s="669">
        <v>576195</v>
      </c>
      <c r="DE13" s="664"/>
      <c r="DF13" s="664"/>
      <c r="DG13" s="664"/>
      <c r="DH13" s="664"/>
      <c r="DI13" s="664"/>
      <c r="DJ13" s="664"/>
      <c r="DK13" s="664"/>
      <c r="DL13" s="664"/>
      <c r="DM13" s="664"/>
      <c r="DN13" s="664"/>
      <c r="DO13" s="664"/>
      <c r="DP13" s="665"/>
      <c r="DQ13" s="669">
        <v>1097977</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253</v>
      </c>
      <c r="AE14" s="724"/>
      <c r="AF14" s="724"/>
      <c r="AG14" s="724"/>
      <c r="AH14" s="724"/>
      <c r="AI14" s="724"/>
      <c r="AJ14" s="724"/>
      <c r="AK14" s="724"/>
      <c r="AL14" s="666" t="s">
        <v>242</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114299</v>
      </c>
      <c r="BH14" s="664"/>
      <c r="BI14" s="664"/>
      <c r="BJ14" s="664"/>
      <c r="BK14" s="664"/>
      <c r="BL14" s="664"/>
      <c r="BM14" s="664"/>
      <c r="BN14" s="665"/>
      <c r="BO14" s="723">
        <v>2.9</v>
      </c>
      <c r="BP14" s="723"/>
      <c r="BQ14" s="723"/>
      <c r="BR14" s="723"/>
      <c r="BS14" s="669" t="s">
        <v>135</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857529</v>
      </c>
      <c r="CS14" s="664"/>
      <c r="CT14" s="664"/>
      <c r="CU14" s="664"/>
      <c r="CV14" s="664"/>
      <c r="CW14" s="664"/>
      <c r="CX14" s="664"/>
      <c r="CY14" s="665"/>
      <c r="CZ14" s="723">
        <v>4.9000000000000004</v>
      </c>
      <c r="DA14" s="723"/>
      <c r="DB14" s="723"/>
      <c r="DC14" s="723"/>
      <c r="DD14" s="669">
        <v>276222</v>
      </c>
      <c r="DE14" s="664"/>
      <c r="DF14" s="664"/>
      <c r="DG14" s="664"/>
      <c r="DH14" s="664"/>
      <c r="DI14" s="664"/>
      <c r="DJ14" s="664"/>
      <c r="DK14" s="664"/>
      <c r="DL14" s="664"/>
      <c r="DM14" s="664"/>
      <c r="DN14" s="664"/>
      <c r="DO14" s="664"/>
      <c r="DP14" s="665"/>
      <c r="DQ14" s="669">
        <v>603797</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62955</v>
      </c>
      <c r="S15" s="664"/>
      <c r="T15" s="664"/>
      <c r="U15" s="664"/>
      <c r="V15" s="664"/>
      <c r="W15" s="664"/>
      <c r="X15" s="664"/>
      <c r="Y15" s="665"/>
      <c r="Z15" s="723">
        <v>0.3</v>
      </c>
      <c r="AA15" s="723"/>
      <c r="AB15" s="723"/>
      <c r="AC15" s="723"/>
      <c r="AD15" s="724">
        <v>62955</v>
      </c>
      <c r="AE15" s="724"/>
      <c r="AF15" s="724"/>
      <c r="AG15" s="724"/>
      <c r="AH15" s="724"/>
      <c r="AI15" s="724"/>
      <c r="AJ15" s="724"/>
      <c r="AK15" s="724"/>
      <c r="AL15" s="666">
        <v>0.6</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188152</v>
      </c>
      <c r="BH15" s="664"/>
      <c r="BI15" s="664"/>
      <c r="BJ15" s="664"/>
      <c r="BK15" s="664"/>
      <c r="BL15" s="664"/>
      <c r="BM15" s="664"/>
      <c r="BN15" s="665"/>
      <c r="BO15" s="723">
        <v>4.8</v>
      </c>
      <c r="BP15" s="723"/>
      <c r="BQ15" s="723"/>
      <c r="BR15" s="723"/>
      <c r="BS15" s="669" t="s">
        <v>127</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1843906</v>
      </c>
      <c r="CS15" s="664"/>
      <c r="CT15" s="664"/>
      <c r="CU15" s="664"/>
      <c r="CV15" s="664"/>
      <c r="CW15" s="664"/>
      <c r="CX15" s="664"/>
      <c r="CY15" s="665"/>
      <c r="CZ15" s="723">
        <v>10.5</v>
      </c>
      <c r="DA15" s="723"/>
      <c r="DB15" s="723"/>
      <c r="DC15" s="723"/>
      <c r="DD15" s="669">
        <v>78972</v>
      </c>
      <c r="DE15" s="664"/>
      <c r="DF15" s="664"/>
      <c r="DG15" s="664"/>
      <c r="DH15" s="664"/>
      <c r="DI15" s="664"/>
      <c r="DJ15" s="664"/>
      <c r="DK15" s="664"/>
      <c r="DL15" s="664"/>
      <c r="DM15" s="664"/>
      <c r="DN15" s="664"/>
      <c r="DO15" s="664"/>
      <c r="DP15" s="665"/>
      <c r="DQ15" s="669">
        <v>1451133</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135</v>
      </c>
      <c r="S16" s="664"/>
      <c r="T16" s="664"/>
      <c r="U16" s="664"/>
      <c r="V16" s="664"/>
      <c r="W16" s="664"/>
      <c r="X16" s="664"/>
      <c r="Y16" s="665"/>
      <c r="Z16" s="723" t="s">
        <v>135</v>
      </c>
      <c r="AA16" s="723"/>
      <c r="AB16" s="723"/>
      <c r="AC16" s="723"/>
      <c r="AD16" s="724" t="s">
        <v>127</v>
      </c>
      <c r="AE16" s="724"/>
      <c r="AF16" s="724"/>
      <c r="AG16" s="724"/>
      <c r="AH16" s="724"/>
      <c r="AI16" s="724"/>
      <c r="AJ16" s="724"/>
      <c r="AK16" s="724"/>
      <c r="AL16" s="666" t="s">
        <v>135</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242</v>
      </c>
      <c r="BH16" s="664"/>
      <c r="BI16" s="664"/>
      <c r="BJ16" s="664"/>
      <c r="BK16" s="664"/>
      <c r="BL16" s="664"/>
      <c r="BM16" s="664"/>
      <c r="BN16" s="665"/>
      <c r="BO16" s="723" t="s">
        <v>135</v>
      </c>
      <c r="BP16" s="723"/>
      <c r="BQ16" s="723"/>
      <c r="BR16" s="723"/>
      <c r="BS16" s="669" t="s">
        <v>127</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112667</v>
      </c>
      <c r="CS16" s="664"/>
      <c r="CT16" s="664"/>
      <c r="CU16" s="664"/>
      <c r="CV16" s="664"/>
      <c r="CW16" s="664"/>
      <c r="CX16" s="664"/>
      <c r="CY16" s="665"/>
      <c r="CZ16" s="723">
        <v>0.6</v>
      </c>
      <c r="DA16" s="723"/>
      <c r="DB16" s="723"/>
      <c r="DC16" s="723"/>
      <c r="DD16" s="669" t="s">
        <v>242</v>
      </c>
      <c r="DE16" s="664"/>
      <c r="DF16" s="664"/>
      <c r="DG16" s="664"/>
      <c r="DH16" s="664"/>
      <c r="DI16" s="664"/>
      <c r="DJ16" s="664"/>
      <c r="DK16" s="664"/>
      <c r="DL16" s="664"/>
      <c r="DM16" s="664"/>
      <c r="DN16" s="664"/>
      <c r="DO16" s="664"/>
      <c r="DP16" s="665"/>
      <c r="DQ16" s="669">
        <v>17973</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14221</v>
      </c>
      <c r="S17" s="664"/>
      <c r="T17" s="664"/>
      <c r="U17" s="664"/>
      <c r="V17" s="664"/>
      <c r="W17" s="664"/>
      <c r="X17" s="664"/>
      <c r="Y17" s="665"/>
      <c r="Z17" s="723">
        <v>0.1</v>
      </c>
      <c r="AA17" s="723"/>
      <c r="AB17" s="723"/>
      <c r="AC17" s="723"/>
      <c r="AD17" s="724">
        <v>14221</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242</v>
      </c>
      <c r="BH17" s="664"/>
      <c r="BI17" s="664"/>
      <c r="BJ17" s="664"/>
      <c r="BK17" s="664"/>
      <c r="BL17" s="664"/>
      <c r="BM17" s="664"/>
      <c r="BN17" s="665"/>
      <c r="BO17" s="723" t="s">
        <v>127</v>
      </c>
      <c r="BP17" s="723"/>
      <c r="BQ17" s="723"/>
      <c r="BR17" s="723"/>
      <c r="BS17" s="669" t="s">
        <v>242</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1591168</v>
      </c>
      <c r="CS17" s="664"/>
      <c r="CT17" s="664"/>
      <c r="CU17" s="664"/>
      <c r="CV17" s="664"/>
      <c r="CW17" s="664"/>
      <c r="CX17" s="664"/>
      <c r="CY17" s="665"/>
      <c r="CZ17" s="723">
        <v>9</v>
      </c>
      <c r="DA17" s="723"/>
      <c r="DB17" s="723"/>
      <c r="DC17" s="723"/>
      <c r="DD17" s="669" t="s">
        <v>242</v>
      </c>
      <c r="DE17" s="664"/>
      <c r="DF17" s="664"/>
      <c r="DG17" s="664"/>
      <c r="DH17" s="664"/>
      <c r="DI17" s="664"/>
      <c r="DJ17" s="664"/>
      <c r="DK17" s="664"/>
      <c r="DL17" s="664"/>
      <c r="DM17" s="664"/>
      <c r="DN17" s="664"/>
      <c r="DO17" s="664"/>
      <c r="DP17" s="665"/>
      <c r="DQ17" s="669">
        <v>1591168</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6261791</v>
      </c>
      <c r="S18" s="664"/>
      <c r="T18" s="664"/>
      <c r="U18" s="664"/>
      <c r="V18" s="664"/>
      <c r="W18" s="664"/>
      <c r="X18" s="664"/>
      <c r="Y18" s="665"/>
      <c r="Z18" s="723">
        <v>33.9</v>
      </c>
      <c r="AA18" s="723"/>
      <c r="AB18" s="723"/>
      <c r="AC18" s="723"/>
      <c r="AD18" s="724">
        <v>5054246</v>
      </c>
      <c r="AE18" s="724"/>
      <c r="AF18" s="724"/>
      <c r="AG18" s="724"/>
      <c r="AH18" s="724"/>
      <c r="AI18" s="724"/>
      <c r="AJ18" s="724"/>
      <c r="AK18" s="724"/>
      <c r="AL18" s="666">
        <v>51.8</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242</v>
      </c>
      <c r="CS18" s="664"/>
      <c r="CT18" s="664"/>
      <c r="CU18" s="664"/>
      <c r="CV18" s="664"/>
      <c r="CW18" s="664"/>
      <c r="CX18" s="664"/>
      <c r="CY18" s="665"/>
      <c r="CZ18" s="723" t="s">
        <v>242</v>
      </c>
      <c r="DA18" s="723"/>
      <c r="DB18" s="723"/>
      <c r="DC18" s="723"/>
      <c r="DD18" s="669" t="s">
        <v>127</v>
      </c>
      <c r="DE18" s="664"/>
      <c r="DF18" s="664"/>
      <c r="DG18" s="664"/>
      <c r="DH18" s="664"/>
      <c r="DI18" s="664"/>
      <c r="DJ18" s="664"/>
      <c r="DK18" s="664"/>
      <c r="DL18" s="664"/>
      <c r="DM18" s="664"/>
      <c r="DN18" s="664"/>
      <c r="DO18" s="664"/>
      <c r="DP18" s="665"/>
      <c r="DQ18" s="669" t="s">
        <v>135</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5054246</v>
      </c>
      <c r="S19" s="664"/>
      <c r="T19" s="664"/>
      <c r="U19" s="664"/>
      <c r="V19" s="664"/>
      <c r="W19" s="664"/>
      <c r="X19" s="664"/>
      <c r="Y19" s="665"/>
      <c r="Z19" s="723">
        <v>27.4</v>
      </c>
      <c r="AA19" s="723"/>
      <c r="AB19" s="723"/>
      <c r="AC19" s="723"/>
      <c r="AD19" s="724">
        <v>5054246</v>
      </c>
      <c r="AE19" s="724"/>
      <c r="AF19" s="724"/>
      <c r="AG19" s="724"/>
      <c r="AH19" s="724"/>
      <c r="AI19" s="724"/>
      <c r="AJ19" s="724"/>
      <c r="AK19" s="724"/>
      <c r="AL19" s="666">
        <v>51.8</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111050</v>
      </c>
      <c r="BH19" s="664"/>
      <c r="BI19" s="664"/>
      <c r="BJ19" s="664"/>
      <c r="BK19" s="664"/>
      <c r="BL19" s="664"/>
      <c r="BM19" s="664"/>
      <c r="BN19" s="665"/>
      <c r="BO19" s="723">
        <v>2.9</v>
      </c>
      <c r="BP19" s="723"/>
      <c r="BQ19" s="723"/>
      <c r="BR19" s="723"/>
      <c r="BS19" s="669" t="s">
        <v>253</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242</v>
      </c>
      <c r="DA19" s="723"/>
      <c r="DB19" s="723"/>
      <c r="DC19" s="723"/>
      <c r="DD19" s="669" t="s">
        <v>135</v>
      </c>
      <c r="DE19" s="664"/>
      <c r="DF19" s="664"/>
      <c r="DG19" s="664"/>
      <c r="DH19" s="664"/>
      <c r="DI19" s="664"/>
      <c r="DJ19" s="664"/>
      <c r="DK19" s="664"/>
      <c r="DL19" s="664"/>
      <c r="DM19" s="664"/>
      <c r="DN19" s="664"/>
      <c r="DO19" s="664"/>
      <c r="DP19" s="665"/>
      <c r="DQ19" s="669" t="s">
        <v>135</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1207519</v>
      </c>
      <c r="S20" s="664"/>
      <c r="T20" s="664"/>
      <c r="U20" s="664"/>
      <c r="V20" s="664"/>
      <c r="W20" s="664"/>
      <c r="X20" s="664"/>
      <c r="Y20" s="665"/>
      <c r="Z20" s="723">
        <v>6.5</v>
      </c>
      <c r="AA20" s="723"/>
      <c r="AB20" s="723"/>
      <c r="AC20" s="723"/>
      <c r="AD20" s="724" t="s">
        <v>242</v>
      </c>
      <c r="AE20" s="724"/>
      <c r="AF20" s="724"/>
      <c r="AG20" s="724"/>
      <c r="AH20" s="724"/>
      <c r="AI20" s="724"/>
      <c r="AJ20" s="724"/>
      <c r="AK20" s="724"/>
      <c r="AL20" s="666" t="s">
        <v>127</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111050</v>
      </c>
      <c r="BH20" s="664"/>
      <c r="BI20" s="664"/>
      <c r="BJ20" s="664"/>
      <c r="BK20" s="664"/>
      <c r="BL20" s="664"/>
      <c r="BM20" s="664"/>
      <c r="BN20" s="665"/>
      <c r="BO20" s="723">
        <v>2.9</v>
      </c>
      <c r="BP20" s="723"/>
      <c r="BQ20" s="723"/>
      <c r="BR20" s="723"/>
      <c r="BS20" s="669" t="s">
        <v>127</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17611398</v>
      </c>
      <c r="CS20" s="664"/>
      <c r="CT20" s="664"/>
      <c r="CU20" s="664"/>
      <c r="CV20" s="664"/>
      <c r="CW20" s="664"/>
      <c r="CX20" s="664"/>
      <c r="CY20" s="665"/>
      <c r="CZ20" s="723">
        <v>100</v>
      </c>
      <c r="DA20" s="723"/>
      <c r="DB20" s="723"/>
      <c r="DC20" s="723"/>
      <c r="DD20" s="669">
        <v>1838058</v>
      </c>
      <c r="DE20" s="664"/>
      <c r="DF20" s="664"/>
      <c r="DG20" s="664"/>
      <c r="DH20" s="664"/>
      <c r="DI20" s="664"/>
      <c r="DJ20" s="664"/>
      <c r="DK20" s="664"/>
      <c r="DL20" s="664"/>
      <c r="DM20" s="664"/>
      <c r="DN20" s="664"/>
      <c r="DO20" s="664"/>
      <c r="DP20" s="665"/>
      <c r="DQ20" s="669">
        <v>11948985</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v>26</v>
      </c>
      <c r="S21" s="664"/>
      <c r="T21" s="664"/>
      <c r="U21" s="664"/>
      <c r="V21" s="664"/>
      <c r="W21" s="664"/>
      <c r="X21" s="664"/>
      <c r="Y21" s="665"/>
      <c r="Z21" s="723">
        <v>0</v>
      </c>
      <c r="AA21" s="723"/>
      <c r="AB21" s="723"/>
      <c r="AC21" s="723"/>
      <c r="AD21" s="724" t="s">
        <v>135</v>
      </c>
      <c r="AE21" s="724"/>
      <c r="AF21" s="724"/>
      <c r="AG21" s="724"/>
      <c r="AH21" s="724"/>
      <c r="AI21" s="724"/>
      <c r="AJ21" s="724"/>
      <c r="AK21" s="724"/>
      <c r="AL21" s="666" t="s">
        <v>242</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6057</v>
      </c>
      <c r="BH21" s="664"/>
      <c r="BI21" s="664"/>
      <c r="BJ21" s="664"/>
      <c r="BK21" s="664"/>
      <c r="BL21" s="664"/>
      <c r="BM21" s="664"/>
      <c r="BN21" s="665"/>
      <c r="BO21" s="723">
        <v>0.2</v>
      </c>
      <c r="BP21" s="723"/>
      <c r="BQ21" s="723"/>
      <c r="BR21" s="723"/>
      <c r="BS21" s="669" t="s">
        <v>135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11044792</v>
      </c>
      <c r="S22" s="664"/>
      <c r="T22" s="664"/>
      <c r="U22" s="664"/>
      <c r="V22" s="664"/>
      <c r="W22" s="664"/>
      <c r="X22" s="664"/>
      <c r="Y22" s="665"/>
      <c r="Z22" s="723">
        <v>59.9</v>
      </c>
      <c r="AA22" s="723"/>
      <c r="AB22" s="723"/>
      <c r="AC22" s="723"/>
      <c r="AD22" s="724">
        <v>9732254</v>
      </c>
      <c r="AE22" s="724"/>
      <c r="AF22" s="724"/>
      <c r="AG22" s="724"/>
      <c r="AH22" s="724"/>
      <c r="AI22" s="724"/>
      <c r="AJ22" s="724"/>
      <c r="AK22" s="724"/>
      <c r="AL22" s="666">
        <v>99.8</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135</v>
      </c>
      <c r="BH22" s="664"/>
      <c r="BI22" s="664"/>
      <c r="BJ22" s="664"/>
      <c r="BK22" s="664"/>
      <c r="BL22" s="664"/>
      <c r="BM22" s="664"/>
      <c r="BN22" s="665"/>
      <c r="BO22" s="723" t="s">
        <v>135</v>
      </c>
      <c r="BP22" s="723"/>
      <c r="BQ22" s="723"/>
      <c r="BR22" s="723"/>
      <c r="BS22" s="669" t="s">
        <v>135</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3455</v>
      </c>
      <c r="S23" s="664"/>
      <c r="T23" s="664"/>
      <c r="U23" s="664"/>
      <c r="V23" s="664"/>
      <c r="W23" s="664"/>
      <c r="X23" s="664"/>
      <c r="Y23" s="665"/>
      <c r="Z23" s="723">
        <v>0</v>
      </c>
      <c r="AA23" s="723"/>
      <c r="AB23" s="723"/>
      <c r="AC23" s="723"/>
      <c r="AD23" s="724">
        <v>3455</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104993</v>
      </c>
      <c r="BH23" s="664"/>
      <c r="BI23" s="664"/>
      <c r="BJ23" s="664"/>
      <c r="BK23" s="664"/>
      <c r="BL23" s="664"/>
      <c r="BM23" s="664"/>
      <c r="BN23" s="665"/>
      <c r="BO23" s="723">
        <v>2.7</v>
      </c>
      <c r="BP23" s="723"/>
      <c r="BQ23" s="723"/>
      <c r="BR23" s="723"/>
      <c r="BS23" s="669" t="s">
        <v>242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124386</v>
      </c>
      <c r="S24" s="664"/>
      <c r="T24" s="664"/>
      <c r="U24" s="664"/>
      <c r="V24" s="664"/>
      <c r="W24" s="664"/>
      <c r="X24" s="664"/>
      <c r="Y24" s="665"/>
      <c r="Z24" s="723">
        <v>0.7</v>
      </c>
      <c r="AA24" s="723"/>
      <c r="AB24" s="723"/>
      <c r="AC24" s="723"/>
      <c r="AD24" s="724" t="s">
        <v>135</v>
      </c>
      <c r="AE24" s="724"/>
      <c r="AF24" s="724"/>
      <c r="AG24" s="724"/>
      <c r="AH24" s="724"/>
      <c r="AI24" s="724"/>
      <c r="AJ24" s="724"/>
      <c r="AK24" s="724"/>
      <c r="AL24" s="666" t="s">
        <v>127</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242</v>
      </c>
      <c r="BH24" s="664"/>
      <c r="BI24" s="664"/>
      <c r="BJ24" s="664"/>
      <c r="BK24" s="664"/>
      <c r="BL24" s="664"/>
      <c r="BM24" s="664"/>
      <c r="BN24" s="665"/>
      <c r="BO24" s="723" t="s">
        <v>135</v>
      </c>
      <c r="BP24" s="723"/>
      <c r="BQ24" s="723"/>
      <c r="BR24" s="723"/>
      <c r="BS24" s="669" t="s">
        <v>135</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8115075</v>
      </c>
      <c r="CS24" s="727"/>
      <c r="CT24" s="727"/>
      <c r="CU24" s="727"/>
      <c r="CV24" s="727"/>
      <c r="CW24" s="727"/>
      <c r="CX24" s="727"/>
      <c r="CY24" s="773"/>
      <c r="CZ24" s="774">
        <v>46.1</v>
      </c>
      <c r="DA24" s="743"/>
      <c r="DB24" s="743"/>
      <c r="DC24" s="777"/>
      <c r="DD24" s="772">
        <v>5676717</v>
      </c>
      <c r="DE24" s="727"/>
      <c r="DF24" s="727"/>
      <c r="DG24" s="727"/>
      <c r="DH24" s="727"/>
      <c r="DI24" s="727"/>
      <c r="DJ24" s="727"/>
      <c r="DK24" s="773"/>
      <c r="DL24" s="772">
        <v>5497888</v>
      </c>
      <c r="DM24" s="727"/>
      <c r="DN24" s="727"/>
      <c r="DO24" s="727"/>
      <c r="DP24" s="727"/>
      <c r="DQ24" s="727"/>
      <c r="DR24" s="727"/>
      <c r="DS24" s="727"/>
      <c r="DT24" s="727"/>
      <c r="DU24" s="727"/>
      <c r="DV24" s="773"/>
      <c r="DW24" s="774">
        <v>53.5</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196712</v>
      </c>
      <c r="S25" s="664"/>
      <c r="T25" s="664"/>
      <c r="U25" s="664"/>
      <c r="V25" s="664"/>
      <c r="W25" s="664"/>
      <c r="X25" s="664"/>
      <c r="Y25" s="665"/>
      <c r="Z25" s="723">
        <v>1.1000000000000001</v>
      </c>
      <c r="AA25" s="723"/>
      <c r="AB25" s="723"/>
      <c r="AC25" s="723"/>
      <c r="AD25" s="724">
        <v>15394</v>
      </c>
      <c r="AE25" s="724"/>
      <c r="AF25" s="724"/>
      <c r="AG25" s="724"/>
      <c r="AH25" s="724"/>
      <c r="AI25" s="724"/>
      <c r="AJ25" s="724"/>
      <c r="AK25" s="724"/>
      <c r="AL25" s="666">
        <v>0.2</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242</v>
      </c>
      <c r="BH25" s="664"/>
      <c r="BI25" s="664"/>
      <c r="BJ25" s="664"/>
      <c r="BK25" s="664"/>
      <c r="BL25" s="664"/>
      <c r="BM25" s="664"/>
      <c r="BN25" s="665"/>
      <c r="BO25" s="723" t="s">
        <v>242</v>
      </c>
      <c r="BP25" s="723"/>
      <c r="BQ25" s="723"/>
      <c r="BR25" s="723"/>
      <c r="BS25" s="669" t="s">
        <v>242</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3272220</v>
      </c>
      <c r="CS25" s="662"/>
      <c r="CT25" s="662"/>
      <c r="CU25" s="662"/>
      <c r="CV25" s="662"/>
      <c r="CW25" s="662"/>
      <c r="CX25" s="662"/>
      <c r="CY25" s="663"/>
      <c r="CZ25" s="666">
        <v>18.600000000000001</v>
      </c>
      <c r="DA25" s="695"/>
      <c r="DB25" s="695"/>
      <c r="DC25" s="696"/>
      <c r="DD25" s="669">
        <v>3045201</v>
      </c>
      <c r="DE25" s="662"/>
      <c r="DF25" s="662"/>
      <c r="DG25" s="662"/>
      <c r="DH25" s="662"/>
      <c r="DI25" s="662"/>
      <c r="DJ25" s="662"/>
      <c r="DK25" s="663"/>
      <c r="DL25" s="669">
        <v>2869857</v>
      </c>
      <c r="DM25" s="662"/>
      <c r="DN25" s="662"/>
      <c r="DO25" s="662"/>
      <c r="DP25" s="662"/>
      <c r="DQ25" s="662"/>
      <c r="DR25" s="662"/>
      <c r="DS25" s="662"/>
      <c r="DT25" s="662"/>
      <c r="DU25" s="662"/>
      <c r="DV25" s="663"/>
      <c r="DW25" s="666">
        <v>27.9</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27528</v>
      </c>
      <c r="S26" s="664"/>
      <c r="T26" s="664"/>
      <c r="U26" s="664"/>
      <c r="V26" s="664"/>
      <c r="W26" s="664"/>
      <c r="X26" s="664"/>
      <c r="Y26" s="665"/>
      <c r="Z26" s="723">
        <v>0.1</v>
      </c>
      <c r="AA26" s="723"/>
      <c r="AB26" s="723"/>
      <c r="AC26" s="723"/>
      <c r="AD26" s="724" t="s">
        <v>242</v>
      </c>
      <c r="AE26" s="724"/>
      <c r="AF26" s="724"/>
      <c r="AG26" s="724"/>
      <c r="AH26" s="724"/>
      <c r="AI26" s="724"/>
      <c r="AJ26" s="724"/>
      <c r="AK26" s="724"/>
      <c r="AL26" s="666" t="s">
        <v>135</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242</v>
      </c>
      <c r="BP26" s="723"/>
      <c r="BQ26" s="723"/>
      <c r="BR26" s="723"/>
      <c r="BS26" s="669" t="s">
        <v>135</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2008419</v>
      </c>
      <c r="CS26" s="664"/>
      <c r="CT26" s="664"/>
      <c r="CU26" s="664"/>
      <c r="CV26" s="664"/>
      <c r="CW26" s="664"/>
      <c r="CX26" s="664"/>
      <c r="CY26" s="665"/>
      <c r="CZ26" s="666">
        <v>11.4</v>
      </c>
      <c r="DA26" s="695"/>
      <c r="DB26" s="695"/>
      <c r="DC26" s="696"/>
      <c r="DD26" s="669">
        <v>1865166</v>
      </c>
      <c r="DE26" s="664"/>
      <c r="DF26" s="664"/>
      <c r="DG26" s="664"/>
      <c r="DH26" s="664"/>
      <c r="DI26" s="664"/>
      <c r="DJ26" s="664"/>
      <c r="DK26" s="665"/>
      <c r="DL26" s="669" t="s">
        <v>242</v>
      </c>
      <c r="DM26" s="664"/>
      <c r="DN26" s="664"/>
      <c r="DO26" s="664"/>
      <c r="DP26" s="664"/>
      <c r="DQ26" s="664"/>
      <c r="DR26" s="664"/>
      <c r="DS26" s="664"/>
      <c r="DT26" s="664"/>
      <c r="DU26" s="664"/>
      <c r="DV26" s="665"/>
      <c r="DW26" s="666" t="s">
        <v>242</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2030598</v>
      </c>
      <c r="S27" s="664"/>
      <c r="T27" s="664"/>
      <c r="U27" s="664"/>
      <c r="V27" s="664"/>
      <c r="W27" s="664"/>
      <c r="X27" s="664"/>
      <c r="Y27" s="665"/>
      <c r="Z27" s="723">
        <v>11</v>
      </c>
      <c r="AA27" s="723"/>
      <c r="AB27" s="723"/>
      <c r="AC27" s="723"/>
      <c r="AD27" s="724" t="s">
        <v>135</v>
      </c>
      <c r="AE27" s="724"/>
      <c r="AF27" s="724"/>
      <c r="AG27" s="724"/>
      <c r="AH27" s="724"/>
      <c r="AI27" s="724"/>
      <c r="AJ27" s="724"/>
      <c r="AK27" s="724"/>
      <c r="AL27" s="666" t="s">
        <v>242</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3891747</v>
      </c>
      <c r="BH27" s="664"/>
      <c r="BI27" s="664"/>
      <c r="BJ27" s="664"/>
      <c r="BK27" s="664"/>
      <c r="BL27" s="664"/>
      <c r="BM27" s="664"/>
      <c r="BN27" s="665"/>
      <c r="BO27" s="723">
        <v>100</v>
      </c>
      <c r="BP27" s="723"/>
      <c r="BQ27" s="723"/>
      <c r="BR27" s="723"/>
      <c r="BS27" s="669">
        <v>34941</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3251846</v>
      </c>
      <c r="CS27" s="662"/>
      <c r="CT27" s="662"/>
      <c r="CU27" s="662"/>
      <c r="CV27" s="662"/>
      <c r="CW27" s="662"/>
      <c r="CX27" s="662"/>
      <c r="CY27" s="663"/>
      <c r="CZ27" s="666">
        <v>18.5</v>
      </c>
      <c r="DA27" s="695"/>
      <c r="DB27" s="695"/>
      <c r="DC27" s="696"/>
      <c r="DD27" s="669">
        <v>1040507</v>
      </c>
      <c r="DE27" s="662"/>
      <c r="DF27" s="662"/>
      <c r="DG27" s="662"/>
      <c r="DH27" s="662"/>
      <c r="DI27" s="662"/>
      <c r="DJ27" s="662"/>
      <c r="DK27" s="663"/>
      <c r="DL27" s="669">
        <v>1037022</v>
      </c>
      <c r="DM27" s="662"/>
      <c r="DN27" s="662"/>
      <c r="DO27" s="662"/>
      <c r="DP27" s="662"/>
      <c r="DQ27" s="662"/>
      <c r="DR27" s="662"/>
      <c r="DS27" s="662"/>
      <c r="DT27" s="662"/>
      <c r="DU27" s="662"/>
      <c r="DV27" s="663"/>
      <c r="DW27" s="666">
        <v>10.1</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135</v>
      </c>
      <c r="S28" s="664"/>
      <c r="T28" s="664"/>
      <c r="U28" s="664"/>
      <c r="V28" s="664"/>
      <c r="W28" s="664"/>
      <c r="X28" s="664"/>
      <c r="Y28" s="665"/>
      <c r="Z28" s="723" t="s">
        <v>135</v>
      </c>
      <c r="AA28" s="723"/>
      <c r="AB28" s="723"/>
      <c r="AC28" s="723"/>
      <c r="AD28" s="724" t="s">
        <v>242</v>
      </c>
      <c r="AE28" s="724"/>
      <c r="AF28" s="724"/>
      <c r="AG28" s="724"/>
      <c r="AH28" s="724"/>
      <c r="AI28" s="724"/>
      <c r="AJ28" s="724"/>
      <c r="AK28" s="724"/>
      <c r="AL28" s="666" t="s">
        <v>253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1591009</v>
      </c>
      <c r="CS28" s="664"/>
      <c r="CT28" s="664"/>
      <c r="CU28" s="664"/>
      <c r="CV28" s="664"/>
      <c r="CW28" s="664"/>
      <c r="CX28" s="664"/>
      <c r="CY28" s="665"/>
      <c r="CZ28" s="666">
        <v>9</v>
      </c>
      <c r="DA28" s="695"/>
      <c r="DB28" s="695"/>
      <c r="DC28" s="696"/>
      <c r="DD28" s="669">
        <v>1591009</v>
      </c>
      <c r="DE28" s="664"/>
      <c r="DF28" s="664"/>
      <c r="DG28" s="664"/>
      <c r="DH28" s="664"/>
      <c r="DI28" s="664"/>
      <c r="DJ28" s="664"/>
      <c r="DK28" s="665"/>
      <c r="DL28" s="669">
        <v>1591009</v>
      </c>
      <c r="DM28" s="664"/>
      <c r="DN28" s="664"/>
      <c r="DO28" s="664"/>
      <c r="DP28" s="664"/>
      <c r="DQ28" s="664"/>
      <c r="DR28" s="664"/>
      <c r="DS28" s="664"/>
      <c r="DT28" s="664"/>
      <c r="DU28" s="664"/>
      <c r="DV28" s="665"/>
      <c r="DW28" s="666">
        <v>15.5</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1960721</v>
      </c>
      <c r="S29" s="664"/>
      <c r="T29" s="664"/>
      <c r="U29" s="664"/>
      <c r="V29" s="664"/>
      <c r="W29" s="664"/>
      <c r="X29" s="664"/>
      <c r="Y29" s="665"/>
      <c r="Z29" s="723">
        <v>10.6</v>
      </c>
      <c r="AA29" s="723"/>
      <c r="AB29" s="723"/>
      <c r="AC29" s="723"/>
      <c r="AD29" s="724" t="s">
        <v>127</v>
      </c>
      <c r="AE29" s="724"/>
      <c r="AF29" s="724"/>
      <c r="AG29" s="724"/>
      <c r="AH29" s="724"/>
      <c r="AI29" s="724"/>
      <c r="AJ29" s="724"/>
      <c r="AK29" s="724"/>
      <c r="AL29" s="666" t="s">
        <v>242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1590844</v>
      </c>
      <c r="CS29" s="662"/>
      <c r="CT29" s="662"/>
      <c r="CU29" s="662"/>
      <c r="CV29" s="662"/>
      <c r="CW29" s="662"/>
      <c r="CX29" s="662"/>
      <c r="CY29" s="663"/>
      <c r="CZ29" s="666">
        <v>9</v>
      </c>
      <c r="DA29" s="695"/>
      <c r="DB29" s="695"/>
      <c r="DC29" s="696"/>
      <c r="DD29" s="669">
        <v>1590844</v>
      </c>
      <c r="DE29" s="662"/>
      <c r="DF29" s="662"/>
      <c r="DG29" s="662"/>
      <c r="DH29" s="662"/>
      <c r="DI29" s="662"/>
      <c r="DJ29" s="662"/>
      <c r="DK29" s="663"/>
      <c r="DL29" s="669">
        <v>1590844</v>
      </c>
      <c r="DM29" s="662"/>
      <c r="DN29" s="662"/>
      <c r="DO29" s="662"/>
      <c r="DP29" s="662"/>
      <c r="DQ29" s="662"/>
      <c r="DR29" s="662"/>
      <c r="DS29" s="662"/>
      <c r="DT29" s="662"/>
      <c r="DU29" s="662"/>
      <c r="DV29" s="663"/>
      <c r="DW29" s="666">
        <v>15.5</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63187</v>
      </c>
      <c r="S30" s="664"/>
      <c r="T30" s="664"/>
      <c r="U30" s="664"/>
      <c r="V30" s="664"/>
      <c r="W30" s="664"/>
      <c r="X30" s="664"/>
      <c r="Y30" s="665"/>
      <c r="Z30" s="723">
        <v>0.3</v>
      </c>
      <c r="AA30" s="723"/>
      <c r="AB30" s="723"/>
      <c r="AC30" s="723"/>
      <c r="AD30" s="724" t="s">
        <v>135</v>
      </c>
      <c r="AE30" s="724"/>
      <c r="AF30" s="724"/>
      <c r="AG30" s="724"/>
      <c r="AH30" s="724"/>
      <c r="AI30" s="724"/>
      <c r="AJ30" s="724"/>
      <c r="AK30" s="724"/>
      <c r="AL30" s="666" t="s">
        <v>135</v>
      </c>
      <c r="AM30" s="667"/>
      <c r="AN30" s="667"/>
      <c r="AO30" s="725"/>
      <c r="AP30" s="751" t="s">
        <v>307</v>
      </c>
      <c r="AQ30" s="752"/>
      <c r="AR30" s="752"/>
      <c r="AS30" s="752"/>
      <c r="AT30" s="757" t="s">
        <v>308</v>
      </c>
      <c r="AU30" s="230"/>
      <c r="AV30" s="230"/>
      <c r="AW30" s="230"/>
      <c r="AX30" s="760" t="s">
        <v>184</v>
      </c>
      <c r="AY30" s="761"/>
      <c r="AZ30" s="761"/>
      <c r="BA30" s="761"/>
      <c r="BB30" s="761"/>
      <c r="BC30" s="761"/>
      <c r="BD30" s="761"/>
      <c r="BE30" s="761"/>
      <c r="BF30" s="762"/>
      <c r="BG30" s="741">
        <v>99.2</v>
      </c>
      <c r="BH30" s="742"/>
      <c r="BI30" s="742"/>
      <c r="BJ30" s="742"/>
      <c r="BK30" s="742"/>
      <c r="BL30" s="742"/>
      <c r="BM30" s="743">
        <v>97.5</v>
      </c>
      <c r="BN30" s="742"/>
      <c r="BO30" s="742"/>
      <c r="BP30" s="742"/>
      <c r="BQ30" s="744"/>
      <c r="BR30" s="741">
        <v>99.2</v>
      </c>
      <c r="BS30" s="742"/>
      <c r="BT30" s="742"/>
      <c r="BU30" s="742"/>
      <c r="BV30" s="742"/>
      <c r="BW30" s="742"/>
      <c r="BX30" s="743">
        <v>97.2</v>
      </c>
      <c r="BY30" s="742"/>
      <c r="BZ30" s="742"/>
      <c r="CA30" s="742"/>
      <c r="CB30" s="744"/>
      <c r="CD30" s="747"/>
      <c r="CE30" s="748"/>
      <c r="CF30" s="705" t="s">
        <v>309</v>
      </c>
      <c r="CG30" s="702"/>
      <c r="CH30" s="702"/>
      <c r="CI30" s="702"/>
      <c r="CJ30" s="702"/>
      <c r="CK30" s="702"/>
      <c r="CL30" s="702"/>
      <c r="CM30" s="702"/>
      <c r="CN30" s="702"/>
      <c r="CO30" s="702"/>
      <c r="CP30" s="702"/>
      <c r="CQ30" s="703"/>
      <c r="CR30" s="661">
        <v>1513819</v>
      </c>
      <c r="CS30" s="664"/>
      <c r="CT30" s="664"/>
      <c r="CU30" s="664"/>
      <c r="CV30" s="664"/>
      <c r="CW30" s="664"/>
      <c r="CX30" s="664"/>
      <c r="CY30" s="665"/>
      <c r="CZ30" s="666">
        <v>8.6</v>
      </c>
      <c r="DA30" s="695"/>
      <c r="DB30" s="695"/>
      <c r="DC30" s="696"/>
      <c r="DD30" s="669">
        <v>1513819</v>
      </c>
      <c r="DE30" s="664"/>
      <c r="DF30" s="664"/>
      <c r="DG30" s="664"/>
      <c r="DH30" s="664"/>
      <c r="DI30" s="664"/>
      <c r="DJ30" s="664"/>
      <c r="DK30" s="665"/>
      <c r="DL30" s="669">
        <v>1513819</v>
      </c>
      <c r="DM30" s="664"/>
      <c r="DN30" s="664"/>
      <c r="DO30" s="664"/>
      <c r="DP30" s="664"/>
      <c r="DQ30" s="664"/>
      <c r="DR30" s="664"/>
      <c r="DS30" s="664"/>
      <c r="DT30" s="664"/>
      <c r="DU30" s="664"/>
      <c r="DV30" s="665"/>
      <c r="DW30" s="666">
        <v>14.7</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43114</v>
      </c>
      <c r="S31" s="664"/>
      <c r="T31" s="664"/>
      <c r="U31" s="664"/>
      <c r="V31" s="664"/>
      <c r="W31" s="664"/>
      <c r="X31" s="664"/>
      <c r="Y31" s="665"/>
      <c r="Z31" s="723">
        <v>0.2</v>
      </c>
      <c r="AA31" s="723"/>
      <c r="AB31" s="723"/>
      <c r="AC31" s="723"/>
      <c r="AD31" s="724" t="s">
        <v>242</v>
      </c>
      <c r="AE31" s="724"/>
      <c r="AF31" s="724"/>
      <c r="AG31" s="724"/>
      <c r="AH31" s="724"/>
      <c r="AI31" s="724"/>
      <c r="AJ31" s="724"/>
      <c r="AK31" s="724"/>
      <c r="AL31" s="666" t="s">
        <v>242</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99.3</v>
      </c>
      <c r="BH31" s="662"/>
      <c r="BI31" s="662"/>
      <c r="BJ31" s="662"/>
      <c r="BK31" s="662"/>
      <c r="BL31" s="662"/>
      <c r="BM31" s="667">
        <v>98.6</v>
      </c>
      <c r="BN31" s="740"/>
      <c r="BO31" s="740"/>
      <c r="BP31" s="740"/>
      <c r="BQ31" s="701"/>
      <c r="BR31" s="739">
        <v>99.5</v>
      </c>
      <c r="BS31" s="662"/>
      <c r="BT31" s="662"/>
      <c r="BU31" s="662"/>
      <c r="BV31" s="662"/>
      <c r="BW31" s="662"/>
      <c r="BX31" s="667">
        <v>98.6</v>
      </c>
      <c r="BY31" s="740"/>
      <c r="BZ31" s="740"/>
      <c r="CA31" s="740"/>
      <c r="CB31" s="701"/>
      <c r="CD31" s="747"/>
      <c r="CE31" s="748"/>
      <c r="CF31" s="705" t="s">
        <v>313</v>
      </c>
      <c r="CG31" s="702"/>
      <c r="CH31" s="702"/>
      <c r="CI31" s="702"/>
      <c r="CJ31" s="702"/>
      <c r="CK31" s="702"/>
      <c r="CL31" s="702"/>
      <c r="CM31" s="702"/>
      <c r="CN31" s="702"/>
      <c r="CO31" s="702"/>
      <c r="CP31" s="702"/>
      <c r="CQ31" s="703"/>
      <c r="CR31" s="661">
        <v>77025</v>
      </c>
      <c r="CS31" s="662"/>
      <c r="CT31" s="662"/>
      <c r="CU31" s="662"/>
      <c r="CV31" s="662"/>
      <c r="CW31" s="662"/>
      <c r="CX31" s="662"/>
      <c r="CY31" s="663"/>
      <c r="CZ31" s="666">
        <v>0.4</v>
      </c>
      <c r="DA31" s="695"/>
      <c r="DB31" s="695"/>
      <c r="DC31" s="696"/>
      <c r="DD31" s="669">
        <v>77025</v>
      </c>
      <c r="DE31" s="662"/>
      <c r="DF31" s="662"/>
      <c r="DG31" s="662"/>
      <c r="DH31" s="662"/>
      <c r="DI31" s="662"/>
      <c r="DJ31" s="662"/>
      <c r="DK31" s="663"/>
      <c r="DL31" s="669">
        <v>77025</v>
      </c>
      <c r="DM31" s="662"/>
      <c r="DN31" s="662"/>
      <c r="DO31" s="662"/>
      <c r="DP31" s="662"/>
      <c r="DQ31" s="662"/>
      <c r="DR31" s="662"/>
      <c r="DS31" s="662"/>
      <c r="DT31" s="662"/>
      <c r="DU31" s="662"/>
      <c r="DV31" s="663"/>
      <c r="DW31" s="666">
        <v>0.7</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909574</v>
      </c>
      <c r="S32" s="664"/>
      <c r="T32" s="664"/>
      <c r="U32" s="664"/>
      <c r="V32" s="664"/>
      <c r="W32" s="664"/>
      <c r="X32" s="664"/>
      <c r="Y32" s="665"/>
      <c r="Z32" s="723">
        <v>4.9000000000000004</v>
      </c>
      <c r="AA32" s="723"/>
      <c r="AB32" s="723"/>
      <c r="AC32" s="723"/>
      <c r="AD32" s="724" t="s">
        <v>242</v>
      </c>
      <c r="AE32" s="724"/>
      <c r="AF32" s="724"/>
      <c r="AG32" s="724"/>
      <c r="AH32" s="724"/>
      <c r="AI32" s="724"/>
      <c r="AJ32" s="724"/>
      <c r="AK32" s="724"/>
      <c r="AL32" s="666" t="s">
        <v>242</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v>
      </c>
      <c r="BH32" s="677"/>
      <c r="BI32" s="677"/>
      <c r="BJ32" s="677"/>
      <c r="BK32" s="677"/>
      <c r="BL32" s="677"/>
      <c r="BM32" s="721">
        <v>96.3</v>
      </c>
      <c r="BN32" s="677"/>
      <c r="BO32" s="677"/>
      <c r="BP32" s="677"/>
      <c r="BQ32" s="714"/>
      <c r="BR32" s="738">
        <v>98.9</v>
      </c>
      <c r="BS32" s="677"/>
      <c r="BT32" s="677"/>
      <c r="BU32" s="677"/>
      <c r="BV32" s="677"/>
      <c r="BW32" s="677"/>
      <c r="BX32" s="721">
        <v>95.8</v>
      </c>
      <c r="BY32" s="677"/>
      <c r="BZ32" s="677"/>
      <c r="CA32" s="677"/>
      <c r="CB32" s="714"/>
      <c r="CD32" s="749"/>
      <c r="CE32" s="750"/>
      <c r="CF32" s="705" t="s">
        <v>316</v>
      </c>
      <c r="CG32" s="702"/>
      <c r="CH32" s="702"/>
      <c r="CI32" s="702"/>
      <c r="CJ32" s="702"/>
      <c r="CK32" s="702"/>
      <c r="CL32" s="702"/>
      <c r="CM32" s="702"/>
      <c r="CN32" s="702"/>
      <c r="CO32" s="702"/>
      <c r="CP32" s="702"/>
      <c r="CQ32" s="703"/>
      <c r="CR32" s="661">
        <v>165</v>
      </c>
      <c r="CS32" s="664"/>
      <c r="CT32" s="664"/>
      <c r="CU32" s="664"/>
      <c r="CV32" s="664"/>
      <c r="CW32" s="664"/>
      <c r="CX32" s="664"/>
      <c r="CY32" s="665"/>
      <c r="CZ32" s="666">
        <v>0</v>
      </c>
      <c r="DA32" s="695"/>
      <c r="DB32" s="695"/>
      <c r="DC32" s="696"/>
      <c r="DD32" s="669">
        <v>165</v>
      </c>
      <c r="DE32" s="664"/>
      <c r="DF32" s="664"/>
      <c r="DG32" s="664"/>
      <c r="DH32" s="664"/>
      <c r="DI32" s="664"/>
      <c r="DJ32" s="664"/>
      <c r="DK32" s="665"/>
      <c r="DL32" s="669">
        <v>165</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611153</v>
      </c>
      <c r="S33" s="664"/>
      <c r="T33" s="664"/>
      <c r="U33" s="664"/>
      <c r="V33" s="664"/>
      <c r="W33" s="664"/>
      <c r="X33" s="664"/>
      <c r="Y33" s="665"/>
      <c r="Z33" s="723">
        <v>3.3</v>
      </c>
      <c r="AA33" s="723"/>
      <c r="AB33" s="723"/>
      <c r="AC33" s="723"/>
      <c r="AD33" s="724" t="s">
        <v>135</v>
      </c>
      <c r="AE33" s="724"/>
      <c r="AF33" s="724"/>
      <c r="AG33" s="724"/>
      <c r="AH33" s="724"/>
      <c r="AI33" s="724"/>
      <c r="AJ33" s="724"/>
      <c r="AK33" s="724"/>
      <c r="AL33" s="666" t="s">
        <v>253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7550402</v>
      </c>
      <c r="CS33" s="662"/>
      <c r="CT33" s="662"/>
      <c r="CU33" s="662"/>
      <c r="CV33" s="662"/>
      <c r="CW33" s="662"/>
      <c r="CX33" s="662"/>
      <c r="CY33" s="663"/>
      <c r="CZ33" s="666">
        <v>42.9</v>
      </c>
      <c r="DA33" s="695"/>
      <c r="DB33" s="695"/>
      <c r="DC33" s="696"/>
      <c r="DD33" s="669">
        <v>5783818</v>
      </c>
      <c r="DE33" s="662"/>
      <c r="DF33" s="662"/>
      <c r="DG33" s="662"/>
      <c r="DH33" s="662"/>
      <c r="DI33" s="662"/>
      <c r="DJ33" s="662"/>
      <c r="DK33" s="663"/>
      <c r="DL33" s="669">
        <v>4646778</v>
      </c>
      <c r="DM33" s="662"/>
      <c r="DN33" s="662"/>
      <c r="DO33" s="662"/>
      <c r="DP33" s="662"/>
      <c r="DQ33" s="662"/>
      <c r="DR33" s="662"/>
      <c r="DS33" s="662"/>
      <c r="DT33" s="662"/>
      <c r="DU33" s="662"/>
      <c r="DV33" s="663"/>
      <c r="DW33" s="666">
        <v>45.2</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366153</v>
      </c>
      <c r="S34" s="664"/>
      <c r="T34" s="664"/>
      <c r="U34" s="664"/>
      <c r="V34" s="664"/>
      <c r="W34" s="664"/>
      <c r="X34" s="664"/>
      <c r="Y34" s="665"/>
      <c r="Z34" s="723">
        <v>2</v>
      </c>
      <c r="AA34" s="723"/>
      <c r="AB34" s="723"/>
      <c r="AC34" s="723"/>
      <c r="AD34" s="724">
        <v>563</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2764060</v>
      </c>
      <c r="CS34" s="664"/>
      <c r="CT34" s="664"/>
      <c r="CU34" s="664"/>
      <c r="CV34" s="664"/>
      <c r="CW34" s="664"/>
      <c r="CX34" s="664"/>
      <c r="CY34" s="665"/>
      <c r="CZ34" s="666">
        <v>15.7</v>
      </c>
      <c r="DA34" s="695"/>
      <c r="DB34" s="695"/>
      <c r="DC34" s="696"/>
      <c r="DD34" s="669">
        <v>2143357</v>
      </c>
      <c r="DE34" s="664"/>
      <c r="DF34" s="664"/>
      <c r="DG34" s="664"/>
      <c r="DH34" s="664"/>
      <c r="DI34" s="664"/>
      <c r="DJ34" s="664"/>
      <c r="DK34" s="665"/>
      <c r="DL34" s="669">
        <v>1871599</v>
      </c>
      <c r="DM34" s="664"/>
      <c r="DN34" s="664"/>
      <c r="DO34" s="664"/>
      <c r="DP34" s="664"/>
      <c r="DQ34" s="664"/>
      <c r="DR34" s="664"/>
      <c r="DS34" s="664"/>
      <c r="DT34" s="664"/>
      <c r="DU34" s="664"/>
      <c r="DV34" s="665"/>
      <c r="DW34" s="666">
        <v>18.2</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1064800</v>
      </c>
      <c r="S35" s="664"/>
      <c r="T35" s="664"/>
      <c r="U35" s="664"/>
      <c r="V35" s="664"/>
      <c r="W35" s="664"/>
      <c r="X35" s="664"/>
      <c r="Y35" s="665"/>
      <c r="Z35" s="723">
        <v>5.8</v>
      </c>
      <c r="AA35" s="723"/>
      <c r="AB35" s="723"/>
      <c r="AC35" s="723"/>
      <c r="AD35" s="724" t="s">
        <v>127</v>
      </c>
      <c r="AE35" s="724"/>
      <c r="AF35" s="724"/>
      <c r="AG35" s="724"/>
      <c r="AH35" s="724"/>
      <c r="AI35" s="724"/>
      <c r="AJ35" s="724"/>
      <c r="AK35" s="724"/>
      <c r="AL35" s="666" t="s">
        <v>242</v>
      </c>
      <c r="AM35" s="667"/>
      <c r="AN35" s="667"/>
      <c r="AO35" s="725"/>
      <c r="AP35" s="234"/>
      <c r="AQ35" s="729" t="s">
        <v>324</v>
      </c>
      <c r="AR35" s="730"/>
      <c r="AS35" s="730"/>
      <c r="AT35" s="730"/>
      <c r="AU35" s="730"/>
      <c r="AV35" s="730"/>
      <c r="AW35" s="730"/>
      <c r="AX35" s="730"/>
      <c r="AY35" s="731"/>
      <c r="AZ35" s="726">
        <v>2061196</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148241</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308529</v>
      </c>
      <c r="CS35" s="662"/>
      <c r="CT35" s="662"/>
      <c r="CU35" s="662"/>
      <c r="CV35" s="662"/>
      <c r="CW35" s="662"/>
      <c r="CX35" s="662"/>
      <c r="CY35" s="663"/>
      <c r="CZ35" s="666">
        <v>1.8</v>
      </c>
      <c r="DA35" s="695"/>
      <c r="DB35" s="695"/>
      <c r="DC35" s="696"/>
      <c r="DD35" s="669">
        <v>239582</v>
      </c>
      <c r="DE35" s="662"/>
      <c r="DF35" s="662"/>
      <c r="DG35" s="662"/>
      <c r="DH35" s="662"/>
      <c r="DI35" s="662"/>
      <c r="DJ35" s="662"/>
      <c r="DK35" s="663"/>
      <c r="DL35" s="669">
        <v>219985</v>
      </c>
      <c r="DM35" s="662"/>
      <c r="DN35" s="662"/>
      <c r="DO35" s="662"/>
      <c r="DP35" s="662"/>
      <c r="DQ35" s="662"/>
      <c r="DR35" s="662"/>
      <c r="DS35" s="662"/>
      <c r="DT35" s="662"/>
      <c r="DU35" s="662"/>
      <c r="DV35" s="663"/>
      <c r="DW35" s="666">
        <v>2.1</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135</v>
      </c>
      <c r="S36" s="664"/>
      <c r="T36" s="664"/>
      <c r="U36" s="664"/>
      <c r="V36" s="664"/>
      <c r="W36" s="664"/>
      <c r="X36" s="664"/>
      <c r="Y36" s="665"/>
      <c r="Z36" s="723" t="s">
        <v>253</v>
      </c>
      <c r="AA36" s="723"/>
      <c r="AB36" s="723"/>
      <c r="AC36" s="723"/>
      <c r="AD36" s="724" t="s">
        <v>127</v>
      </c>
      <c r="AE36" s="724"/>
      <c r="AF36" s="724"/>
      <c r="AG36" s="724"/>
      <c r="AH36" s="724"/>
      <c r="AI36" s="724"/>
      <c r="AJ36" s="724"/>
      <c r="AK36" s="724"/>
      <c r="AL36" s="666" t="s">
        <v>135</v>
      </c>
      <c r="AM36" s="667"/>
      <c r="AN36" s="667"/>
      <c r="AO36" s="725"/>
      <c r="AQ36" s="698" t="s">
        <v>328</v>
      </c>
      <c r="AR36" s="699"/>
      <c r="AS36" s="699"/>
      <c r="AT36" s="699"/>
      <c r="AU36" s="699"/>
      <c r="AV36" s="699"/>
      <c r="AW36" s="699"/>
      <c r="AX36" s="699"/>
      <c r="AY36" s="700"/>
      <c r="AZ36" s="661">
        <v>557963</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121823</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1931186</v>
      </c>
      <c r="CS36" s="664"/>
      <c r="CT36" s="664"/>
      <c r="CU36" s="664"/>
      <c r="CV36" s="664"/>
      <c r="CW36" s="664"/>
      <c r="CX36" s="664"/>
      <c r="CY36" s="665"/>
      <c r="CZ36" s="666">
        <v>11</v>
      </c>
      <c r="DA36" s="695"/>
      <c r="DB36" s="695"/>
      <c r="DC36" s="696"/>
      <c r="DD36" s="669">
        <v>1279629</v>
      </c>
      <c r="DE36" s="664"/>
      <c r="DF36" s="664"/>
      <c r="DG36" s="664"/>
      <c r="DH36" s="664"/>
      <c r="DI36" s="664"/>
      <c r="DJ36" s="664"/>
      <c r="DK36" s="665"/>
      <c r="DL36" s="669">
        <v>967604</v>
      </c>
      <c r="DM36" s="664"/>
      <c r="DN36" s="664"/>
      <c r="DO36" s="664"/>
      <c r="DP36" s="664"/>
      <c r="DQ36" s="664"/>
      <c r="DR36" s="664"/>
      <c r="DS36" s="664"/>
      <c r="DT36" s="664"/>
      <c r="DU36" s="664"/>
      <c r="DV36" s="665"/>
      <c r="DW36" s="666">
        <v>9.4</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521700</v>
      </c>
      <c r="S37" s="664"/>
      <c r="T37" s="664"/>
      <c r="U37" s="664"/>
      <c r="V37" s="664"/>
      <c r="W37" s="664"/>
      <c r="X37" s="664"/>
      <c r="Y37" s="665"/>
      <c r="Z37" s="723">
        <v>2.8</v>
      </c>
      <c r="AA37" s="723"/>
      <c r="AB37" s="723"/>
      <c r="AC37" s="723"/>
      <c r="AD37" s="724" t="s">
        <v>242</v>
      </c>
      <c r="AE37" s="724"/>
      <c r="AF37" s="724"/>
      <c r="AG37" s="724"/>
      <c r="AH37" s="724"/>
      <c r="AI37" s="724"/>
      <c r="AJ37" s="724"/>
      <c r="AK37" s="724"/>
      <c r="AL37" s="666" t="s">
        <v>253</v>
      </c>
      <c r="AM37" s="667"/>
      <c r="AN37" s="667"/>
      <c r="AO37" s="725"/>
      <c r="AQ37" s="698" t="s">
        <v>332</v>
      </c>
      <c r="AR37" s="699"/>
      <c r="AS37" s="699"/>
      <c r="AT37" s="699"/>
      <c r="AU37" s="699"/>
      <c r="AV37" s="699"/>
      <c r="AW37" s="699"/>
      <c r="AX37" s="699"/>
      <c r="AY37" s="700"/>
      <c r="AZ37" s="661">
        <v>60399</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4329</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663962</v>
      </c>
      <c r="CS37" s="662"/>
      <c r="CT37" s="662"/>
      <c r="CU37" s="662"/>
      <c r="CV37" s="662"/>
      <c r="CW37" s="662"/>
      <c r="CX37" s="662"/>
      <c r="CY37" s="663"/>
      <c r="CZ37" s="666">
        <v>3.8</v>
      </c>
      <c r="DA37" s="695"/>
      <c r="DB37" s="695"/>
      <c r="DC37" s="696"/>
      <c r="DD37" s="669">
        <v>663962</v>
      </c>
      <c r="DE37" s="662"/>
      <c r="DF37" s="662"/>
      <c r="DG37" s="662"/>
      <c r="DH37" s="662"/>
      <c r="DI37" s="662"/>
      <c r="DJ37" s="662"/>
      <c r="DK37" s="663"/>
      <c r="DL37" s="669">
        <v>551528</v>
      </c>
      <c r="DM37" s="662"/>
      <c r="DN37" s="662"/>
      <c r="DO37" s="662"/>
      <c r="DP37" s="662"/>
      <c r="DQ37" s="662"/>
      <c r="DR37" s="662"/>
      <c r="DS37" s="662"/>
      <c r="DT37" s="662"/>
      <c r="DU37" s="662"/>
      <c r="DV37" s="663"/>
      <c r="DW37" s="666">
        <v>5.4</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18446173</v>
      </c>
      <c r="S38" s="713"/>
      <c r="T38" s="713"/>
      <c r="U38" s="713"/>
      <c r="V38" s="713"/>
      <c r="W38" s="713"/>
      <c r="X38" s="713"/>
      <c r="Y38" s="718"/>
      <c r="Z38" s="719">
        <v>100</v>
      </c>
      <c r="AA38" s="719"/>
      <c r="AB38" s="719"/>
      <c r="AC38" s="719"/>
      <c r="AD38" s="720">
        <v>9751666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38393</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7016</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2000797</v>
      </c>
      <c r="CS38" s="664"/>
      <c r="CT38" s="664"/>
      <c r="CU38" s="664"/>
      <c r="CV38" s="664"/>
      <c r="CW38" s="664"/>
      <c r="CX38" s="664"/>
      <c r="CY38" s="665"/>
      <c r="CZ38" s="666">
        <v>11.4</v>
      </c>
      <c r="DA38" s="695"/>
      <c r="DB38" s="695"/>
      <c r="DC38" s="696"/>
      <c r="DD38" s="669">
        <v>1758993</v>
      </c>
      <c r="DE38" s="664"/>
      <c r="DF38" s="664"/>
      <c r="DG38" s="664"/>
      <c r="DH38" s="664"/>
      <c r="DI38" s="664"/>
      <c r="DJ38" s="664"/>
      <c r="DK38" s="665"/>
      <c r="DL38" s="669">
        <v>1587590</v>
      </c>
      <c r="DM38" s="664"/>
      <c r="DN38" s="664"/>
      <c r="DO38" s="664"/>
      <c r="DP38" s="664"/>
      <c r="DQ38" s="664"/>
      <c r="DR38" s="664"/>
      <c r="DS38" s="664"/>
      <c r="DT38" s="664"/>
      <c r="DU38" s="664"/>
      <c r="DV38" s="665"/>
      <c r="DW38" s="666">
        <v>15.5</v>
      </c>
      <c r="DX38" s="695"/>
      <c r="DY38" s="695"/>
      <c r="DZ38" s="695"/>
      <c r="EA38" s="695"/>
      <c r="EB38" s="695"/>
      <c r="EC38" s="697"/>
    </row>
    <row r="39" spans="2:133" ht="11.25" customHeight="1">
      <c r="AQ39" s="698" t="s">
        <v>339</v>
      </c>
      <c r="AR39" s="699"/>
      <c r="AS39" s="699"/>
      <c r="AT39" s="699"/>
      <c r="AU39" s="699"/>
      <c r="AV39" s="699"/>
      <c r="AW39" s="699"/>
      <c r="AX39" s="699"/>
      <c r="AY39" s="700"/>
      <c r="AZ39" s="661" t="s">
        <v>253</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97</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377730</v>
      </c>
      <c r="CS39" s="662"/>
      <c r="CT39" s="662"/>
      <c r="CU39" s="662"/>
      <c r="CV39" s="662"/>
      <c r="CW39" s="662"/>
      <c r="CX39" s="662"/>
      <c r="CY39" s="663"/>
      <c r="CZ39" s="666">
        <v>2.1</v>
      </c>
      <c r="DA39" s="695"/>
      <c r="DB39" s="695"/>
      <c r="DC39" s="696"/>
      <c r="DD39" s="669">
        <v>362257</v>
      </c>
      <c r="DE39" s="662"/>
      <c r="DF39" s="662"/>
      <c r="DG39" s="662"/>
      <c r="DH39" s="662"/>
      <c r="DI39" s="662"/>
      <c r="DJ39" s="662"/>
      <c r="DK39" s="663"/>
      <c r="DL39" s="669" t="s">
        <v>242</v>
      </c>
      <c r="DM39" s="662"/>
      <c r="DN39" s="662"/>
      <c r="DO39" s="662"/>
      <c r="DP39" s="662"/>
      <c r="DQ39" s="662"/>
      <c r="DR39" s="662"/>
      <c r="DS39" s="662"/>
      <c r="DT39" s="662"/>
      <c r="DU39" s="662"/>
      <c r="DV39" s="663"/>
      <c r="DW39" s="666" t="s">
        <v>127</v>
      </c>
      <c r="DX39" s="695"/>
      <c r="DY39" s="695"/>
      <c r="DZ39" s="695"/>
      <c r="EA39" s="695"/>
      <c r="EB39" s="695"/>
      <c r="EC39" s="697"/>
    </row>
    <row r="40" spans="2:133" ht="11.25" customHeight="1">
      <c r="AQ40" s="698" t="s">
        <v>343</v>
      </c>
      <c r="AR40" s="699"/>
      <c r="AS40" s="699"/>
      <c r="AT40" s="699"/>
      <c r="AU40" s="699"/>
      <c r="AV40" s="699"/>
      <c r="AW40" s="699"/>
      <c r="AX40" s="699"/>
      <c r="AY40" s="700"/>
      <c r="AZ40" s="661">
        <v>304130</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135</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168100</v>
      </c>
      <c r="CS40" s="664"/>
      <c r="CT40" s="664"/>
      <c r="CU40" s="664"/>
      <c r="CV40" s="664"/>
      <c r="CW40" s="664"/>
      <c r="CX40" s="664"/>
      <c r="CY40" s="665"/>
      <c r="CZ40" s="666">
        <v>1</v>
      </c>
      <c r="DA40" s="695"/>
      <c r="DB40" s="695"/>
      <c r="DC40" s="696"/>
      <c r="DD40" s="669" t="s">
        <v>127</v>
      </c>
      <c r="DE40" s="664"/>
      <c r="DF40" s="664"/>
      <c r="DG40" s="664"/>
      <c r="DH40" s="664"/>
      <c r="DI40" s="664"/>
      <c r="DJ40" s="664"/>
      <c r="DK40" s="665"/>
      <c r="DL40" s="669" t="s">
        <v>135</v>
      </c>
      <c r="DM40" s="664"/>
      <c r="DN40" s="664"/>
      <c r="DO40" s="664"/>
      <c r="DP40" s="664"/>
      <c r="DQ40" s="664"/>
      <c r="DR40" s="664"/>
      <c r="DS40" s="664"/>
      <c r="DT40" s="664"/>
      <c r="DU40" s="664"/>
      <c r="DV40" s="665"/>
      <c r="DW40" s="666" t="s">
        <v>242</v>
      </c>
      <c r="DX40" s="695"/>
      <c r="DY40" s="695"/>
      <c r="DZ40" s="695"/>
      <c r="EA40" s="695"/>
      <c r="EB40" s="695"/>
      <c r="EC40" s="697"/>
    </row>
    <row r="41" spans="2:133" ht="11.25" customHeight="1">
      <c r="AQ41" s="710" t="s">
        <v>346</v>
      </c>
      <c r="AR41" s="711"/>
      <c r="AS41" s="711"/>
      <c r="AT41" s="711"/>
      <c r="AU41" s="711"/>
      <c r="AV41" s="711"/>
      <c r="AW41" s="711"/>
      <c r="AX41" s="711"/>
      <c r="AY41" s="712"/>
      <c r="AZ41" s="676">
        <v>1100311</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348</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253</v>
      </c>
      <c r="DA41" s="695"/>
      <c r="DB41" s="695"/>
      <c r="DC41" s="696"/>
      <c r="DD41" s="669" t="s">
        <v>242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1945921</v>
      </c>
      <c r="CS42" s="664"/>
      <c r="CT42" s="664"/>
      <c r="CU42" s="664"/>
      <c r="CV42" s="664"/>
      <c r="CW42" s="664"/>
      <c r="CX42" s="664"/>
      <c r="CY42" s="665"/>
      <c r="CZ42" s="666">
        <v>11</v>
      </c>
      <c r="DA42" s="667"/>
      <c r="DB42" s="667"/>
      <c r="DC42" s="668"/>
      <c r="DD42" s="669">
        <v>488450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20549</v>
      </c>
      <c r="CS43" s="662"/>
      <c r="CT43" s="662"/>
      <c r="CU43" s="662"/>
      <c r="CV43" s="662"/>
      <c r="CW43" s="662"/>
      <c r="CX43" s="662"/>
      <c r="CY43" s="663"/>
      <c r="CZ43" s="666">
        <v>0.1</v>
      </c>
      <c r="DA43" s="695"/>
      <c r="DB43" s="695"/>
      <c r="DC43" s="696"/>
      <c r="DD43" s="669">
        <v>20549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305</v>
      </c>
      <c r="CE44" s="690"/>
      <c r="CF44" s="658" t="s">
        <v>354</v>
      </c>
      <c r="CG44" s="659"/>
      <c r="CH44" s="659"/>
      <c r="CI44" s="659"/>
      <c r="CJ44" s="659"/>
      <c r="CK44" s="659"/>
      <c r="CL44" s="659"/>
      <c r="CM44" s="659"/>
      <c r="CN44" s="659"/>
      <c r="CO44" s="659"/>
      <c r="CP44" s="659"/>
      <c r="CQ44" s="660"/>
      <c r="CR44" s="661">
        <v>1838058</v>
      </c>
      <c r="CS44" s="664"/>
      <c r="CT44" s="664"/>
      <c r="CU44" s="664"/>
      <c r="CV44" s="664"/>
      <c r="CW44" s="664"/>
      <c r="CX44" s="664"/>
      <c r="CY44" s="665"/>
      <c r="CZ44" s="666">
        <v>10.4</v>
      </c>
      <c r="DA44" s="667"/>
      <c r="DB44" s="667"/>
      <c r="DC44" s="668"/>
      <c r="DD44" s="669">
        <v>475281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816745</v>
      </c>
      <c r="CS45" s="662"/>
      <c r="CT45" s="662"/>
      <c r="CU45" s="662"/>
      <c r="CV45" s="662"/>
      <c r="CW45" s="662"/>
      <c r="CX45" s="662"/>
      <c r="CY45" s="663"/>
      <c r="CZ45" s="666">
        <v>4.5999999999999996</v>
      </c>
      <c r="DA45" s="695"/>
      <c r="DB45" s="695"/>
      <c r="DC45" s="696"/>
      <c r="DD45" s="669">
        <v>86878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904325</v>
      </c>
      <c r="CS46" s="664"/>
      <c r="CT46" s="664"/>
      <c r="CU46" s="664"/>
      <c r="CV46" s="664"/>
      <c r="CW46" s="664"/>
      <c r="CX46" s="664"/>
      <c r="CY46" s="665"/>
      <c r="CZ46" s="666">
        <v>5.0999999999999996</v>
      </c>
      <c r="DA46" s="667"/>
      <c r="DB46" s="667"/>
      <c r="DC46" s="668"/>
      <c r="DD46" s="669">
        <v>337585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107863</v>
      </c>
      <c r="CS47" s="662"/>
      <c r="CT47" s="662"/>
      <c r="CU47" s="662"/>
      <c r="CV47" s="662"/>
      <c r="CW47" s="662"/>
      <c r="CX47" s="662"/>
      <c r="CY47" s="663"/>
      <c r="CZ47" s="666">
        <v>0.6</v>
      </c>
      <c r="DA47" s="695"/>
      <c r="DB47" s="695"/>
      <c r="DC47" s="696"/>
      <c r="DD47" s="669">
        <v>13169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242</v>
      </c>
      <c r="CS48" s="664"/>
      <c r="CT48" s="664"/>
      <c r="CU48" s="664"/>
      <c r="CV48" s="664"/>
      <c r="CW48" s="664"/>
      <c r="CX48" s="664"/>
      <c r="CY48" s="665"/>
      <c r="CZ48" s="666" t="s">
        <v>253</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17611398</v>
      </c>
      <c r="CS49" s="677"/>
      <c r="CT49" s="677"/>
      <c r="CU49" s="677"/>
      <c r="CV49" s="677"/>
      <c r="CW49" s="677"/>
      <c r="CX49" s="677"/>
      <c r="CY49" s="678"/>
      <c r="CZ49" s="679">
        <v>100</v>
      </c>
      <c r="DA49" s="680"/>
      <c r="DB49" s="680"/>
      <c r="DC49" s="681"/>
      <c r="DD49" s="682">
        <v>11948985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Md5OpFaKk4aSUH8H2lt26H1WjHg6OU5NrnQA2RZjEeN2p42MlTltEUYllEOgkDQSOCXV3A+gPeftfJfA9+gyEg==" saltValue="wX31PGqermBVBnCaLKjD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382</v>
      </c>
      <c r="C7" s="1140"/>
      <c r="D7" s="1140"/>
      <c r="E7" s="1140"/>
      <c r="F7" s="1140"/>
      <c r="G7" s="1140"/>
      <c r="H7" s="1140"/>
      <c r="I7" s="1140"/>
      <c r="J7" s="1140"/>
      <c r="K7" s="1140"/>
      <c r="L7" s="1140"/>
      <c r="M7" s="1140"/>
      <c r="N7" s="1140"/>
      <c r="O7" s="1140"/>
      <c r="P7" s="1141"/>
      <c r="Q7" s="1193">
        <v>18446</v>
      </c>
      <c r="R7" s="1194"/>
      <c r="S7" s="1194"/>
      <c r="T7" s="1194"/>
      <c r="U7" s="1194"/>
      <c r="V7" s="1194">
        <v>17611</v>
      </c>
      <c r="W7" s="1194"/>
      <c r="X7" s="1194"/>
      <c r="Y7" s="1194"/>
      <c r="Z7" s="1194"/>
      <c r="AA7" s="1194">
        <v>835</v>
      </c>
      <c r="AB7" s="1194"/>
      <c r="AC7" s="1194"/>
      <c r="AD7" s="1194"/>
      <c r="AE7" s="1195"/>
      <c r="AF7" s="1196">
        <v>752</v>
      </c>
      <c r="AG7" s="1197"/>
      <c r="AH7" s="1197"/>
      <c r="AI7" s="1197"/>
      <c r="AJ7" s="1198"/>
      <c r="AK7" s="1180">
        <v>910</v>
      </c>
      <c r="AL7" s="1181"/>
      <c r="AM7" s="1181"/>
      <c r="AN7" s="1181"/>
      <c r="AO7" s="1181"/>
      <c r="AP7" s="1181">
        <v>13307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584</v>
      </c>
      <c r="BT7" s="1185"/>
      <c r="BU7" s="1185"/>
      <c r="BV7" s="1185"/>
      <c r="BW7" s="1185"/>
      <c r="BX7" s="1185"/>
      <c r="BY7" s="1185"/>
      <c r="BZ7" s="1185"/>
      <c r="CA7" s="1185"/>
      <c r="CB7" s="1185"/>
      <c r="CC7" s="1185"/>
      <c r="CD7" s="1185"/>
      <c r="CE7" s="1185"/>
      <c r="CF7" s="1185"/>
      <c r="CG7" s="1186"/>
      <c r="CH7" s="1177">
        <v>1</v>
      </c>
      <c r="CI7" s="1178"/>
      <c r="CJ7" s="1178"/>
      <c r="CK7" s="1178"/>
      <c r="CL7" s="1179"/>
      <c r="CM7" s="1177">
        <v>73</v>
      </c>
      <c r="CN7" s="1178"/>
      <c r="CO7" s="1178"/>
      <c r="CP7" s="1178"/>
      <c r="CQ7" s="1179"/>
      <c r="CR7" s="1177">
        <v>50</v>
      </c>
      <c r="CS7" s="1178"/>
      <c r="CT7" s="1178"/>
      <c r="CU7" s="1178"/>
      <c r="CV7" s="1179"/>
      <c r="CW7" s="1177" t="s">
        <v>598</v>
      </c>
      <c r="CX7" s="1178"/>
      <c r="CY7" s="1178"/>
      <c r="CZ7" s="1178"/>
      <c r="DA7" s="1179"/>
      <c r="DB7" s="1177" t="s">
        <v>598</v>
      </c>
      <c r="DC7" s="1178"/>
      <c r="DD7" s="1178"/>
      <c r="DE7" s="1178"/>
      <c r="DF7" s="1179"/>
      <c r="DG7" s="1177" t="s">
        <v>598</v>
      </c>
      <c r="DH7" s="1178"/>
      <c r="DI7" s="1178"/>
      <c r="DJ7" s="1178"/>
      <c r="DK7" s="1179"/>
      <c r="DL7" s="1177" t="s">
        <v>598</v>
      </c>
      <c r="DM7" s="1178"/>
      <c r="DN7" s="1178"/>
      <c r="DO7" s="1178"/>
      <c r="DP7" s="1179"/>
      <c r="DQ7" s="1177" t="s">
        <v>598</v>
      </c>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585</v>
      </c>
      <c r="BT8" s="1104"/>
      <c r="BU8" s="1104"/>
      <c r="BV8" s="1104"/>
      <c r="BW8" s="1104"/>
      <c r="BX8" s="1104"/>
      <c r="BY8" s="1104"/>
      <c r="BZ8" s="1104"/>
      <c r="CA8" s="1104"/>
      <c r="CB8" s="1104"/>
      <c r="CC8" s="1104"/>
      <c r="CD8" s="1104"/>
      <c r="CE8" s="1104"/>
      <c r="CF8" s="1104"/>
      <c r="CG8" s="1105"/>
      <c r="CH8" s="1078" t="s">
        <v>598</v>
      </c>
      <c r="CI8" s="1079"/>
      <c r="CJ8" s="1079"/>
      <c r="CK8" s="1079"/>
      <c r="CL8" s="1080"/>
      <c r="CM8" s="1078">
        <v>33</v>
      </c>
      <c r="CN8" s="1079"/>
      <c r="CO8" s="1079"/>
      <c r="CP8" s="1079"/>
      <c r="CQ8" s="1080"/>
      <c r="CR8" s="1078">
        <v>5</v>
      </c>
      <c r="CS8" s="1079"/>
      <c r="CT8" s="1079"/>
      <c r="CU8" s="1079"/>
      <c r="CV8" s="1080"/>
      <c r="CW8" s="1078" t="s">
        <v>598</v>
      </c>
      <c r="CX8" s="1079"/>
      <c r="CY8" s="1079"/>
      <c r="CZ8" s="1079"/>
      <c r="DA8" s="1080"/>
      <c r="DB8" s="1078" t="s">
        <v>598</v>
      </c>
      <c r="DC8" s="1079"/>
      <c r="DD8" s="1079"/>
      <c r="DE8" s="1079"/>
      <c r="DF8" s="1080"/>
      <c r="DG8" s="1078" t="s">
        <v>598</v>
      </c>
      <c r="DH8" s="1079"/>
      <c r="DI8" s="1079"/>
      <c r="DJ8" s="1079"/>
      <c r="DK8" s="1080"/>
      <c r="DL8" s="1078" t="s">
        <v>598</v>
      </c>
      <c r="DM8" s="1079"/>
      <c r="DN8" s="1079"/>
      <c r="DO8" s="1079"/>
      <c r="DP8" s="1080"/>
      <c r="DQ8" s="1078">
        <v>420</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586</v>
      </c>
      <c r="BT9" s="1104"/>
      <c r="BU9" s="1104"/>
      <c r="BV9" s="1104"/>
      <c r="BW9" s="1104"/>
      <c r="BX9" s="1104"/>
      <c r="BY9" s="1104"/>
      <c r="BZ9" s="1104"/>
      <c r="CA9" s="1104"/>
      <c r="CB9" s="1104"/>
      <c r="CC9" s="1104"/>
      <c r="CD9" s="1104"/>
      <c r="CE9" s="1104"/>
      <c r="CF9" s="1104"/>
      <c r="CG9" s="1105"/>
      <c r="CH9" s="1078">
        <v>1</v>
      </c>
      <c r="CI9" s="1079"/>
      <c r="CJ9" s="1079"/>
      <c r="CK9" s="1079"/>
      <c r="CL9" s="1080"/>
      <c r="CM9" s="1078">
        <v>22</v>
      </c>
      <c r="CN9" s="1079"/>
      <c r="CO9" s="1079"/>
      <c r="CP9" s="1079"/>
      <c r="CQ9" s="1080"/>
      <c r="CR9" s="1078">
        <v>16</v>
      </c>
      <c r="CS9" s="1079"/>
      <c r="CT9" s="1079"/>
      <c r="CU9" s="1079"/>
      <c r="CV9" s="1080"/>
      <c r="CW9" s="1078" t="s">
        <v>598</v>
      </c>
      <c r="CX9" s="1079"/>
      <c r="CY9" s="1079"/>
      <c r="CZ9" s="1079"/>
      <c r="DA9" s="1080"/>
      <c r="DB9" s="1078" t="s">
        <v>598</v>
      </c>
      <c r="DC9" s="1079"/>
      <c r="DD9" s="1079"/>
      <c r="DE9" s="1079"/>
      <c r="DF9" s="1080"/>
      <c r="DG9" s="1078" t="s">
        <v>598</v>
      </c>
      <c r="DH9" s="1079"/>
      <c r="DI9" s="1079"/>
      <c r="DJ9" s="1079"/>
      <c r="DK9" s="1080"/>
      <c r="DL9" s="1078" t="s">
        <v>598</v>
      </c>
      <c r="DM9" s="1079"/>
      <c r="DN9" s="1079"/>
      <c r="DO9" s="1079"/>
      <c r="DP9" s="1080"/>
      <c r="DQ9" s="1078" t="s">
        <v>598</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587</v>
      </c>
      <c r="BT10" s="1104"/>
      <c r="BU10" s="1104"/>
      <c r="BV10" s="1104"/>
      <c r="BW10" s="1104"/>
      <c r="BX10" s="1104"/>
      <c r="BY10" s="1104"/>
      <c r="BZ10" s="1104"/>
      <c r="CA10" s="1104"/>
      <c r="CB10" s="1104"/>
      <c r="CC10" s="1104"/>
      <c r="CD10" s="1104"/>
      <c r="CE10" s="1104"/>
      <c r="CF10" s="1104"/>
      <c r="CG10" s="1105"/>
      <c r="CH10" s="1078">
        <v>5</v>
      </c>
      <c r="CI10" s="1079"/>
      <c r="CJ10" s="1079"/>
      <c r="CK10" s="1079"/>
      <c r="CL10" s="1080"/>
      <c r="CM10" s="1078">
        <v>37</v>
      </c>
      <c r="CN10" s="1079"/>
      <c r="CO10" s="1079"/>
      <c r="CP10" s="1079"/>
      <c r="CQ10" s="1080"/>
      <c r="CR10" s="1078">
        <v>22</v>
      </c>
      <c r="CS10" s="1079"/>
      <c r="CT10" s="1079"/>
      <c r="CU10" s="1079"/>
      <c r="CV10" s="1080"/>
      <c r="CW10" s="1078" t="s">
        <v>598</v>
      </c>
      <c r="CX10" s="1079"/>
      <c r="CY10" s="1079"/>
      <c r="CZ10" s="1079"/>
      <c r="DA10" s="1080"/>
      <c r="DB10" s="1078" t="s">
        <v>598</v>
      </c>
      <c r="DC10" s="1079"/>
      <c r="DD10" s="1079"/>
      <c r="DE10" s="1079"/>
      <c r="DF10" s="1080"/>
      <c r="DG10" s="1078" t="s">
        <v>598</v>
      </c>
      <c r="DH10" s="1079"/>
      <c r="DI10" s="1079"/>
      <c r="DJ10" s="1079"/>
      <c r="DK10" s="1080"/>
      <c r="DL10" s="1078" t="s">
        <v>598</v>
      </c>
      <c r="DM10" s="1079"/>
      <c r="DN10" s="1079"/>
      <c r="DO10" s="1079"/>
      <c r="DP10" s="1080"/>
      <c r="DQ10" s="1078" t="s">
        <v>598</v>
      </c>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588</v>
      </c>
      <c r="BT11" s="1104"/>
      <c r="BU11" s="1104"/>
      <c r="BV11" s="1104"/>
      <c r="BW11" s="1104"/>
      <c r="BX11" s="1104"/>
      <c r="BY11" s="1104"/>
      <c r="BZ11" s="1104"/>
      <c r="CA11" s="1104"/>
      <c r="CB11" s="1104"/>
      <c r="CC11" s="1104"/>
      <c r="CD11" s="1104"/>
      <c r="CE11" s="1104"/>
      <c r="CF11" s="1104"/>
      <c r="CG11" s="1105"/>
      <c r="CH11" s="1078">
        <v>2</v>
      </c>
      <c r="CI11" s="1079"/>
      <c r="CJ11" s="1079"/>
      <c r="CK11" s="1079"/>
      <c r="CL11" s="1080"/>
      <c r="CM11" s="1078">
        <v>10</v>
      </c>
      <c r="CN11" s="1079"/>
      <c r="CO11" s="1079"/>
      <c r="CP11" s="1079"/>
      <c r="CQ11" s="1080"/>
      <c r="CR11" s="1078">
        <v>3</v>
      </c>
      <c r="CS11" s="1079"/>
      <c r="CT11" s="1079"/>
      <c r="CU11" s="1079"/>
      <c r="CV11" s="1080"/>
      <c r="CW11" s="1078">
        <v>32</v>
      </c>
      <c r="CX11" s="1079"/>
      <c r="CY11" s="1079"/>
      <c r="CZ11" s="1079"/>
      <c r="DA11" s="1080"/>
      <c r="DB11" s="1078" t="s">
        <v>598</v>
      </c>
      <c r="DC11" s="1079"/>
      <c r="DD11" s="1079"/>
      <c r="DE11" s="1079"/>
      <c r="DF11" s="1080"/>
      <c r="DG11" s="1078" t="s">
        <v>598</v>
      </c>
      <c r="DH11" s="1079"/>
      <c r="DI11" s="1079"/>
      <c r="DJ11" s="1079"/>
      <c r="DK11" s="1080"/>
      <c r="DL11" s="1078" t="s">
        <v>598</v>
      </c>
      <c r="DM11" s="1079"/>
      <c r="DN11" s="1079"/>
      <c r="DO11" s="1079"/>
      <c r="DP11" s="1080"/>
      <c r="DQ11" s="1078" t="s">
        <v>598</v>
      </c>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589</v>
      </c>
      <c r="BT12" s="1104"/>
      <c r="BU12" s="1104"/>
      <c r="BV12" s="1104"/>
      <c r="BW12" s="1104"/>
      <c r="BX12" s="1104"/>
      <c r="BY12" s="1104"/>
      <c r="BZ12" s="1104"/>
      <c r="CA12" s="1104"/>
      <c r="CB12" s="1104"/>
      <c r="CC12" s="1104"/>
      <c r="CD12" s="1104"/>
      <c r="CE12" s="1104"/>
      <c r="CF12" s="1104"/>
      <c r="CG12" s="1105"/>
      <c r="CH12" s="1078" t="s">
        <v>598</v>
      </c>
      <c r="CI12" s="1079"/>
      <c r="CJ12" s="1079"/>
      <c r="CK12" s="1079"/>
      <c r="CL12" s="1080"/>
      <c r="CM12" s="1078">
        <v>3</v>
      </c>
      <c r="CN12" s="1079"/>
      <c r="CO12" s="1079"/>
      <c r="CP12" s="1079"/>
      <c r="CQ12" s="1080"/>
      <c r="CR12" s="1078">
        <v>1</v>
      </c>
      <c r="CS12" s="1079"/>
      <c r="CT12" s="1079"/>
      <c r="CU12" s="1079"/>
      <c r="CV12" s="1080"/>
      <c r="CW12" s="1078" t="s">
        <v>602</v>
      </c>
      <c r="CX12" s="1079"/>
      <c r="CY12" s="1079"/>
      <c r="CZ12" s="1079"/>
      <c r="DA12" s="1080"/>
      <c r="DB12" s="1078" t="s">
        <v>598</v>
      </c>
      <c r="DC12" s="1079"/>
      <c r="DD12" s="1079"/>
      <c r="DE12" s="1079"/>
      <c r="DF12" s="1080"/>
      <c r="DG12" s="1078" t="s">
        <v>598</v>
      </c>
      <c r="DH12" s="1079"/>
      <c r="DI12" s="1079"/>
      <c r="DJ12" s="1079"/>
      <c r="DK12" s="1080"/>
      <c r="DL12" s="1078" t="s">
        <v>598</v>
      </c>
      <c r="DM12" s="1079"/>
      <c r="DN12" s="1079"/>
      <c r="DO12" s="1079"/>
      <c r="DP12" s="1080"/>
      <c r="DQ12" s="1078" t="s">
        <v>598</v>
      </c>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590</v>
      </c>
      <c r="BT13" s="1104"/>
      <c r="BU13" s="1104"/>
      <c r="BV13" s="1104"/>
      <c r="BW13" s="1104"/>
      <c r="BX13" s="1104"/>
      <c r="BY13" s="1104"/>
      <c r="BZ13" s="1104"/>
      <c r="CA13" s="1104"/>
      <c r="CB13" s="1104"/>
      <c r="CC13" s="1104"/>
      <c r="CD13" s="1104"/>
      <c r="CE13" s="1104"/>
      <c r="CF13" s="1104"/>
      <c r="CG13" s="1105"/>
      <c r="CH13" s="1078" t="s">
        <v>598</v>
      </c>
      <c r="CI13" s="1079"/>
      <c r="CJ13" s="1079"/>
      <c r="CK13" s="1079"/>
      <c r="CL13" s="1080"/>
      <c r="CM13" s="1078">
        <v>3</v>
      </c>
      <c r="CN13" s="1079"/>
      <c r="CO13" s="1079"/>
      <c r="CP13" s="1079"/>
      <c r="CQ13" s="1080"/>
      <c r="CR13" s="1078">
        <v>3</v>
      </c>
      <c r="CS13" s="1079"/>
      <c r="CT13" s="1079"/>
      <c r="CU13" s="1079"/>
      <c r="CV13" s="1080"/>
      <c r="CW13" s="1078">
        <v>28</v>
      </c>
      <c r="CX13" s="1079"/>
      <c r="CY13" s="1079"/>
      <c r="CZ13" s="1079"/>
      <c r="DA13" s="1080"/>
      <c r="DB13" s="1078" t="s">
        <v>598</v>
      </c>
      <c r="DC13" s="1079"/>
      <c r="DD13" s="1079"/>
      <c r="DE13" s="1079"/>
      <c r="DF13" s="1080"/>
      <c r="DG13" s="1078" t="s">
        <v>598</v>
      </c>
      <c r="DH13" s="1079"/>
      <c r="DI13" s="1079"/>
      <c r="DJ13" s="1079"/>
      <c r="DK13" s="1080"/>
      <c r="DL13" s="1078" t="s">
        <v>598</v>
      </c>
      <c r="DM13" s="1079"/>
      <c r="DN13" s="1079"/>
      <c r="DO13" s="1079"/>
      <c r="DP13" s="1080"/>
      <c r="DQ13" s="1078" t="s">
        <v>598</v>
      </c>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384</v>
      </c>
      <c r="B23" s="1033" t="s">
        <v>385</v>
      </c>
      <c r="C23" s="1034"/>
      <c r="D23" s="1034"/>
      <c r="E23" s="1034"/>
      <c r="F23" s="1034"/>
      <c r="G23" s="1034"/>
      <c r="H23" s="1034"/>
      <c r="I23" s="1034"/>
      <c r="J23" s="1034"/>
      <c r="K23" s="1034"/>
      <c r="L23" s="1034"/>
      <c r="M23" s="1034"/>
      <c r="N23" s="1034"/>
      <c r="O23" s="1034"/>
      <c r="P23" s="1035"/>
      <c r="Q23" s="1157">
        <v>18446</v>
      </c>
      <c r="R23" s="1158"/>
      <c r="S23" s="1158"/>
      <c r="T23" s="1158"/>
      <c r="U23" s="1158"/>
      <c r="V23" s="1158">
        <v>17611</v>
      </c>
      <c r="W23" s="1158"/>
      <c r="X23" s="1158"/>
      <c r="Y23" s="1158"/>
      <c r="Z23" s="1158"/>
      <c r="AA23" s="1158">
        <v>835</v>
      </c>
      <c r="AB23" s="1158"/>
      <c r="AC23" s="1158"/>
      <c r="AD23" s="1158"/>
      <c r="AE23" s="1159"/>
      <c r="AF23" s="1160">
        <v>752</v>
      </c>
      <c r="AG23" s="1158"/>
      <c r="AH23" s="1158"/>
      <c r="AI23" s="1158"/>
      <c r="AJ23" s="1161"/>
      <c r="AK23" s="1162"/>
      <c r="AL23" s="1163"/>
      <c r="AM23" s="1163"/>
      <c r="AN23" s="1163"/>
      <c r="AO23" s="1163"/>
      <c r="AP23" s="1158">
        <v>13307</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397</v>
      </c>
      <c r="C28" s="1140"/>
      <c r="D28" s="1140"/>
      <c r="E28" s="1140"/>
      <c r="F28" s="1140"/>
      <c r="G28" s="1140"/>
      <c r="H28" s="1140"/>
      <c r="I28" s="1140"/>
      <c r="J28" s="1140"/>
      <c r="K28" s="1140"/>
      <c r="L28" s="1140"/>
      <c r="M28" s="1140"/>
      <c r="N28" s="1140"/>
      <c r="O28" s="1140"/>
      <c r="P28" s="1141"/>
      <c r="Q28" s="1142">
        <v>3780</v>
      </c>
      <c r="R28" s="1143"/>
      <c r="S28" s="1143"/>
      <c r="T28" s="1143"/>
      <c r="U28" s="1143"/>
      <c r="V28" s="1143">
        <v>3632</v>
      </c>
      <c r="W28" s="1143"/>
      <c r="X28" s="1143"/>
      <c r="Y28" s="1143"/>
      <c r="Z28" s="1143"/>
      <c r="AA28" s="1143">
        <v>148</v>
      </c>
      <c r="AB28" s="1143"/>
      <c r="AC28" s="1143"/>
      <c r="AD28" s="1143"/>
      <c r="AE28" s="1144"/>
      <c r="AF28" s="1145">
        <v>148</v>
      </c>
      <c r="AG28" s="1143"/>
      <c r="AH28" s="1143"/>
      <c r="AI28" s="1143"/>
      <c r="AJ28" s="1146"/>
      <c r="AK28" s="1147">
        <v>278</v>
      </c>
      <c r="AL28" s="1135"/>
      <c r="AM28" s="1135"/>
      <c r="AN28" s="1135"/>
      <c r="AO28" s="1135"/>
      <c r="AP28" s="1135" t="s">
        <v>596</v>
      </c>
      <c r="AQ28" s="1135"/>
      <c r="AR28" s="1135"/>
      <c r="AS28" s="1135"/>
      <c r="AT28" s="1135"/>
      <c r="AU28" s="1135" t="s">
        <v>596</v>
      </c>
      <c r="AV28" s="1135"/>
      <c r="AW28" s="1135"/>
      <c r="AX28" s="1135"/>
      <c r="AY28" s="1135"/>
      <c r="AZ28" s="1136" t="s">
        <v>596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398</v>
      </c>
      <c r="C29" s="1127"/>
      <c r="D29" s="1127"/>
      <c r="E29" s="1127"/>
      <c r="F29" s="1127"/>
      <c r="G29" s="1127"/>
      <c r="H29" s="1127"/>
      <c r="I29" s="1127"/>
      <c r="J29" s="1127"/>
      <c r="K29" s="1127"/>
      <c r="L29" s="1127"/>
      <c r="M29" s="1127"/>
      <c r="N29" s="1127"/>
      <c r="O29" s="1127"/>
      <c r="P29" s="1128"/>
      <c r="Q29" s="1132">
        <v>89</v>
      </c>
      <c r="R29" s="1133"/>
      <c r="S29" s="1133"/>
      <c r="T29" s="1133"/>
      <c r="U29" s="1133"/>
      <c r="V29" s="1133">
        <v>89</v>
      </c>
      <c r="W29" s="1133"/>
      <c r="X29" s="1133"/>
      <c r="Y29" s="1133"/>
      <c r="Z29" s="1133"/>
      <c r="AA29" s="1133" t="s">
        <v>595</v>
      </c>
      <c r="AB29" s="1133"/>
      <c r="AC29" s="1133"/>
      <c r="AD29" s="1133"/>
      <c r="AE29" s="1134"/>
      <c r="AF29" s="1108" t="s">
        <v>399</v>
      </c>
      <c r="AG29" s="1109"/>
      <c r="AH29" s="1109"/>
      <c r="AI29" s="1109"/>
      <c r="AJ29" s="1110"/>
      <c r="AK29" s="1069">
        <v>41</v>
      </c>
      <c r="AL29" s="1060"/>
      <c r="AM29" s="1060"/>
      <c r="AN29" s="1060"/>
      <c r="AO29" s="1060"/>
      <c r="AP29" s="1060">
        <v>35</v>
      </c>
      <c r="AQ29" s="1060"/>
      <c r="AR29" s="1060"/>
      <c r="AS29" s="1060"/>
      <c r="AT29" s="1060"/>
      <c r="AU29" s="1060">
        <v>9</v>
      </c>
      <c r="AV29" s="1060"/>
      <c r="AW29" s="1060"/>
      <c r="AX29" s="1060"/>
      <c r="AY29" s="1060"/>
      <c r="AZ29" s="1131" t="s">
        <v>596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400</v>
      </c>
      <c r="C30" s="1127"/>
      <c r="D30" s="1127"/>
      <c r="E30" s="1127"/>
      <c r="F30" s="1127"/>
      <c r="G30" s="1127"/>
      <c r="H30" s="1127"/>
      <c r="I30" s="1127"/>
      <c r="J30" s="1127"/>
      <c r="K30" s="1127"/>
      <c r="L30" s="1127"/>
      <c r="M30" s="1127"/>
      <c r="N30" s="1127"/>
      <c r="O30" s="1127"/>
      <c r="P30" s="1128"/>
      <c r="Q30" s="1132">
        <v>436</v>
      </c>
      <c r="R30" s="1133"/>
      <c r="S30" s="1133"/>
      <c r="T30" s="1133"/>
      <c r="U30" s="1133"/>
      <c r="V30" s="1133">
        <v>434</v>
      </c>
      <c r="W30" s="1133"/>
      <c r="X30" s="1133"/>
      <c r="Y30" s="1133"/>
      <c r="Z30" s="1133"/>
      <c r="AA30" s="1133">
        <v>2</v>
      </c>
      <c r="AB30" s="1133"/>
      <c r="AC30" s="1133"/>
      <c r="AD30" s="1133"/>
      <c r="AE30" s="1134"/>
      <c r="AF30" s="1108">
        <v>2</v>
      </c>
      <c r="AG30" s="1109"/>
      <c r="AH30" s="1109"/>
      <c r="AI30" s="1109"/>
      <c r="AJ30" s="1110"/>
      <c r="AK30" s="1069">
        <v>116</v>
      </c>
      <c r="AL30" s="1060"/>
      <c r="AM30" s="1060"/>
      <c r="AN30" s="1060"/>
      <c r="AO30" s="1060"/>
      <c r="AP30" s="1060" t="s">
        <v>596</v>
      </c>
      <c r="AQ30" s="1060"/>
      <c r="AR30" s="1060"/>
      <c r="AS30" s="1060"/>
      <c r="AT30" s="1060"/>
      <c r="AU30" s="1060" t="s">
        <v>596</v>
      </c>
      <c r="AV30" s="1060"/>
      <c r="AW30" s="1060"/>
      <c r="AX30" s="1060"/>
      <c r="AY30" s="1060"/>
      <c r="AZ30" s="1131" t="s">
        <v>596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401</v>
      </c>
      <c r="C31" s="1127"/>
      <c r="D31" s="1127"/>
      <c r="E31" s="1127"/>
      <c r="F31" s="1127"/>
      <c r="G31" s="1127"/>
      <c r="H31" s="1127"/>
      <c r="I31" s="1127"/>
      <c r="J31" s="1127"/>
      <c r="K31" s="1127"/>
      <c r="L31" s="1127"/>
      <c r="M31" s="1127"/>
      <c r="N31" s="1127"/>
      <c r="O31" s="1127"/>
      <c r="P31" s="1128"/>
      <c r="Q31" s="1132">
        <v>4009</v>
      </c>
      <c r="R31" s="1133"/>
      <c r="S31" s="1133"/>
      <c r="T31" s="1133"/>
      <c r="U31" s="1133"/>
      <c r="V31" s="1133">
        <v>3938</v>
      </c>
      <c r="W31" s="1133"/>
      <c r="X31" s="1133"/>
      <c r="Y31" s="1133"/>
      <c r="Z31" s="1133"/>
      <c r="AA31" s="1133">
        <v>71</v>
      </c>
      <c r="AB31" s="1133"/>
      <c r="AC31" s="1133"/>
      <c r="AD31" s="1133"/>
      <c r="AE31" s="1134"/>
      <c r="AF31" s="1108">
        <v>71</v>
      </c>
      <c r="AG31" s="1109"/>
      <c r="AH31" s="1109"/>
      <c r="AI31" s="1109"/>
      <c r="AJ31" s="1110"/>
      <c r="AK31" s="1069">
        <v>520</v>
      </c>
      <c r="AL31" s="1060"/>
      <c r="AM31" s="1060"/>
      <c r="AN31" s="1060"/>
      <c r="AO31" s="1060"/>
      <c r="AP31" s="1060" t="s">
        <v>596</v>
      </c>
      <c r="AQ31" s="1060"/>
      <c r="AR31" s="1060"/>
      <c r="AS31" s="1060"/>
      <c r="AT31" s="1060"/>
      <c r="AU31" s="1060" t="s">
        <v>597</v>
      </c>
      <c r="AV31" s="1060"/>
      <c r="AW31" s="1060"/>
      <c r="AX31" s="1060"/>
      <c r="AY31" s="1060"/>
      <c r="AZ31" s="1131" t="s">
        <v>596</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402</v>
      </c>
      <c r="C32" s="1127"/>
      <c r="D32" s="1127"/>
      <c r="E32" s="1127"/>
      <c r="F32" s="1127"/>
      <c r="G32" s="1127"/>
      <c r="H32" s="1127"/>
      <c r="I32" s="1127"/>
      <c r="J32" s="1127"/>
      <c r="K32" s="1127"/>
      <c r="L32" s="1127"/>
      <c r="M32" s="1127"/>
      <c r="N32" s="1127"/>
      <c r="O32" s="1127"/>
      <c r="P32" s="1128"/>
      <c r="Q32" s="1132">
        <v>10</v>
      </c>
      <c r="R32" s="1133"/>
      <c r="S32" s="1133"/>
      <c r="T32" s="1133"/>
      <c r="U32" s="1133"/>
      <c r="V32" s="1133">
        <v>10</v>
      </c>
      <c r="W32" s="1133"/>
      <c r="X32" s="1133"/>
      <c r="Y32" s="1133"/>
      <c r="Z32" s="1133"/>
      <c r="AA32" s="1133" t="s">
        <v>595</v>
      </c>
      <c r="AB32" s="1133"/>
      <c r="AC32" s="1133"/>
      <c r="AD32" s="1133"/>
      <c r="AE32" s="1134"/>
      <c r="AF32" s="1108" t="s">
        <v>598</v>
      </c>
      <c r="AG32" s="1109"/>
      <c r="AH32" s="1109"/>
      <c r="AI32" s="1109"/>
      <c r="AJ32" s="1110"/>
      <c r="AK32" s="1069" t="s">
        <v>595</v>
      </c>
      <c r="AL32" s="1060"/>
      <c r="AM32" s="1060"/>
      <c r="AN32" s="1060"/>
      <c r="AO32" s="1060"/>
      <c r="AP32" s="1060" t="s">
        <v>596</v>
      </c>
      <c r="AQ32" s="1060"/>
      <c r="AR32" s="1060"/>
      <c r="AS32" s="1060"/>
      <c r="AT32" s="1060"/>
      <c r="AU32" s="1060" t="s">
        <v>596</v>
      </c>
      <c r="AV32" s="1060"/>
      <c r="AW32" s="1060"/>
      <c r="AX32" s="1060"/>
      <c r="AY32" s="1060"/>
      <c r="AZ32" s="1131" t="s">
        <v>597</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403</v>
      </c>
      <c r="C33" s="1127"/>
      <c r="D33" s="1127"/>
      <c r="E33" s="1127"/>
      <c r="F33" s="1127"/>
      <c r="G33" s="1127"/>
      <c r="H33" s="1127"/>
      <c r="I33" s="1127"/>
      <c r="J33" s="1127"/>
      <c r="K33" s="1127"/>
      <c r="L33" s="1127"/>
      <c r="M33" s="1127"/>
      <c r="N33" s="1127"/>
      <c r="O33" s="1127"/>
      <c r="P33" s="1128"/>
      <c r="Q33" s="1132">
        <v>149</v>
      </c>
      <c r="R33" s="1133"/>
      <c r="S33" s="1133"/>
      <c r="T33" s="1133"/>
      <c r="U33" s="1133"/>
      <c r="V33" s="1133">
        <v>136</v>
      </c>
      <c r="W33" s="1133"/>
      <c r="X33" s="1133"/>
      <c r="Y33" s="1133"/>
      <c r="Z33" s="1133"/>
      <c r="AA33" s="1133">
        <v>12</v>
      </c>
      <c r="AB33" s="1133"/>
      <c r="AC33" s="1133"/>
      <c r="AD33" s="1133"/>
      <c r="AE33" s="1134"/>
      <c r="AF33" s="1108">
        <v>844</v>
      </c>
      <c r="AG33" s="1109"/>
      <c r="AH33" s="1109"/>
      <c r="AI33" s="1109"/>
      <c r="AJ33" s="1110"/>
      <c r="AK33" s="1069">
        <v>60</v>
      </c>
      <c r="AL33" s="1060"/>
      <c r="AM33" s="1060"/>
      <c r="AN33" s="1060"/>
      <c r="AO33" s="1060"/>
      <c r="AP33" s="1060">
        <v>387</v>
      </c>
      <c r="AQ33" s="1060"/>
      <c r="AR33" s="1060"/>
      <c r="AS33" s="1060"/>
      <c r="AT33" s="1060"/>
      <c r="AU33" s="1060">
        <v>318</v>
      </c>
      <c r="AV33" s="1060"/>
      <c r="AW33" s="1060"/>
      <c r="AX33" s="1060"/>
      <c r="AY33" s="1060"/>
      <c r="AZ33" s="1131" t="s">
        <v>596</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405</v>
      </c>
      <c r="C34" s="1127"/>
      <c r="D34" s="1127"/>
      <c r="E34" s="1127"/>
      <c r="F34" s="1127"/>
      <c r="G34" s="1127"/>
      <c r="H34" s="1127"/>
      <c r="I34" s="1127"/>
      <c r="J34" s="1127"/>
      <c r="K34" s="1127"/>
      <c r="L34" s="1127"/>
      <c r="M34" s="1127"/>
      <c r="N34" s="1127"/>
      <c r="O34" s="1127"/>
      <c r="P34" s="1128"/>
      <c r="Q34" s="1132">
        <v>142</v>
      </c>
      <c r="R34" s="1133"/>
      <c r="S34" s="1133"/>
      <c r="T34" s="1133"/>
      <c r="U34" s="1133"/>
      <c r="V34" s="1133">
        <v>115</v>
      </c>
      <c r="W34" s="1133"/>
      <c r="X34" s="1133"/>
      <c r="Y34" s="1133"/>
      <c r="Z34" s="1133"/>
      <c r="AA34" s="1133">
        <v>26</v>
      </c>
      <c r="AB34" s="1133"/>
      <c r="AC34" s="1133"/>
      <c r="AD34" s="1133"/>
      <c r="AE34" s="1134"/>
      <c r="AF34" s="1108">
        <v>26</v>
      </c>
      <c r="AG34" s="1109"/>
      <c r="AH34" s="1109"/>
      <c r="AI34" s="1109"/>
      <c r="AJ34" s="1110"/>
      <c r="AK34" s="1069">
        <v>43</v>
      </c>
      <c r="AL34" s="1060"/>
      <c r="AM34" s="1060"/>
      <c r="AN34" s="1060"/>
      <c r="AO34" s="1060"/>
      <c r="AP34" s="1060">
        <v>66</v>
      </c>
      <c r="AQ34" s="1060"/>
      <c r="AR34" s="1060"/>
      <c r="AS34" s="1060"/>
      <c r="AT34" s="1060"/>
      <c r="AU34" s="1060">
        <v>46</v>
      </c>
      <c r="AV34" s="1060"/>
      <c r="AW34" s="1060"/>
      <c r="AX34" s="1060"/>
      <c r="AY34" s="1060"/>
      <c r="AZ34" s="1131" t="s">
        <v>597</v>
      </c>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407</v>
      </c>
      <c r="C35" s="1127"/>
      <c r="D35" s="1127"/>
      <c r="E35" s="1127"/>
      <c r="F35" s="1127"/>
      <c r="G35" s="1127"/>
      <c r="H35" s="1127"/>
      <c r="I35" s="1127"/>
      <c r="J35" s="1127"/>
      <c r="K35" s="1127"/>
      <c r="L35" s="1127"/>
      <c r="M35" s="1127"/>
      <c r="N35" s="1127"/>
      <c r="O35" s="1127"/>
      <c r="P35" s="1128"/>
      <c r="Q35" s="1132">
        <v>341</v>
      </c>
      <c r="R35" s="1133"/>
      <c r="S35" s="1133"/>
      <c r="T35" s="1133"/>
      <c r="U35" s="1133"/>
      <c r="V35" s="1133">
        <v>330</v>
      </c>
      <c r="W35" s="1133"/>
      <c r="X35" s="1133"/>
      <c r="Y35" s="1133"/>
      <c r="Z35" s="1133"/>
      <c r="AA35" s="1133">
        <v>11</v>
      </c>
      <c r="AB35" s="1133"/>
      <c r="AC35" s="1133"/>
      <c r="AD35" s="1133"/>
      <c r="AE35" s="1134"/>
      <c r="AF35" s="1108">
        <v>11</v>
      </c>
      <c r="AG35" s="1109"/>
      <c r="AH35" s="1109"/>
      <c r="AI35" s="1109"/>
      <c r="AJ35" s="1110"/>
      <c r="AK35" s="1069">
        <v>201</v>
      </c>
      <c r="AL35" s="1060"/>
      <c r="AM35" s="1060"/>
      <c r="AN35" s="1060"/>
      <c r="AO35" s="1060"/>
      <c r="AP35" s="1060">
        <v>1576</v>
      </c>
      <c r="AQ35" s="1060"/>
      <c r="AR35" s="1060"/>
      <c r="AS35" s="1060"/>
      <c r="AT35" s="1060"/>
      <c r="AU35" s="1060">
        <v>1576</v>
      </c>
      <c r="AV35" s="1060"/>
      <c r="AW35" s="1060"/>
      <c r="AX35" s="1060"/>
      <c r="AY35" s="1060"/>
      <c r="AZ35" s="1131" t="s">
        <v>596</v>
      </c>
      <c r="BA35" s="1131"/>
      <c r="BB35" s="1131"/>
      <c r="BC35" s="1131"/>
      <c r="BD35" s="1131"/>
      <c r="BE35" s="1121" t="s">
        <v>406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t="s">
        <v>408</v>
      </c>
      <c r="C36" s="1127"/>
      <c r="D36" s="1127"/>
      <c r="E36" s="1127"/>
      <c r="F36" s="1127"/>
      <c r="G36" s="1127"/>
      <c r="H36" s="1127"/>
      <c r="I36" s="1127"/>
      <c r="J36" s="1127"/>
      <c r="K36" s="1127"/>
      <c r="L36" s="1127"/>
      <c r="M36" s="1127"/>
      <c r="N36" s="1127"/>
      <c r="O36" s="1127"/>
      <c r="P36" s="1128"/>
      <c r="Q36" s="1132">
        <v>1584</v>
      </c>
      <c r="R36" s="1133"/>
      <c r="S36" s="1133"/>
      <c r="T36" s="1133"/>
      <c r="U36" s="1133"/>
      <c r="V36" s="1133">
        <v>1579</v>
      </c>
      <c r="W36" s="1133"/>
      <c r="X36" s="1133"/>
      <c r="Y36" s="1133"/>
      <c r="Z36" s="1133"/>
      <c r="AA36" s="1133">
        <v>4</v>
      </c>
      <c r="AB36" s="1133"/>
      <c r="AC36" s="1133"/>
      <c r="AD36" s="1133"/>
      <c r="AE36" s="1134"/>
      <c r="AF36" s="1108" t="s">
        <v>127</v>
      </c>
      <c r="AG36" s="1109"/>
      <c r="AH36" s="1109"/>
      <c r="AI36" s="1109"/>
      <c r="AJ36" s="1110"/>
      <c r="AK36" s="1069">
        <v>361</v>
      </c>
      <c r="AL36" s="1060"/>
      <c r="AM36" s="1060"/>
      <c r="AN36" s="1060"/>
      <c r="AO36" s="1060"/>
      <c r="AP36" s="1060">
        <v>7733</v>
      </c>
      <c r="AQ36" s="1060"/>
      <c r="AR36" s="1060"/>
      <c r="AS36" s="1060"/>
      <c r="AT36" s="1060"/>
      <c r="AU36" s="1060">
        <v>5877</v>
      </c>
      <c r="AV36" s="1060"/>
      <c r="AW36" s="1060"/>
      <c r="AX36" s="1060"/>
      <c r="AY36" s="1060"/>
      <c r="AZ36" s="1131" t="s">
        <v>596</v>
      </c>
      <c r="BA36" s="1131"/>
      <c r="BB36" s="1131"/>
      <c r="BC36" s="1131"/>
      <c r="BD36" s="1131"/>
      <c r="BE36" s="1121" t="s">
        <v>409</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384</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1103</v>
      </c>
      <c r="AG63" s="1048"/>
      <c r="AH63" s="1048"/>
      <c r="AI63" s="1048"/>
      <c r="AJ63" s="1119"/>
      <c r="AK63" s="1120"/>
      <c r="AL63" s="1052"/>
      <c r="AM63" s="1052"/>
      <c r="AN63" s="1052"/>
      <c r="AO63" s="1052"/>
      <c r="AP63" s="1048">
        <v>9797</v>
      </c>
      <c r="AQ63" s="1048"/>
      <c r="AR63" s="1048"/>
      <c r="AS63" s="1048"/>
      <c r="AT63" s="1048"/>
      <c r="AU63" s="1048">
        <v>7827</v>
      </c>
      <c r="AV63" s="1048"/>
      <c r="AW63" s="1048"/>
      <c r="AX63" s="1048"/>
      <c r="AY63" s="1048"/>
      <c r="AZ63" s="1114"/>
      <c r="BA63" s="1114"/>
      <c r="BB63" s="1114"/>
      <c r="BC63" s="1114"/>
      <c r="BD63" s="1114"/>
      <c r="BE63" s="1049"/>
      <c r="BF63" s="1049"/>
      <c r="BG63" s="1049"/>
      <c r="BH63" s="1049"/>
      <c r="BI63" s="1050"/>
      <c r="BJ63" s="1115" t="s">
        <v>412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417</v>
      </c>
      <c r="AB66" s="1091"/>
      <c r="AC66" s="1091"/>
      <c r="AD66" s="1091"/>
      <c r="AE66" s="1092"/>
      <c r="AF66" s="1096" t="s">
        <v>418</v>
      </c>
      <c r="AG66" s="1097"/>
      <c r="AH66" s="1097"/>
      <c r="AI66" s="1097"/>
      <c r="AJ66" s="1098"/>
      <c r="AK66" s="1090" t="s">
        <v>419</v>
      </c>
      <c r="AL66" s="1085"/>
      <c r="AM66" s="1085"/>
      <c r="AN66" s="1085"/>
      <c r="AO66" s="1086"/>
      <c r="AP66" s="1090" t="s">
        <v>394</v>
      </c>
      <c r="AQ66" s="1091"/>
      <c r="AR66" s="1091"/>
      <c r="AS66" s="1091"/>
      <c r="AT66" s="1092"/>
      <c r="AU66" s="1090" t="s">
        <v>420</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603</v>
      </c>
      <c r="C68" s="1075"/>
      <c r="D68" s="1075"/>
      <c r="E68" s="1075"/>
      <c r="F68" s="1075"/>
      <c r="G68" s="1075"/>
      <c r="H68" s="1075"/>
      <c r="I68" s="1075"/>
      <c r="J68" s="1075"/>
      <c r="K68" s="1075"/>
      <c r="L68" s="1075"/>
      <c r="M68" s="1075"/>
      <c r="N68" s="1075"/>
      <c r="O68" s="1075"/>
      <c r="P68" s="1076"/>
      <c r="Q68" s="1077">
        <v>1274</v>
      </c>
      <c r="R68" s="1071"/>
      <c r="S68" s="1071"/>
      <c r="T68" s="1071"/>
      <c r="U68" s="1071"/>
      <c r="V68" s="1071">
        <v>1256</v>
      </c>
      <c r="W68" s="1071"/>
      <c r="X68" s="1071"/>
      <c r="Y68" s="1071"/>
      <c r="Z68" s="1071"/>
      <c r="AA68" s="1071">
        <v>18</v>
      </c>
      <c r="AB68" s="1071"/>
      <c r="AC68" s="1071"/>
      <c r="AD68" s="1071"/>
      <c r="AE68" s="1071"/>
      <c r="AF68" s="1071">
        <v>18</v>
      </c>
      <c r="AG68" s="1071"/>
      <c r="AH68" s="1071"/>
      <c r="AI68" s="1071"/>
      <c r="AJ68" s="1071"/>
      <c r="AK68" s="1071">
        <v>27</v>
      </c>
      <c r="AL68" s="1071"/>
      <c r="AM68" s="1071"/>
      <c r="AN68" s="1071"/>
      <c r="AO68" s="1071"/>
      <c r="AP68" s="1071">
        <v>727</v>
      </c>
      <c r="AQ68" s="1071"/>
      <c r="AR68" s="1071"/>
      <c r="AS68" s="1071"/>
      <c r="AT68" s="1071"/>
      <c r="AU68" s="1071">
        <v>404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591</v>
      </c>
      <c r="C69" s="1064"/>
      <c r="D69" s="1064"/>
      <c r="E69" s="1064"/>
      <c r="F69" s="1064"/>
      <c r="G69" s="1064"/>
      <c r="H69" s="1064"/>
      <c r="I69" s="1064"/>
      <c r="J69" s="1064"/>
      <c r="K69" s="1064"/>
      <c r="L69" s="1064"/>
      <c r="M69" s="1064"/>
      <c r="N69" s="1064"/>
      <c r="O69" s="1064"/>
      <c r="P69" s="1065"/>
      <c r="Q69" s="1066">
        <v>562</v>
      </c>
      <c r="R69" s="1060"/>
      <c r="S69" s="1060"/>
      <c r="T69" s="1060"/>
      <c r="U69" s="1060"/>
      <c r="V69" s="1060">
        <v>504</v>
      </c>
      <c r="W69" s="1060"/>
      <c r="X69" s="1060"/>
      <c r="Y69" s="1060"/>
      <c r="Z69" s="1060"/>
      <c r="AA69" s="1060">
        <v>58</v>
      </c>
      <c r="AB69" s="1060"/>
      <c r="AC69" s="1060"/>
      <c r="AD69" s="1060"/>
      <c r="AE69" s="1060"/>
      <c r="AF69" s="1060">
        <v>58</v>
      </c>
      <c r="AG69" s="1060"/>
      <c r="AH69" s="1060"/>
      <c r="AI69" s="1060"/>
      <c r="AJ69" s="1060"/>
      <c r="AK69" s="1060" t="s">
        <v>600</v>
      </c>
      <c r="AL69" s="1060"/>
      <c r="AM69" s="1060"/>
      <c r="AN69" s="1060"/>
      <c r="AO69" s="1060"/>
      <c r="AP69" s="1060" t="s">
        <v>598</v>
      </c>
      <c r="AQ69" s="1060"/>
      <c r="AR69" s="1060"/>
      <c r="AS69" s="1060"/>
      <c r="AT69" s="1060"/>
      <c r="AU69" s="1060" t="s">
        <v>598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599</v>
      </c>
      <c r="C70" s="1064"/>
      <c r="D70" s="1064"/>
      <c r="E70" s="1064"/>
      <c r="F70" s="1064"/>
      <c r="G70" s="1064"/>
      <c r="H70" s="1064"/>
      <c r="I70" s="1064"/>
      <c r="J70" s="1064"/>
      <c r="K70" s="1064"/>
      <c r="L70" s="1064"/>
      <c r="M70" s="1064"/>
      <c r="N70" s="1064"/>
      <c r="O70" s="1064"/>
      <c r="P70" s="1065"/>
      <c r="Q70" s="1066">
        <v>106973</v>
      </c>
      <c r="R70" s="1060"/>
      <c r="S70" s="1060"/>
      <c r="T70" s="1060"/>
      <c r="U70" s="1060"/>
      <c r="V70" s="1060">
        <v>104792</v>
      </c>
      <c r="W70" s="1060"/>
      <c r="X70" s="1060"/>
      <c r="Y70" s="1060"/>
      <c r="Z70" s="1060"/>
      <c r="AA70" s="1060">
        <v>2181</v>
      </c>
      <c r="AB70" s="1060"/>
      <c r="AC70" s="1060"/>
      <c r="AD70" s="1060"/>
      <c r="AE70" s="1060"/>
      <c r="AF70" s="1060">
        <v>2181</v>
      </c>
      <c r="AG70" s="1060"/>
      <c r="AH70" s="1060"/>
      <c r="AI70" s="1060"/>
      <c r="AJ70" s="1060"/>
      <c r="AK70" s="1060" t="s">
        <v>598</v>
      </c>
      <c r="AL70" s="1060"/>
      <c r="AM70" s="1060"/>
      <c r="AN70" s="1060"/>
      <c r="AO70" s="1060"/>
      <c r="AP70" s="1060" t="s">
        <v>598</v>
      </c>
      <c r="AQ70" s="1060"/>
      <c r="AR70" s="1060"/>
      <c r="AS70" s="1060"/>
      <c r="AT70" s="1060"/>
      <c r="AU70" s="1060" t="s">
        <v>601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592</v>
      </c>
      <c r="C71" s="1064"/>
      <c r="D71" s="1064"/>
      <c r="E71" s="1064"/>
      <c r="F71" s="1064"/>
      <c r="G71" s="1064"/>
      <c r="H71" s="1064"/>
      <c r="I71" s="1064"/>
      <c r="J71" s="1064"/>
      <c r="K71" s="1064"/>
      <c r="L71" s="1064"/>
      <c r="M71" s="1064"/>
      <c r="N71" s="1064"/>
      <c r="O71" s="1064"/>
      <c r="P71" s="1065"/>
      <c r="Q71" s="1066">
        <v>3912</v>
      </c>
      <c r="R71" s="1060"/>
      <c r="S71" s="1060"/>
      <c r="T71" s="1060"/>
      <c r="U71" s="1060"/>
      <c r="V71" s="1060">
        <v>3187</v>
      </c>
      <c r="W71" s="1060"/>
      <c r="X71" s="1060"/>
      <c r="Y71" s="1060"/>
      <c r="Z71" s="1060"/>
      <c r="AA71" s="1060">
        <v>725</v>
      </c>
      <c r="AB71" s="1060"/>
      <c r="AC71" s="1060"/>
      <c r="AD71" s="1060"/>
      <c r="AE71" s="1060"/>
      <c r="AF71" s="1060">
        <v>725</v>
      </c>
      <c r="AG71" s="1060"/>
      <c r="AH71" s="1060"/>
      <c r="AI71" s="1060"/>
      <c r="AJ71" s="1060"/>
      <c r="AK71" s="1060" t="s">
        <v>598</v>
      </c>
      <c r="AL71" s="1060"/>
      <c r="AM71" s="1060"/>
      <c r="AN71" s="1060"/>
      <c r="AO71" s="1060"/>
      <c r="AP71" s="1060" t="s">
        <v>596</v>
      </c>
      <c r="AQ71" s="1060"/>
      <c r="AR71" s="1060"/>
      <c r="AS71" s="1060"/>
      <c r="AT71" s="1060"/>
      <c r="AU71" s="1060" t="s">
        <v>596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593</v>
      </c>
      <c r="C72" s="1064"/>
      <c r="D72" s="1064"/>
      <c r="E72" s="1064"/>
      <c r="F72" s="1064"/>
      <c r="G72" s="1064"/>
      <c r="H72" s="1064"/>
      <c r="I72" s="1064"/>
      <c r="J72" s="1064"/>
      <c r="K72" s="1064"/>
      <c r="L72" s="1064"/>
      <c r="M72" s="1064"/>
      <c r="N72" s="1064"/>
      <c r="O72" s="1064"/>
      <c r="P72" s="1065"/>
      <c r="Q72" s="1066">
        <v>99</v>
      </c>
      <c r="R72" s="1060"/>
      <c r="S72" s="1060"/>
      <c r="T72" s="1060"/>
      <c r="U72" s="1060"/>
      <c r="V72" s="1060">
        <v>98</v>
      </c>
      <c r="W72" s="1060"/>
      <c r="X72" s="1060"/>
      <c r="Y72" s="1060"/>
      <c r="Z72" s="1060"/>
      <c r="AA72" s="1060">
        <v>1</v>
      </c>
      <c r="AB72" s="1060"/>
      <c r="AC72" s="1060"/>
      <c r="AD72" s="1060"/>
      <c r="AE72" s="1060"/>
      <c r="AF72" s="1060">
        <v>1</v>
      </c>
      <c r="AG72" s="1060"/>
      <c r="AH72" s="1060"/>
      <c r="AI72" s="1060"/>
      <c r="AJ72" s="1060"/>
      <c r="AK72" s="1060">
        <v>1009</v>
      </c>
      <c r="AL72" s="1060"/>
      <c r="AM72" s="1060"/>
      <c r="AN72" s="1060"/>
      <c r="AO72" s="1060"/>
      <c r="AP72" s="1060" t="s">
        <v>596</v>
      </c>
      <c r="AQ72" s="1060"/>
      <c r="AR72" s="1060"/>
      <c r="AS72" s="1060"/>
      <c r="AT72" s="1060"/>
      <c r="AU72" s="1060" t="s">
        <v>596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594</v>
      </c>
      <c r="C73" s="1064"/>
      <c r="D73" s="1064"/>
      <c r="E73" s="1064"/>
      <c r="F73" s="1064"/>
      <c r="G73" s="1064"/>
      <c r="H73" s="1064"/>
      <c r="I73" s="1064"/>
      <c r="J73" s="1064"/>
      <c r="K73" s="1064"/>
      <c r="L73" s="1064"/>
      <c r="M73" s="1064"/>
      <c r="N73" s="1064"/>
      <c r="O73" s="1064"/>
      <c r="P73" s="1065"/>
      <c r="Q73" s="1066">
        <v>129</v>
      </c>
      <c r="R73" s="1060"/>
      <c r="S73" s="1060"/>
      <c r="T73" s="1060"/>
      <c r="U73" s="1060"/>
      <c r="V73" s="1060">
        <v>120</v>
      </c>
      <c r="W73" s="1060"/>
      <c r="X73" s="1060"/>
      <c r="Y73" s="1060"/>
      <c r="Z73" s="1060"/>
      <c r="AA73" s="1060">
        <v>8</v>
      </c>
      <c r="AB73" s="1060"/>
      <c r="AC73" s="1060"/>
      <c r="AD73" s="1060"/>
      <c r="AE73" s="1060"/>
      <c r="AF73" s="1060">
        <v>8</v>
      </c>
      <c r="AG73" s="1060"/>
      <c r="AH73" s="1060"/>
      <c r="AI73" s="1060"/>
      <c r="AJ73" s="1060"/>
      <c r="AK73" s="1060" t="s">
        <v>598</v>
      </c>
      <c r="AL73" s="1060"/>
      <c r="AM73" s="1060"/>
      <c r="AN73" s="1060"/>
      <c r="AO73" s="1060"/>
      <c r="AP73" s="1060" t="s">
        <v>596</v>
      </c>
      <c r="AQ73" s="1060"/>
      <c r="AR73" s="1060"/>
      <c r="AS73" s="1060"/>
      <c r="AT73" s="1060"/>
      <c r="AU73" s="1060" t="s">
        <v>596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384</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2992</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99</v>
      </c>
      <c r="CS102" s="1040"/>
      <c r="CT102" s="1040"/>
      <c r="CU102" s="1040"/>
      <c r="CV102" s="1041"/>
      <c r="CW102" s="1039">
        <v>60</v>
      </c>
      <c r="CX102" s="1040"/>
      <c r="CY102" s="1040"/>
      <c r="CZ102" s="1040"/>
      <c r="DA102" s="1041"/>
      <c r="DB102" s="1039" t="s">
        <v>598</v>
      </c>
      <c r="DC102" s="1040"/>
      <c r="DD102" s="1040"/>
      <c r="DE102" s="1040"/>
      <c r="DF102" s="1041"/>
      <c r="DG102" s="1039" t="s">
        <v>598</v>
      </c>
      <c r="DH102" s="1040"/>
      <c r="DI102" s="1040"/>
      <c r="DJ102" s="1040"/>
      <c r="DK102" s="1041"/>
      <c r="DL102" s="1039" t="s">
        <v>598</v>
      </c>
      <c r="DM102" s="1040"/>
      <c r="DN102" s="1040"/>
      <c r="DO102" s="1040"/>
      <c r="DP102" s="1041"/>
      <c r="DQ102" s="1039">
        <v>420</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304</v>
      </c>
      <c r="AG109" s="983"/>
      <c r="AH109" s="983"/>
      <c r="AI109" s="983"/>
      <c r="AJ109" s="984"/>
      <c r="AK109" s="985" t="s">
        <v>303</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304</v>
      </c>
      <c r="BW109" s="983"/>
      <c r="BX109" s="983"/>
      <c r="BY109" s="983"/>
      <c r="BZ109" s="984"/>
      <c r="CA109" s="985" t="s">
        <v>303</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304</v>
      </c>
      <c r="DM109" s="983"/>
      <c r="DN109" s="983"/>
      <c r="DO109" s="983"/>
      <c r="DP109" s="984"/>
      <c r="DQ109" s="985" t="s">
        <v>303</v>
      </c>
      <c r="DR109" s="983"/>
      <c r="DS109" s="983"/>
      <c r="DT109" s="983"/>
      <c r="DU109" s="984"/>
      <c r="DV109" s="985" t="s">
        <v>431</v>
      </c>
      <c r="DW109" s="983"/>
      <c r="DX109" s="983"/>
      <c r="DY109" s="983"/>
      <c r="DZ109" s="1014"/>
    </row>
    <row r="110" spans="1:131" s="246" customFormat="1" ht="26.25" customHeight="1">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1560572</v>
      </c>
      <c r="AB110" s="976"/>
      <c r="AC110" s="976"/>
      <c r="AD110" s="976"/>
      <c r="AE110" s="977"/>
      <c r="AF110" s="978">
        <v>1605586</v>
      </c>
      <c r="AG110" s="976"/>
      <c r="AH110" s="976"/>
      <c r="AI110" s="976"/>
      <c r="AJ110" s="977"/>
      <c r="AK110" s="978">
        <v>1590844</v>
      </c>
      <c r="AL110" s="976"/>
      <c r="AM110" s="976"/>
      <c r="AN110" s="976"/>
      <c r="AO110" s="977"/>
      <c r="AP110" s="979">
        <v>18.5</v>
      </c>
      <c r="AQ110" s="980"/>
      <c r="AR110" s="980"/>
      <c r="AS110" s="980"/>
      <c r="AT110" s="981"/>
      <c r="AU110" s="1015" t="s">
        <v>73</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14415361</v>
      </c>
      <c r="BR110" s="923"/>
      <c r="BS110" s="923"/>
      <c r="BT110" s="923"/>
      <c r="BU110" s="923"/>
      <c r="BV110" s="923">
        <v>13755700</v>
      </c>
      <c r="BW110" s="923"/>
      <c r="BX110" s="923"/>
      <c r="BY110" s="923"/>
      <c r="BZ110" s="923"/>
      <c r="CA110" s="923">
        <v>13306681</v>
      </c>
      <c r="CB110" s="923"/>
      <c r="CC110" s="923"/>
      <c r="CD110" s="923"/>
      <c r="CE110" s="923"/>
      <c r="CF110" s="947">
        <v>155</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437</v>
      </c>
      <c r="DH110" s="923"/>
      <c r="DI110" s="923"/>
      <c r="DJ110" s="923"/>
      <c r="DK110" s="923"/>
      <c r="DL110" s="923" t="s">
        <v>438</v>
      </c>
      <c r="DM110" s="923"/>
      <c r="DN110" s="923"/>
      <c r="DO110" s="923"/>
      <c r="DP110" s="923"/>
      <c r="DQ110" s="923" t="s">
        <v>438</v>
      </c>
      <c r="DR110" s="923"/>
      <c r="DS110" s="923"/>
      <c r="DT110" s="923"/>
      <c r="DU110" s="923"/>
      <c r="DV110" s="924" t="s">
        <v>437</v>
      </c>
      <c r="DW110" s="924"/>
      <c r="DX110" s="924"/>
      <c r="DY110" s="924"/>
      <c r="DZ110" s="925"/>
    </row>
    <row r="111" spans="1:131" s="246" customFormat="1" ht="26.25" customHeight="1">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127</v>
      </c>
      <c r="AG111" s="1004"/>
      <c r="AH111" s="1004"/>
      <c r="AI111" s="1004"/>
      <c r="AJ111" s="1005"/>
      <c r="AK111" s="1006" t="s">
        <v>437</v>
      </c>
      <c r="AL111" s="1004"/>
      <c r="AM111" s="1004"/>
      <c r="AN111" s="1004"/>
      <c r="AO111" s="1005"/>
      <c r="AP111" s="1007" t="s">
        <v>437</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t="s">
        <v>437</v>
      </c>
      <c r="BR111" s="895"/>
      <c r="BS111" s="895"/>
      <c r="BT111" s="895"/>
      <c r="BU111" s="895"/>
      <c r="BV111" s="895" t="s">
        <v>386</v>
      </c>
      <c r="BW111" s="895"/>
      <c r="BX111" s="895"/>
      <c r="BY111" s="895"/>
      <c r="BZ111" s="895"/>
      <c r="CA111" s="895" t="s">
        <v>437</v>
      </c>
      <c r="CB111" s="895"/>
      <c r="CC111" s="895"/>
      <c r="CD111" s="895"/>
      <c r="CE111" s="895"/>
      <c r="CF111" s="956" t="s">
        <v>437</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437</v>
      </c>
      <c r="DM111" s="895"/>
      <c r="DN111" s="895"/>
      <c r="DO111" s="895"/>
      <c r="DP111" s="895"/>
      <c r="DQ111" s="895" t="s">
        <v>437</v>
      </c>
      <c r="DR111" s="895"/>
      <c r="DS111" s="895"/>
      <c r="DT111" s="895"/>
      <c r="DU111" s="895"/>
      <c r="DV111" s="872" t="s">
        <v>437</v>
      </c>
      <c r="DW111" s="872"/>
      <c r="DX111" s="872"/>
      <c r="DY111" s="872"/>
      <c r="DZ111" s="873"/>
    </row>
    <row r="112" spans="1:131" s="246" customFormat="1" ht="26.25" customHeight="1">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437</v>
      </c>
      <c r="AG112" s="858"/>
      <c r="AH112" s="858"/>
      <c r="AI112" s="858"/>
      <c r="AJ112" s="859"/>
      <c r="AK112" s="860" t="s">
        <v>386</v>
      </c>
      <c r="AL112" s="858"/>
      <c r="AM112" s="858"/>
      <c r="AN112" s="858"/>
      <c r="AO112" s="859"/>
      <c r="AP112" s="905" t="s">
        <v>127</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7383469</v>
      </c>
      <c r="BR112" s="895"/>
      <c r="BS112" s="895"/>
      <c r="BT112" s="895"/>
      <c r="BU112" s="895"/>
      <c r="BV112" s="895">
        <v>7766924</v>
      </c>
      <c r="BW112" s="895"/>
      <c r="BX112" s="895"/>
      <c r="BY112" s="895"/>
      <c r="BZ112" s="895"/>
      <c r="CA112" s="895">
        <v>7827327</v>
      </c>
      <c r="CB112" s="895"/>
      <c r="CC112" s="895"/>
      <c r="CD112" s="895"/>
      <c r="CE112" s="895"/>
      <c r="CF112" s="956">
        <v>91.2</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399</v>
      </c>
      <c r="DH112" s="895"/>
      <c r="DI112" s="895"/>
      <c r="DJ112" s="895"/>
      <c r="DK112" s="895"/>
      <c r="DL112" s="895" t="s">
        <v>127</v>
      </c>
      <c r="DM112" s="895"/>
      <c r="DN112" s="895"/>
      <c r="DO112" s="895"/>
      <c r="DP112" s="895"/>
      <c r="DQ112" s="895" t="s">
        <v>437</v>
      </c>
      <c r="DR112" s="895"/>
      <c r="DS112" s="895"/>
      <c r="DT112" s="895"/>
      <c r="DU112" s="895"/>
      <c r="DV112" s="872" t="s">
        <v>399</v>
      </c>
      <c r="DW112" s="872"/>
      <c r="DX112" s="872"/>
      <c r="DY112" s="872"/>
      <c r="DZ112" s="873"/>
    </row>
    <row r="113" spans="1:130" s="246" customFormat="1" ht="26.25" customHeight="1">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505642</v>
      </c>
      <c r="AB113" s="1004"/>
      <c r="AC113" s="1004"/>
      <c r="AD113" s="1004"/>
      <c r="AE113" s="1005"/>
      <c r="AF113" s="1006">
        <v>509486</v>
      </c>
      <c r="AG113" s="1004"/>
      <c r="AH113" s="1004"/>
      <c r="AI113" s="1004"/>
      <c r="AJ113" s="1005"/>
      <c r="AK113" s="1006">
        <v>486554</v>
      </c>
      <c r="AL113" s="1004"/>
      <c r="AM113" s="1004"/>
      <c r="AN113" s="1004"/>
      <c r="AO113" s="1005"/>
      <c r="AP113" s="1007">
        <v>5.7</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874075</v>
      </c>
      <c r="BR113" s="895"/>
      <c r="BS113" s="895"/>
      <c r="BT113" s="895"/>
      <c r="BU113" s="895"/>
      <c r="BV113" s="895">
        <v>642497</v>
      </c>
      <c r="BW113" s="895"/>
      <c r="BX113" s="895"/>
      <c r="BY113" s="895"/>
      <c r="BZ113" s="895"/>
      <c r="CA113" s="895">
        <v>404357</v>
      </c>
      <c r="CB113" s="895"/>
      <c r="CC113" s="895"/>
      <c r="CD113" s="895"/>
      <c r="CE113" s="895"/>
      <c r="CF113" s="956">
        <v>4.7</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437</v>
      </c>
      <c r="DH113" s="858"/>
      <c r="DI113" s="858"/>
      <c r="DJ113" s="858"/>
      <c r="DK113" s="859"/>
      <c r="DL113" s="860" t="s">
        <v>437</v>
      </c>
      <c r="DM113" s="858"/>
      <c r="DN113" s="858"/>
      <c r="DO113" s="858"/>
      <c r="DP113" s="859"/>
      <c r="DQ113" s="860" t="s">
        <v>386</v>
      </c>
      <c r="DR113" s="858"/>
      <c r="DS113" s="858"/>
      <c r="DT113" s="858"/>
      <c r="DU113" s="859"/>
      <c r="DV113" s="905" t="s">
        <v>386</v>
      </c>
      <c r="DW113" s="906"/>
      <c r="DX113" s="906"/>
      <c r="DY113" s="906"/>
      <c r="DZ113" s="907"/>
    </row>
    <row r="114" spans="1:130" s="246" customFormat="1" ht="26.25" customHeight="1">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249264</v>
      </c>
      <c r="AB114" s="858"/>
      <c r="AC114" s="858"/>
      <c r="AD114" s="858"/>
      <c r="AE114" s="859"/>
      <c r="AF114" s="860">
        <v>249686</v>
      </c>
      <c r="AG114" s="858"/>
      <c r="AH114" s="858"/>
      <c r="AI114" s="858"/>
      <c r="AJ114" s="859"/>
      <c r="AK114" s="860">
        <v>249686</v>
      </c>
      <c r="AL114" s="858"/>
      <c r="AM114" s="858"/>
      <c r="AN114" s="858"/>
      <c r="AO114" s="859"/>
      <c r="AP114" s="905">
        <v>2.9</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3938923</v>
      </c>
      <c r="BR114" s="895"/>
      <c r="BS114" s="895"/>
      <c r="BT114" s="895"/>
      <c r="BU114" s="895"/>
      <c r="BV114" s="895">
        <v>3875938</v>
      </c>
      <c r="BW114" s="895"/>
      <c r="BX114" s="895"/>
      <c r="BY114" s="895"/>
      <c r="BZ114" s="895"/>
      <c r="CA114" s="895">
        <v>3715620</v>
      </c>
      <c r="CB114" s="895"/>
      <c r="CC114" s="895"/>
      <c r="CD114" s="895"/>
      <c r="CE114" s="895"/>
      <c r="CF114" s="956">
        <v>43.3</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437</v>
      </c>
      <c r="DH114" s="858"/>
      <c r="DI114" s="858"/>
      <c r="DJ114" s="858"/>
      <c r="DK114" s="859"/>
      <c r="DL114" s="860" t="s">
        <v>127</v>
      </c>
      <c r="DM114" s="858"/>
      <c r="DN114" s="858"/>
      <c r="DO114" s="858"/>
      <c r="DP114" s="859"/>
      <c r="DQ114" s="860" t="s">
        <v>437</v>
      </c>
      <c r="DR114" s="858"/>
      <c r="DS114" s="858"/>
      <c r="DT114" s="858"/>
      <c r="DU114" s="859"/>
      <c r="DV114" s="905" t="s">
        <v>437</v>
      </c>
      <c r="DW114" s="906"/>
      <c r="DX114" s="906"/>
      <c r="DY114" s="906"/>
      <c r="DZ114" s="907"/>
    </row>
    <row r="115" spans="1:130" s="246" customFormat="1" ht="26.25" customHeight="1">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437</v>
      </c>
      <c r="AB115" s="1004"/>
      <c r="AC115" s="1004"/>
      <c r="AD115" s="1004"/>
      <c r="AE115" s="1005"/>
      <c r="AF115" s="1006" t="s">
        <v>127</v>
      </c>
      <c r="AG115" s="1004"/>
      <c r="AH115" s="1004"/>
      <c r="AI115" s="1004"/>
      <c r="AJ115" s="1005"/>
      <c r="AK115" s="1006" t="s">
        <v>127</v>
      </c>
      <c r="AL115" s="1004"/>
      <c r="AM115" s="1004"/>
      <c r="AN115" s="1004"/>
      <c r="AO115" s="1005"/>
      <c r="AP115" s="1007" t="s">
        <v>437</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t="s">
        <v>399</v>
      </c>
      <c r="BR115" s="895"/>
      <c r="BS115" s="895"/>
      <c r="BT115" s="895"/>
      <c r="BU115" s="895"/>
      <c r="BV115" s="895">
        <v>321988</v>
      </c>
      <c r="BW115" s="895"/>
      <c r="BX115" s="895"/>
      <c r="BY115" s="895"/>
      <c r="BZ115" s="895"/>
      <c r="CA115" s="895">
        <v>419637</v>
      </c>
      <c r="CB115" s="895"/>
      <c r="CC115" s="895"/>
      <c r="CD115" s="895"/>
      <c r="CE115" s="895"/>
      <c r="CF115" s="956">
        <v>4.9000000000000004</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437</v>
      </c>
      <c r="DH115" s="858"/>
      <c r="DI115" s="858"/>
      <c r="DJ115" s="858"/>
      <c r="DK115" s="859"/>
      <c r="DL115" s="860" t="s">
        <v>437</v>
      </c>
      <c r="DM115" s="858"/>
      <c r="DN115" s="858"/>
      <c r="DO115" s="858"/>
      <c r="DP115" s="859"/>
      <c r="DQ115" s="860" t="s">
        <v>127</v>
      </c>
      <c r="DR115" s="858"/>
      <c r="DS115" s="858"/>
      <c r="DT115" s="858"/>
      <c r="DU115" s="859"/>
      <c r="DV115" s="905" t="s">
        <v>437</v>
      </c>
      <c r="DW115" s="906"/>
      <c r="DX115" s="906"/>
      <c r="DY115" s="906"/>
      <c r="DZ115" s="907"/>
    </row>
    <row r="116" spans="1:130" s="246" customFormat="1" ht="26.25" customHeight="1">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35</v>
      </c>
      <c r="AB116" s="858"/>
      <c r="AC116" s="858"/>
      <c r="AD116" s="858"/>
      <c r="AE116" s="859"/>
      <c r="AF116" s="860">
        <v>4</v>
      </c>
      <c r="AG116" s="858"/>
      <c r="AH116" s="858"/>
      <c r="AI116" s="858"/>
      <c r="AJ116" s="859"/>
      <c r="AK116" s="860">
        <v>1</v>
      </c>
      <c r="AL116" s="858"/>
      <c r="AM116" s="858"/>
      <c r="AN116" s="858"/>
      <c r="AO116" s="859"/>
      <c r="AP116" s="905">
        <v>0</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386</v>
      </c>
      <c r="BW116" s="895"/>
      <c r="BX116" s="895"/>
      <c r="BY116" s="895"/>
      <c r="BZ116" s="895"/>
      <c r="CA116" s="895" t="s">
        <v>386</v>
      </c>
      <c r="CB116" s="895"/>
      <c r="CC116" s="895"/>
      <c r="CD116" s="895"/>
      <c r="CE116" s="895"/>
      <c r="CF116" s="956" t="s">
        <v>437</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437</v>
      </c>
      <c r="DH116" s="858"/>
      <c r="DI116" s="858"/>
      <c r="DJ116" s="858"/>
      <c r="DK116" s="859"/>
      <c r="DL116" s="860" t="s">
        <v>437</v>
      </c>
      <c r="DM116" s="858"/>
      <c r="DN116" s="858"/>
      <c r="DO116" s="858"/>
      <c r="DP116" s="859"/>
      <c r="DQ116" s="860" t="s">
        <v>386</v>
      </c>
      <c r="DR116" s="858"/>
      <c r="DS116" s="858"/>
      <c r="DT116" s="858"/>
      <c r="DU116" s="859"/>
      <c r="DV116" s="905" t="s">
        <v>386</v>
      </c>
      <c r="DW116" s="906"/>
      <c r="DX116" s="906"/>
      <c r="DY116" s="906"/>
      <c r="DZ116" s="907"/>
    </row>
    <row r="117" spans="1:130" s="246" customFormat="1" ht="26.25" customHeight="1">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2315513</v>
      </c>
      <c r="AB117" s="990"/>
      <c r="AC117" s="990"/>
      <c r="AD117" s="990"/>
      <c r="AE117" s="991"/>
      <c r="AF117" s="992">
        <v>2364762</v>
      </c>
      <c r="AG117" s="990"/>
      <c r="AH117" s="990"/>
      <c r="AI117" s="990"/>
      <c r="AJ117" s="991"/>
      <c r="AK117" s="992">
        <v>2327085</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437</v>
      </c>
      <c r="BR117" s="895"/>
      <c r="BS117" s="895"/>
      <c r="BT117" s="895"/>
      <c r="BU117" s="895"/>
      <c r="BV117" s="895" t="s">
        <v>437</v>
      </c>
      <c r="BW117" s="895"/>
      <c r="BX117" s="895"/>
      <c r="BY117" s="895"/>
      <c r="BZ117" s="895"/>
      <c r="CA117" s="895" t="s">
        <v>127</v>
      </c>
      <c r="CB117" s="895"/>
      <c r="CC117" s="895"/>
      <c r="CD117" s="895"/>
      <c r="CE117" s="895"/>
      <c r="CF117" s="956" t="s">
        <v>127</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437</v>
      </c>
      <c r="DH117" s="858"/>
      <c r="DI117" s="858"/>
      <c r="DJ117" s="858"/>
      <c r="DK117" s="859"/>
      <c r="DL117" s="860" t="s">
        <v>127</v>
      </c>
      <c r="DM117" s="858"/>
      <c r="DN117" s="858"/>
      <c r="DO117" s="858"/>
      <c r="DP117" s="859"/>
      <c r="DQ117" s="860" t="s">
        <v>127</v>
      </c>
      <c r="DR117" s="858"/>
      <c r="DS117" s="858"/>
      <c r="DT117" s="858"/>
      <c r="DU117" s="859"/>
      <c r="DV117" s="905" t="s">
        <v>437</v>
      </c>
      <c r="DW117" s="906"/>
      <c r="DX117" s="906"/>
      <c r="DY117" s="906"/>
      <c r="DZ117" s="907"/>
    </row>
    <row r="118" spans="1:130" s="246" customFormat="1" ht="26.25" customHeight="1">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304</v>
      </c>
      <c r="AG118" s="983"/>
      <c r="AH118" s="983"/>
      <c r="AI118" s="983"/>
      <c r="AJ118" s="984"/>
      <c r="AK118" s="985" t="s">
        <v>303</v>
      </c>
      <c r="AL118" s="983"/>
      <c r="AM118" s="983"/>
      <c r="AN118" s="983"/>
      <c r="AO118" s="984"/>
      <c r="AP118" s="986" t="s">
        <v>431</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437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437</v>
      </c>
      <c r="DH118" s="858"/>
      <c r="DI118" s="858"/>
      <c r="DJ118" s="858"/>
      <c r="DK118" s="859"/>
      <c r="DL118" s="860" t="s">
        <v>437</v>
      </c>
      <c r="DM118" s="858"/>
      <c r="DN118" s="858"/>
      <c r="DO118" s="858"/>
      <c r="DP118" s="859"/>
      <c r="DQ118" s="860" t="s">
        <v>437</v>
      </c>
      <c r="DR118" s="858"/>
      <c r="DS118" s="858"/>
      <c r="DT118" s="858"/>
      <c r="DU118" s="859"/>
      <c r="DV118" s="905" t="s">
        <v>127</v>
      </c>
      <c r="DW118" s="906"/>
      <c r="DX118" s="906"/>
      <c r="DY118" s="906"/>
      <c r="DZ118" s="907"/>
    </row>
    <row r="119" spans="1:130" s="246" customFormat="1" ht="26.25" customHeight="1">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437</v>
      </c>
      <c r="AB119" s="976"/>
      <c r="AC119" s="976"/>
      <c r="AD119" s="976"/>
      <c r="AE119" s="977"/>
      <c r="AF119" s="978" t="s">
        <v>437</v>
      </c>
      <c r="AG119" s="976"/>
      <c r="AH119" s="976"/>
      <c r="AI119" s="976"/>
      <c r="AJ119" s="977"/>
      <c r="AK119" s="978" t="s">
        <v>127</v>
      </c>
      <c r="AL119" s="976"/>
      <c r="AM119" s="976"/>
      <c r="AN119" s="976"/>
      <c r="AO119" s="977"/>
      <c r="AP119" s="979" t="s">
        <v>437</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463</v>
      </c>
      <c r="BP119" s="959"/>
      <c r="BQ119" s="963">
        <v>26611828</v>
      </c>
      <c r="BR119" s="926"/>
      <c r="BS119" s="926"/>
      <c r="BT119" s="926"/>
      <c r="BU119" s="926"/>
      <c r="BV119" s="926">
        <v>26363047</v>
      </c>
      <c r="BW119" s="926"/>
      <c r="BX119" s="926"/>
      <c r="BY119" s="926"/>
      <c r="BZ119" s="926"/>
      <c r="CA119" s="926">
        <v>25673622</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465</v>
      </c>
      <c r="DM119" s="841"/>
      <c r="DN119" s="841"/>
      <c r="DO119" s="841"/>
      <c r="DP119" s="842"/>
      <c r="DQ119" s="843" t="s">
        <v>465</v>
      </c>
      <c r="DR119" s="841"/>
      <c r="DS119" s="841"/>
      <c r="DT119" s="841"/>
      <c r="DU119" s="842"/>
      <c r="DV119" s="929" t="s">
        <v>465</v>
      </c>
      <c r="DW119" s="930"/>
      <c r="DX119" s="930"/>
      <c r="DY119" s="930"/>
      <c r="DZ119" s="931"/>
    </row>
    <row r="120" spans="1:130" s="246" customFormat="1" ht="26.25" customHeight="1">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465</v>
      </c>
      <c r="AG120" s="858"/>
      <c r="AH120" s="858"/>
      <c r="AI120" s="858"/>
      <c r="AJ120" s="859"/>
      <c r="AK120" s="860" t="s">
        <v>465</v>
      </c>
      <c r="AL120" s="858"/>
      <c r="AM120" s="858"/>
      <c r="AN120" s="858"/>
      <c r="AO120" s="859"/>
      <c r="AP120" s="905" t="s">
        <v>466</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5244421</v>
      </c>
      <c r="BR120" s="923"/>
      <c r="BS120" s="923"/>
      <c r="BT120" s="923"/>
      <c r="BU120" s="923"/>
      <c r="BV120" s="923">
        <v>4861336</v>
      </c>
      <c r="BW120" s="923"/>
      <c r="BX120" s="923"/>
      <c r="BY120" s="923"/>
      <c r="BZ120" s="923"/>
      <c r="CA120" s="923">
        <v>4421246</v>
      </c>
      <c r="CB120" s="923"/>
      <c r="CC120" s="923"/>
      <c r="CD120" s="923"/>
      <c r="CE120" s="923"/>
      <c r="CF120" s="947">
        <v>51.5</v>
      </c>
      <c r="CG120" s="948"/>
      <c r="CH120" s="948"/>
      <c r="CI120" s="948"/>
      <c r="CJ120" s="948"/>
      <c r="CK120" s="949" t="s">
        <v>469</v>
      </c>
      <c r="CL120" s="933"/>
      <c r="CM120" s="933"/>
      <c r="CN120" s="933"/>
      <c r="CO120" s="934"/>
      <c r="CP120" s="953" t="s">
        <v>408</v>
      </c>
      <c r="CQ120" s="954"/>
      <c r="CR120" s="954"/>
      <c r="CS120" s="954"/>
      <c r="CT120" s="954"/>
      <c r="CU120" s="954"/>
      <c r="CV120" s="954"/>
      <c r="CW120" s="954"/>
      <c r="CX120" s="954"/>
      <c r="CY120" s="954"/>
      <c r="CZ120" s="954"/>
      <c r="DA120" s="954"/>
      <c r="DB120" s="954"/>
      <c r="DC120" s="954"/>
      <c r="DD120" s="954"/>
      <c r="DE120" s="954"/>
      <c r="DF120" s="955"/>
      <c r="DG120" s="942">
        <v>5399845</v>
      </c>
      <c r="DH120" s="923"/>
      <c r="DI120" s="923"/>
      <c r="DJ120" s="923"/>
      <c r="DK120" s="923"/>
      <c r="DL120" s="923">
        <v>5788681</v>
      </c>
      <c r="DM120" s="923"/>
      <c r="DN120" s="923"/>
      <c r="DO120" s="923"/>
      <c r="DP120" s="923"/>
      <c r="DQ120" s="923">
        <v>5877090</v>
      </c>
      <c r="DR120" s="923"/>
      <c r="DS120" s="923"/>
      <c r="DT120" s="923"/>
      <c r="DU120" s="923"/>
      <c r="DV120" s="924">
        <v>68.5</v>
      </c>
      <c r="DW120" s="924"/>
      <c r="DX120" s="924"/>
      <c r="DY120" s="924"/>
      <c r="DZ120" s="925"/>
    </row>
    <row r="121" spans="1:130" s="246" customFormat="1" ht="26.25" customHeight="1">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471</v>
      </c>
      <c r="AB121" s="858"/>
      <c r="AC121" s="858"/>
      <c r="AD121" s="858"/>
      <c r="AE121" s="859"/>
      <c r="AF121" s="860" t="s">
        <v>127</v>
      </c>
      <c r="AG121" s="858"/>
      <c r="AH121" s="858"/>
      <c r="AI121" s="858"/>
      <c r="AJ121" s="859"/>
      <c r="AK121" s="860" t="s">
        <v>471</v>
      </c>
      <c r="AL121" s="858"/>
      <c r="AM121" s="858"/>
      <c r="AN121" s="858"/>
      <c r="AO121" s="859"/>
      <c r="AP121" s="905" t="s">
        <v>472</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v>1680196</v>
      </c>
      <c r="BR121" s="895"/>
      <c r="BS121" s="895"/>
      <c r="BT121" s="895"/>
      <c r="BU121" s="895"/>
      <c r="BV121" s="895">
        <v>1670100</v>
      </c>
      <c r="BW121" s="895"/>
      <c r="BX121" s="895"/>
      <c r="BY121" s="895"/>
      <c r="BZ121" s="895"/>
      <c r="CA121" s="895">
        <v>1742814</v>
      </c>
      <c r="CB121" s="895"/>
      <c r="CC121" s="895"/>
      <c r="CD121" s="895"/>
      <c r="CE121" s="895"/>
      <c r="CF121" s="956">
        <v>20.3</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1621347</v>
      </c>
      <c r="DH121" s="895"/>
      <c r="DI121" s="895"/>
      <c r="DJ121" s="895"/>
      <c r="DK121" s="895"/>
      <c r="DL121" s="895">
        <v>1610292</v>
      </c>
      <c r="DM121" s="895"/>
      <c r="DN121" s="895"/>
      <c r="DO121" s="895"/>
      <c r="DP121" s="895"/>
      <c r="DQ121" s="895">
        <v>1576304</v>
      </c>
      <c r="DR121" s="895"/>
      <c r="DS121" s="895"/>
      <c r="DT121" s="895"/>
      <c r="DU121" s="895"/>
      <c r="DV121" s="872">
        <v>18.399999999999999</v>
      </c>
      <c r="DW121" s="872"/>
      <c r="DX121" s="872"/>
      <c r="DY121" s="872"/>
      <c r="DZ121" s="873"/>
    </row>
    <row r="122" spans="1:130" s="246" customFormat="1" ht="26.25" customHeight="1">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465</v>
      </c>
      <c r="AG122" s="858"/>
      <c r="AH122" s="858"/>
      <c r="AI122" s="858"/>
      <c r="AJ122" s="859"/>
      <c r="AK122" s="860" t="s">
        <v>471</v>
      </c>
      <c r="AL122" s="858"/>
      <c r="AM122" s="858"/>
      <c r="AN122" s="858"/>
      <c r="AO122" s="859"/>
      <c r="AP122" s="905" t="s">
        <v>465</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15857250</v>
      </c>
      <c r="BR122" s="926"/>
      <c r="BS122" s="926"/>
      <c r="BT122" s="926"/>
      <c r="BU122" s="926"/>
      <c r="BV122" s="926">
        <v>15314769</v>
      </c>
      <c r="BW122" s="926"/>
      <c r="BX122" s="926"/>
      <c r="BY122" s="926"/>
      <c r="BZ122" s="926"/>
      <c r="CA122" s="926">
        <v>15009131</v>
      </c>
      <c r="CB122" s="926"/>
      <c r="CC122" s="926"/>
      <c r="CD122" s="926"/>
      <c r="CE122" s="926"/>
      <c r="CF122" s="927">
        <v>174.9</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v>312382</v>
      </c>
      <c r="DH122" s="895"/>
      <c r="DI122" s="895"/>
      <c r="DJ122" s="895"/>
      <c r="DK122" s="895"/>
      <c r="DL122" s="895">
        <v>317402</v>
      </c>
      <c r="DM122" s="895"/>
      <c r="DN122" s="895"/>
      <c r="DO122" s="895"/>
      <c r="DP122" s="895"/>
      <c r="DQ122" s="895">
        <v>318140</v>
      </c>
      <c r="DR122" s="895"/>
      <c r="DS122" s="895"/>
      <c r="DT122" s="895"/>
      <c r="DU122" s="895"/>
      <c r="DV122" s="872">
        <v>3.7</v>
      </c>
      <c r="DW122" s="872"/>
      <c r="DX122" s="872"/>
      <c r="DY122" s="872"/>
      <c r="DZ122" s="873"/>
    </row>
    <row r="123" spans="1:130" s="246" customFormat="1" ht="26.25" customHeight="1">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472</v>
      </c>
      <c r="AG123" s="858"/>
      <c r="AH123" s="858"/>
      <c r="AI123" s="858"/>
      <c r="AJ123" s="859"/>
      <c r="AK123" s="860" t="s">
        <v>472</v>
      </c>
      <c r="AL123" s="858"/>
      <c r="AM123" s="858"/>
      <c r="AN123" s="858"/>
      <c r="AO123" s="859"/>
      <c r="AP123" s="905" t="s">
        <v>127</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477</v>
      </c>
      <c r="BP123" s="959"/>
      <c r="BQ123" s="913">
        <v>22781867</v>
      </c>
      <c r="BR123" s="914"/>
      <c r="BS123" s="914"/>
      <c r="BT123" s="914"/>
      <c r="BU123" s="914"/>
      <c r="BV123" s="914">
        <v>21846205</v>
      </c>
      <c r="BW123" s="914"/>
      <c r="BX123" s="914"/>
      <c r="BY123" s="914"/>
      <c r="BZ123" s="914"/>
      <c r="CA123" s="914">
        <v>21173191</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v>40783</v>
      </c>
      <c r="DH123" s="858"/>
      <c r="DI123" s="858"/>
      <c r="DJ123" s="858"/>
      <c r="DK123" s="859"/>
      <c r="DL123" s="860">
        <v>41157</v>
      </c>
      <c r="DM123" s="858"/>
      <c r="DN123" s="858"/>
      <c r="DO123" s="858"/>
      <c r="DP123" s="859"/>
      <c r="DQ123" s="860">
        <v>46351</v>
      </c>
      <c r="DR123" s="858"/>
      <c r="DS123" s="858"/>
      <c r="DT123" s="858"/>
      <c r="DU123" s="859"/>
      <c r="DV123" s="905">
        <v>0.5</v>
      </c>
      <c r="DW123" s="906"/>
      <c r="DX123" s="906"/>
      <c r="DY123" s="906"/>
      <c r="DZ123" s="907"/>
    </row>
    <row r="124" spans="1:130" s="246" customFormat="1" ht="26.25" customHeight="1" thickBot="1">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465</v>
      </c>
      <c r="AB124" s="858"/>
      <c r="AC124" s="858"/>
      <c r="AD124" s="858"/>
      <c r="AE124" s="859"/>
      <c r="AF124" s="860" t="s">
        <v>127</v>
      </c>
      <c r="AG124" s="858"/>
      <c r="AH124" s="858"/>
      <c r="AI124" s="858"/>
      <c r="AJ124" s="859"/>
      <c r="AK124" s="860" t="s">
        <v>127</v>
      </c>
      <c r="AL124" s="858"/>
      <c r="AM124" s="858"/>
      <c r="AN124" s="858"/>
      <c r="AO124" s="859"/>
      <c r="AP124" s="905" t="s">
        <v>127</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43.7</v>
      </c>
      <c r="BR124" s="912"/>
      <c r="BS124" s="912"/>
      <c r="BT124" s="912"/>
      <c r="BU124" s="912"/>
      <c r="BV124" s="912">
        <v>52.2</v>
      </c>
      <c r="BW124" s="912"/>
      <c r="BX124" s="912"/>
      <c r="BY124" s="912"/>
      <c r="BZ124" s="912"/>
      <c r="CA124" s="912">
        <v>52.4</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v>9112</v>
      </c>
      <c r="DH124" s="841"/>
      <c r="DI124" s="841"/>
      <c r="DJ124" s="841"/>
      <c r="DK124" s="842"/>
      <c r="DL124" s="843">
        <v>9392</v>
      </c>
      <c r="DM124" s="841"/>
      <c r="DN124" s="841"/>
      <c r="DO124" s="841"/>
      <c r="DP124" s="842"/>
      <c r="DQ124" s="843">
        <v>9442</v>
      </c>
      <c r="DR124" s="841"/>
      <c r="DS124" s="841"/>
      <c r="DT124" s="841"/>
      <c r="DU124" s="842"/>
      <c r="DV124" s="929">
        <v>0.1</v>
      </c>
      <c r="DW124" s="930"/>
      <c r="DX124" s="930"/>
      <c r="DY124" s="930"/>
      <c r="DZ124" s="931"/>
    </row>
    <row r="125" spans="1:130" s="246" customFormat="1" ht="26.25" customHeight="1">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472</v>
      </c>
      <c r="AG125" s="858"/>
      <c r="AH125" s="858"/>
      <c r="AI125" s="858"/>
      <c r="AJ125" s="859"/>
      <c r="AK125" s="860" t="s">
        <v>127</v>
      </c>
      <c r="AL125" s="858"/>
      <c r="AM125" s="858"/>
      <c r="AN125" s="858"/>
      <c r="AO125" s="859"/>
      <c r="AP125" s="905" t="s">
        <v>481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465</v>
      </c>
      <c r="AB126" s="858"/>
      <c r="AC126" s="858"/>
      <c r="AD126" s="858"/>
      <c r="AE126" s="859"/>
      <c r="AF126" s="860" t="s">
        <v>127</v>
      </c>
      <c r="AG126" s="858"/>
      <c r="AH126" s="858"/>
      <c r="AI126" s="858"/>
      <c r="AJ126" s="859"/>
      <c r="AK126" s="860" t="s">
        <v>472</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481</v>
      </c>
      <c r="DH126" s="895"/>
      <c r="DI126" s="895"/>
      <c r="DJ126" s="895"/>
      <c r="DK126" s="895"/>
      <c r="DL126" s="895">
        <v>321988</v>
      </c>
      <c r="DM126" s="895"/>
      <c r="DN126" s="895"/>
      <c r="DO126" s="895"/>
      <c r="DP126" s="895"/>
      <c r="DQ126" s="895">
        <v>419637</v>
      </c>
      <c r="DR126" s="895"/>
      <c r="DS126" s="895"/>
      <c r="DT126" s="895"/>
      <c r="DU126" s="895"/>
      <c r="DV126" s="872">
        <v>4.9000000000000004</v>
      </c>
      <c r="DW126" s="872"/>
      <c r="DX126" s="872"/>
      <c r="DY126" s="872"/>
      <c r="DZ126" s="873"/>
    </row>
    <row r="127" spans="1:130" s="246" customFormat="1" ht="26.25" customHeight="1">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486</v>
      </c>
      <c r="AB127" s="858"/>
      <c r="AC127" s="858"/>
      <c r="AD127" s="858"/>
      <c r="AE127" s="859"/>
      <c r="AF127" s="860" t="s">
        <v>127</v>
      </c>
      <c r="AG127" s="858"/>
      <c r="AH127" s="858"/>
      <c r="AI127" s="858"/>
      <c r="AJ127" s="859"/>
      <c r="AK127" s="860" t="s">
        <v>127</v>
      </c>
      <c r="AL127" s="858"/>
      <c r="AM127" s="858"/>
      <c r="AN127" s="858"/>
      <c r="AO127" s="859"/>
      <c r="AP127" s="905" t="s">
        <v>472</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465</v>
      </c>
      <c r="DH127" s="895"/>
      <c r="DI127" s="895"/>
      <c r="DJ127" s="895"/>
      <c r="DK127" s="895"/>
      <c r="DL127" s="895" t="s">
        <v>127</v>
      </c>
      <c r="DM127" s="895"/>
      <c r="DN127" s="895"/>
      <c r="DO127" s="895"/>
      <c r="DP127" s="895"/>
      <c r="DQ127" s="895" t="s">
        <v>127</v>
      </c>
      <c r="DR127" s="895"/>
      <c r="DS127" s="895"/>
      <c r="DT127" s="895"/>
      <c r="DU127" s="895"/>
      <c r="DV127" s="872" t="s">
        <v>465</v>
      </c>
      <c r="DW127" s="872"/>
      <c r="DX127" s="872"/>
      <c r="DY127" s="872"/>
      <c r="DZ127" s="873"/>
    </row>
    <row r="128" spans="1:130" s="246" customFormat="1" ht="26.25" customHeight="1" thickBot="1">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96169</v>
      </c>
      <c r="AB128" s="879"/>
      <c r="AC128" s="879"/>
      <c r="AD128" s="879"/>
      <c r="AE128" s="880"/>
      <c r="AF128" s="881">
        <v>94461</v>
      </c>
      <c r="AG128" s="879"/>
      <c r="AH128" s="879"/>
      <c r="AI128" s="879"/>
      <c r="AJ128" s="880"/>
      <c r="AK128" s="881">
        <v>91861</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465</v>
      </c>
      <c r="BG128" s="865"/>
      <c r="BH128" s="865"/>
      <c r="BI128" s="865"/>
      <c r="BJ128" s="865"/>
      <c r="BK128" s="865"/>
      <c r="BL128" s="888"/>
      <c r="BM128" s="864">
        <v>13.31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t="s">
        <v>496</v>
      </c>
      <c r="DH128" s="869"/>
      <c r="DI128" s="869"/>
      <c r="DJ128" s="869"/>
      <c r="DK128" s="869"/>
      <c r="DL128" s="869" t="s">
        <v>471</v>
      </c>
      <c r="DM128" s="869"/>
      <c r="DN128" s="869"/>
      <c r="DO128" s="869"/>
      <c r="DP128" s="869"/>
      <c r="DQ128" s="869" t="s">
        <v>471</v>
      </c>
      <c r="DR128" s="869"/>
      <c r="DS128" s="869"/>
      <c r="DT128" s="869"/>
      <c r="DU128" s="869"/>
      <c r="DV128" s="870" t="s">
        <v>471</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10282856</v>
      </c>
      <c r="AB129" s="858"/>
      <c r="AC129" s="858"/>
      <c r="AD129" s="858"/>
      <c r="AE129" s="859"/>
      <c r="AF129" s="860">
        <v>10196987</v>
      </c>
      <c r="AG129" s="858"/>
      <c r="AH129" s="858"/>
      <c r="AI129" s="858"/>
      <c r="AJ129" s="859"/>
      <c r="AK129" s="860">
        <v>10133755</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486</v>
      </c>
      <c r="BG129" s="848"/>
      <c r="BH129" s="848"/>
      <c r="BI129" s="848"/>
      <c r="BJ129" s="848"/>
      <c r="BK129" s="848"/>
      <c r="BL129" s="849"/>
      <c r="BM129" s="847">
        <v>18.309999999999999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1534395</v>
      </c>
      <c r="AB130" s="858"/>
      <c r="AC130" s="858"/>
      <c r="AD130" s="858"/>
      <c r="AE130" s="859"/>
      <c r="AF130" s="860">
        <v>1560197</v>
      </c>
      <c r="AG130" s="858"/>
      <c r="AH130" s="858"/>
      <c r="AI130" s="858"/>
      <c r="AJ130" s="859"/>
      <c r="AK130" s="860">
        <v>1550439</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8748461</v>
      </c>
      <c r="AB131" s="841"/>
      <c r="AC131" s="841"/>
      <c r="AD131" s="841"/>
      <c r="AE131" s="842"/>
      <c r="AF131" s="843">
        <v>8636790</v>
      </c>
      <c r="AG131" s="841"/>
      <c r="AH131" s="841"/>
      <c r="AI131" s="841"/>
      <c r="AJ131" s="842"/>
      <c r="AK131" s="843">
        <v>8583316</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v>52.4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7.8293656450000002</v>
      </c>
      <c r="AB132" s="821"/>
      <c r="AC132" s="821"/>
      <c r="AD132" s="821"/>
      <c r="AE132" s="822"/>
      <c r="AF132" s="823">
        <v>8.2218509419999997</v>
      </c>
      <c r="AG132" s="821"/>
      <c r="AH132" s="821"/>
      <c r="AI132" s="821"/>
      <c r="AJ132" s="822"/>
      <c r="AK132" s="823">
        <v>7.9780937810000001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7</v>
      </c>
      <c r="AB133" s="800"/>
      <c r="AC133" s="800"/>
      <c r="AD133" s="800"/>
      <c r="AE133" s="801"/>
      <c r="AF133" s="799">
        <v>7.7</v>
      </c>
      <c r="AG133" s="800"/>
      <c r="AH133" s="800"/>
      <c r="AI133" s="800"/>
      <c r="AJ133" s="801"/>
      <c r="AK133" s="799">
        <v>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R4OS0IQh6iMchyCnhbfCLTVLGJw9dPqLqESiEThKb0MB/X+ZGJSRWUamxqLig12C7VdgVTaEFzEgQuiYeKy7pQ==" saltValue="rzeUlAMbMyyQsxm4TXe8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fitToHeight="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EsIzNec2fesGiAx4ZGc+aghPZH5hU0BViRwKJpd/RGn3BEx1rmkzUhoxzTlMxCNqqWcwKwG1hLRS1pFwk4zdpg==" saltValue="vF+Ogh/RIfzFJyEbNQR5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fHDX1Be4X3g9QBTqffsm3PEFU8UgRwfzBs3bxjS9YOKCvJ+oCxBfZux8lqmmZCSNnewzEj6X9kgxnVFN1qA6g==" saltValue="MSNtyqckKBy6oezrryfRd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election activeCell="AR53" sqref="AR53"/>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515</v>
      </c>
      <c r="AL9" s="1227"/>
      <c r="AM9" s="1227"/>
      <c r="AN9" s="1228"/>
      <c r="AO9" s="312">
        <v>3272220</v>
      </c>
      <c r="AP9" s="312">
        <v>97623</v>
      </c>
      <c r="AQ9" s="313">
        <v>69548</v>
      </c>
      <c r="AR9" s="314">
        <v>40.4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516</v>
      </c>
      <c r="AL10" s="1227"/>
      <c r="AM10" s="1227"/>
      <c r="AN10" s="1228"/>
      <c r="AO10" s="315">
        <v>154090</v>
      </c>
      <c r="AP10" s="315">
        <v>4597</v>
      </c>
      <c r="AQ10" s="316">
        <v>8149</v>
      </c>
      <c r="AR10" s="317">
        <v>-43.6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517</v>
      </c>
      <c r="AL11" s="1227"/>
      <c r="AM11" s="1227"/>
      <c r="AN11" s="1228"/>
      <c r="AO11" s="315">
        <v>70916</v>
      </c>
      <c r="AP11" s="315">
        <v>2116</v>
      </c>
      <c r="AQ11" s="316">
        <v>8204</v>
      </c>
      <c r="AR11" s="317">
        <v>-74.2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518</v>
      </c>
      <c r="AL12" s="1227"/>
      <c r="AM12" s="1227"/>
      <c r="AN12" s="1228"/>
      <c r="AO12" s="315" t="s">
        <v>519</v>
      </c>
      <c r="AP12" s="315" t="s">
        <v>519</v>
      </c>
      <c r="AQ12" s="316">
        <v>1139</v>
      </c>
      <c r="AR12" s="317" t="s">
        <v>519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520</v>
      </c>
      <c r="AL13" s="1227"/>
      <c r="AM13" s="1227"/>
      <c r="AN13" s="1228"/>
      <c r="AO13" s="315" t="s">
        <v>519</v>
      </c>
      <c r="AP13" s="315" t="s">
        <v>519</v>
      </c>
      <c r="AQ13" s="316">
        <v>20</v>
      </c>
      <c r="AR13" s="317" t="s">
        <v>519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521</v>
      </c>
      <c r="AL14" s="1227"/>
      <c r="AM14" s="1227"/>
      <c r="AN14" s="1228"/>
      <c r="AO14" s="315">
        <v>130441</v>
      </c>
      <c r="AP14" s="315">
        <v>3892</v>
      </c>
      <c r="AQ14" s="316">
        <v>3114</v>
      </c>
      <c r="AR14" s="317">
        <v>25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522</v>
      </c>
      <c r="AL15" s="1227"/>
      <c r="AM15" s="1227"/>
      <c r="AN15" s="1228"/>
      <c r="AO15" s="315">
        <v>20549</v>
      </c>
      <c r="AP15" s="315">
        <v>613</v>
      </c>
      <c r="AQ15" s="316">
        <v>1605</v>
      </c>
      <c r="AR15" s="317">
        <v>-61.8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523</v>
      </c>
      <c r="AL16" s="1230"/>
      <c r="AM16" s="1230"/>
      <c r="AN16" s="1231"/>
      <c r="AO16" s="315">
        <v>-306373</v>
      </c>
      <c r="AP16" s="315">
        <v>-9140</v>
      </c>
      <c r="AQ16" s="316">
        <v>-6253</v>
      </c>
      <c r="AR16" s="317">
        <v>46.2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3341843</v>
      </c>
      <c r="AP17" s="315">
        <v>99700</v>
      </c>
      <c r="AQ17" s="316">
        <v>85527</v>
      </c>
      <c r="AR17" s="317">
        <v>16.600000000000001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528</v>
      </c>
      <c r="AL21" s="1224"/>
      <c r="AM21" s="1224"/>
      <c r="AN21" s="1225"/>
      <c r="AO21" s="327">
        <v>10.050000000000001</v>
      </c>
      <c r="AP21" s="328">
        <v>8.08</v>
      </c>
      <c r="AQ21" s="329">
        <v>1.97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529</v>
      </c>
      <c r="AL22" s="1224"/>
      <c r="AM22" s="1224"/>
      <c r="AN22" s="1225"/>
      <c r="AO22" s="332">
        <v>97.3</v>
      </c>
      <c r="AP22" s="333">
        <v>97.7</v>
      </c>
      <c r="AQ22" s="334">
        <v>-0.4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533</v>
      </c>
      <c r="AL32" s="1215"/>
      <c r="AM32" s="1215"/>
      <c r="AN32" s="1216"/>
      <c r="AO32" s="342">
        <v>1590844</v>
      </c>
      <c r="AP32" s="342">
        <v>47461</v>
      </c>
      <c r="AQ32" s="343">
        <v>49196</v>
      </c>
      <c r="AR32" s="344">
        <v>-3.5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534</v>
      </c>
      <c r="AL33" s="1215"/>
      <c r="AM33" s="1215"/>
      <c r="AN33" s="1216"/>
      <c r="AO33" s="342" t="s">
        <v>519</v>
      </c>
      <c r="AP33" s="342" t="s">
        <v>519</v>
      </c>
      <c r="AQ33" s="343" t="s">
        <v>519</v>
      </c>
      <c r="AR33" s="344" t="s">
        <v>519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535</v>
      </c>
      <c r="AL34" s="1215"/>
      <c r="AM34" s="1215"/>
      <c r="AN34" s="1216"/>
      <c r="AO34" s="342" t="s">
        <v>519</v>
      </c>
      <c r="AP34" s="342" t="s">
        <v>519</v>
      </c>
      <c r="AQ34" s="343">
        <v>53</v>
      </c>
      <c r="AR34" s="344" t="s">
        <v>519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536</v>
      </c>
      <c r="AL35" s="1215"/>
      <c r="AM35" s="1215"/>
      <c r="AN35" s="1216"/>
      <c r="AO35" s="342">
        <v>486554</v>
      </c>
      <c r="AP35" s="342">
        <v>14516</v>
      </c>
      <c r="AQ35" s="343">
        <v>20035</v>
      </c>
      <c r="AR35" s="344">
        <v>-27.5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537</v>
      </c>
      <c r="AL36" s="1215"/>
      <c r="AM36" s="1215"/>
      <c r="AN36" s="1216"/>
      <c r="AO36" s="342">
        <v>249686</v>
      </c>
      <c r="AP36" s="342">
        <v>7449</v>
      </c>
      <c r="AQ36" s="343">
        <v>2549</v>
      </c>
      <c r="AR36" s="344">
        <v>192.2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538</v>
      </c>
      <c r="AL37" s="1215"/>
      <c r="AM37" s="1215"/>
      <c r="AN37" s="1216"/>
      <c r="AO37" s="342" t="s">
        <v>519</v>
      </c>
      <c r="AP37" s="342" t="s">
        <v>519</v>
      </c>
      <c r="AQ37" s="343">
        <v>540</v>
      </c>
      <c r="AR37" s="344" t="s">
        <v>519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539</v>
      </c>
      <c r="AL38" s="1218"/>
      <c r="AM38" s="1218"/>
      <c r="AN38" s="1219"/>
      <c r="AO38" s="345">
        <v>1</v>
      </c>
      <c r="AP38" s="345">
        <v>0</v>
      </c>
      <c r="AQ38" s="346">
        <v>3</v>
      </c>
      <c r="AR38" s="334">
        <v>-100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540</v>
      </c>
      <c r="AL39" s="1218"/>
      <c r="AM39" s="1218"/>
      <c r="AN39" s="1219"/>
      <c r="AO39" s="342">
        <v>-91861</v>
      </c>
      <c r="AP39" s="342">
        <v>-2741</v>
      </c>
      <c r="AQ39" s="343">
        <v>-4452</v>
      </c>
      <c r="AR39" s="344">
        <v>-38.4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541</v>
      </c>
      <c r="AL40" s="1215"/>
      <c r="AM40" s="1215"/>
      <c r="AN40" s="1216"/>
      <c r="AO40" s="342">
        <v>-1550439</v>
      </c>
      <c r="AP40" s="342">
        <v>-46256</v>
      </c>
      <c r="AQ40" s="343">
        <v>-46845</v>
      </c>
      <c r="AR40" s="344">
        <v>-1.3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684785</v>
      </c>
      <c r="AP41" s="342">
        <v>20430</v>
      </c>
      <c r="AQ41" s="343">
        <v>21079</v>
      </c>
      <c r="AR41" s="344">
        <v>-3.1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510</v>
      </c>
      <c r="AN49" s="1209" t="s">
        <v>545</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546</v>
      </c>
      <c r="AO50" s="359" t="s">
        <v>547</v>
      </c>
      <c r="AP50" s="360" t="s">
        <v>548</v>
      </c>
      <c r="AQ50" s="361" t="s">
        <v>549</v>
      </c>
      <c r="AR50" s="362" t="s">
        <v>550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5393218</v>
      </c>
      <c r="AN51" s="364">
        <v>152995</v>
      </c>
      <c r="AO51" s="365">
        <v>43.2</v>
      </c>
      <c r="AP51" s="366">
        <v>106614</v>
      </c>
      <c r="AQ51" s="367">
        <v>17.2</v>
      </c>
      <c r="AR51" s="368">
        <v>26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3397426</v>
      </c>
      <c r="AN52" s="372">
        <v>96378</v>
      </c>
      <c r="AO52" s="373">
        <v>156.6</v>
      </c>
      <c r="AP52" s="374">
        <v>45545</v>
      </c>
      <c r="AQ52" s="375">
        <v>20.7</v>
      </c>
      <c r="AR52" s="376">
        <v>135.9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2691071</v>
      </c>
      <c r="AN53" s="364">
        <v>77347</v>
      </c>
      <c r="AO53" s="365">
        <v>-49.4</v>
      </c>
      <c r="AP53" s="366">
        <v>81768</v>
      </c>
      <c r="AQ53" s="367">
        <v>-23.3</v>
      </c>
      <c r="AR53" s="368">
        <v>-26.1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990391</v>
      </c>
      <c r="AN54" s="372">
        <v>28466</v>
      </c>
      <c r="AO54" s="373">
        <v>-70.5</v>
      </c>
      <c r="AP54" s="374">
        <v>37917</v>
      </c>
      <c r="AQ54" s="375">
        <v>-16.7</v>
      </c>
      <c r="AR54" s="376">
        <v>-53.8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1866936</v>
      </c>
      <c r="AN55" s="364">
        <v>54330</v>
      </c>
      <c r="AO55" s="365">
        <v>-29.8</v>
      </c>
      <c r="AP55" s="366">
        <v>65876</v>
      </c>
      <c r="AQ55" s="367">
        <v>-19.399999999999999</v>
      </c>
      <c r="AR55" s="368">
        <v>-10.4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813556</v>
      </c>
      <c r="AN56" s="372">
        <v>23675</v>
      </c>
      <c r="AO56" s="373">
        <v>-16.8</v>
      </c>
      <c r="AP56" s="374">
        <v>36484</v>
      </c>
      <c r="AQ56" s="375">
        <v>-3.8</v>
      </c>
      <c r="AR56" s="376">
        <v>-13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1877784</v>
      </c>
      <c r="AN57" s="364">
        <v>55398</v>
      </c>
      <c r="AO57" s="365">
        <v>2</v>
      </c>
      <c r="AP57" s="366">
        <v>68468</v>
      </c>
      <c r="AQ57" s="367">
        <v>3.9</v>
      </c>
      <c r="AR57" s="368">
        <v>-1.9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471205</v>
      </c>
      <c r="AN58" s="372">
        <v>13901</v>
      </c>
      <c r="AO58" s="373">
        <v>-41.3</v>
      </c>
      <c r="AP58" s="374">
        <v>34140</v>
      </c>
      <c r="AQ58" s="375">
        <v>-6.4</v>
      </c>
      <c r="AR58" s="376">
        <v>-34.9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1838058</v>
      </c>
      <c r="AN59" s="364">
        <v>54836</v>
      </c>
      <c r="AO59" s="365">
        <v>-1</v>
      </c>
      <c r="AP59" s="366">
        <v>69729</v>
      </c>
      <c r="AQ59" s="367">
        <v>1.8</v>
      </c>
      <c r="AR59" s="368">
        <v>-2.8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904325</v>
      </c>
      <c r="AN60" s="372">
        <v>26979</v>
      </c>
      <c r="AO60" s="373">
        <v>94.1</v>
      </c>
      <c r="AP60" s="374">
        <v>38908</v>
      </c>
      <c r="AQ60" s="375">
        <v>14</v>
      </c>
      <c r="AR60" s="376">
        <v>80.099999999999994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2733413</v>
      </c>
      <c r="AN61" s="379">
        <v>78981</v>
      </c>
      <c r="AO61" s="380">
        <v>-7</v>
      </c>
      <c r="AP61" s="381">
        <v>78491</v>
      </c>
      <c r="AQ61" s="382">
        <v>-4</v>
      </c>
      <c r="AR61" s="368">
        <v>-3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1315381</v>
      </c>
      <c r="AN62" s="372">
        <v>37880</v>
      </c>
      <c r="AO62" s="373">
        <v>24.4</v>
      </c>
      <c r="AP62" s="374">
        <v>38599</v>
      </c>
      <c r="AQ62" s="375">
        <v>1.6</v>
      </c>
      <c r="AR62" s="376">
        <v>22.8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7JpEz2kc5az3fVNEkUWVZ/nWUqCkm8PUtgtLqmKLAlwT0VNNsfZk5IU3Ru9Tg+7myk1gnwEvD4B9zJCpkDk5CQ==" saltValue="X8Y27vlK/9qlkFCyefTx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beMR7TBRMmqVtUR3uWqXibllxTraWzKdw29gvAdVGcTTh4hHhxa62ZJi+0lYBe1Nf2zwx0cq/Rpotqd9Oi53w==" saltValue="Q8UlN1CFtINEsGAqjT6s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hz1y23rhfO05c8vdRb1PqlDwxNCOvt7uqZqUX8Rdp01xnUvJivPs3EiFHQ72ZF/tpoXzmCPN12EeN9HClN0eA==" saltValue="AMZnK+yn7WdhGY5G/++R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32" t="s">
        <v>3</v>
      </c>
      <c r="D47" s="1232"/>
      <c r="E47" s="1233"/>
      <c r="F47" s="11">
        <v>22.29</v>
      </c>
      <c r="G47" s="12">
        <v>23.26</v>
      </c>
      <c r="H47" s="12">
        <v>19.510000000000002</v>
      </c>
      <c r="I47" s="12">
        <v>17.010000000000002</v>
      </c>
      <c r="J47" s="13">
        <v>15.21</v>
      </c>
    </row>
    <row r="48" spans="2:10" ht="57.75" customHeight="1">
      <c r="B48" s="14"/>
      <c r="C48" s="1234" t="s">
        <v>4</v>
      </c>
      <c r="D48" s="1234"/>
      <c r="E48" s="1235"/>
      <c r="F48" s="15">
        <v>8.0500000000000007</v>
      </c>
      <c r="G48" s="16">
        <v>7.3</v>
      </c>
      <c r="H48" s="16">
        <v>6.6</v>
      </c>
      <c r="I48" s="16">
        <v>5.45</v>
      </c>
      <c r="J48" s="17">
        <v>7.42</v>
      </c>
    </row>
    <row r="49" spans="2:10" ht="57.75" customHeight="1" thickBot="1">
      <c r="B49" s="18"/>
      <c r="C49" s="1236" t="s">
        <v>5</v>
      </c>
      <c r="D49" s="1236"/>
      <c r="E49" s="1237"/>
      <c r="F49" s="19" t="s">
        <v>566</v>
      </c>
      <c r="G49" s="20">
        <v>0.82</v>
      </c>
      <c r="H49" s="20" t="s">
        <v>567</v>
      </c>
      <c r="I49" s="20" t="s">
        <v>568</v>
      </c>
      <c r="J49" s="21">
        <v>0.04</v>
      </c>
    </row>
    <row r="50" spans="2:10" ht="13.5" customHeight="1"/>
    <row r="51" spans="2:10" ht="13.5" hidden="1" customHeight="1"/>
    <row r="52" spans="2:10" ht="13.5" hidden="1" customHeight="1"/>
    <row r="53" spans="2:10" ht="13.5" hidden="1" customHeight="1"/>
  </sheetData>
  <sheetProtection algorithmName="SHA-512" hashValue="cfGcZQYxpaJLfiR3rK8T3s0pYHwBHdCpVjQ2CEM2yV+2FyKwHACpgfIlBEhuzjZju+71+wTuifst6UZnghPziA==" saltValue="UVJfvZDZRRrl8wrMxGcQ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Printed>2020-03-05T02:58:15Z</cp:lastPrinted>
  <dcterms:created xsi:type="dcterms:W3CDTF">2020-02-10T03:44:22Z</dcterms:created>
  <dcterms:modified xsi:type="dcterms:W3CDTF">2020-11-11T06:45:36Z</dcterms:modified>
</cp:coreProperties>
</file>