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6360" windowWidth="28740" windowHeight="6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E40" i="9"/>
  <c r="AM40" i="9"/>
  <c r="U40" i="9"/>
  <c r="C40" i="9"/>
  <c r="BE39" i="9"/>
  <c r="AM39" i="9"/>
  <c r="U39" i="9"/>
  <c r="C39" i="9"/>
  <c r="BE38" i="9"/>
  <c r="AM38" i="9"/>
  <c r="C38" i="9"/>
  <c r="BE37" i="9"/>
  <c r="AM37" i="9"/>
  <c r="C37" i="9"/>
  <c r="AM36" i="9"/>
  <c r="C36" i="9"/>
  <c r="AM35" i="9"/>
  <c r="C35" i="9"/>
  <c r="BW34" i="9"/>
  <c r="C34" i="9"/>
  <c r="BW35" i="9" l="1"/>
  <c r="BW36" i="9" s="1"/>
  <c r="BW37" i="9" s="1"/>
  <c r="BW38" i="9" s="1"/>
  <c r="BW39" i="9" s="1"/>
  <c r="BW40" i="9" s="1"/>
  <c r="AM34" i="9"/>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BE34" i="9"/>
  <c r="BE35" i="9" s="1"/>
  <c r="BE36" i="9" s="1"/>
</calcChain>
</file>

<file path=xl/sharedStrings.xml><?xml version="1.0" encoding="utf-8"?>
<sst xmlns="http://schemas.openxmlformats.org/spreadsheetml/2006/main" count="1086" uniqueCount="569">
  <si>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</si>
  <si>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</si>
  <si>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</si>
  <si>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</si>
  <si>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</si>
  <si>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</si>
  <si>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</si>
  <si>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</si>
  <si>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</si>
  <si>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</si>
  <si>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</si>
  <si>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</si>
  <si>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</si>
  <si>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</si>
  <si>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</si>
  <si>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</si>
  <si>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</si>
  <si>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</si>
  <si>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</si>
  <si>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</si>
  <si>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</si>
  <si>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</si>
  <si>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</si>
  <si>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</si>
  <si>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</si>
  <si>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</si>
  <si>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</si>
  <si>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</si>
  <si>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</si>
  <si>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</si>
  <si>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</si>
  <si>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</si>
  <si>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</si>
  <si>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</si>
  <si>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</si>
  <si>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</si>
  <si>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</si>
  <si>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</si>
  <si>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</si>
  <si>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</si>
  <si>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</si>
  <si>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</si>
  <si>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</si>
  <si>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</si>
  <si>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</si>
  <si>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</si>
  <si>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</si>
  <si>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</si>
  <si>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</si>
  <si>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</si>
  <si>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</si>
  <si>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</si>
  <si>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</si>
  <si>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</si>
  <si>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</si>
  <si>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</si>
  <si>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</si>
  <si>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</si>
  <si>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</si>
  <si>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</si>
  <si>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</si>
  <si>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</si>
  <si>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</si>
  <si>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</si>
  <si>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</si>
  <si>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</si>
  <si>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</si>
  <si>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</si>
  <si>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</si>
  <si>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</si>
  <si>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</si>
  <si>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</si>
  <si>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</si>
  <si>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</si>
  <si>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</si>
  <si>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</si>
  <si>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</si>
  <si>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</si>
  <si>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</si>
  <si>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</si>
  <si>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</si>
  <si>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</si>
  <si>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</si>
  <si>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</si>
  <si>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</si>
  <si>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</si>
  <si>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</si>
  <si>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</si>
  <si>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</si>
  <si>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</si>
  <si>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</si>
  <si>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</si>
  <si>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</si>
  <si>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</si>
  <si>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</si>
  <si>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</si>
  <si>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</si>
  <si>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</si>
  <si>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</si>
  <si>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</si>
  <si>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</si>
  <si>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</si>
  <si>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</si>
  <si>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</si>
  <si>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</si>
  <si>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</si>
  <si>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</si>
  <si>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</si>
  <si>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</si>
  <si>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</si>
  <si>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</si>
  <si>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</si>
  <si>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</si>
  <si>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</si>
  <si>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</si>
  <si>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</si>
  <si>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</si>
  <si>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</si>
  <si>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</si>
  <si>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</si>
  <si>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</si>
  <si>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</si>
  <si>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</si>
  <si>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</si>
  <si>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</si>
  <si>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</si>
  <si>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</si>
  <si>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</si>
  <si>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</si>
  <si>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</si>
  <si>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</si>
  <si>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</si>
  <si>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</si>
  <si>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</si>
  <si>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</si>
  <si>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</si>
  <si>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</si>
  <si>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</si>
  <si>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</si>
  <si>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</si>
  <si>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</si>
  <si>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</si>
  <si>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</si>
  <si>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</si>
  <si>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</si>
  <si>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</si>
  <si>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</si>
  <si>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</si>
  <si>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</si>
  <si>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</si>
  <si>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</si>
  <si>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</si>
  <si>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</si>
  <si>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</si>
  <si>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</si>
  <si>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</si>
  <si>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</si>
  <si>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</si>
  <si>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</si>
  <si>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</si>
  <si>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</si>
  <si>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</si>
  <si>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</si>
  <si>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</si>
  <si>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</si>
  <si>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</si>
  <si>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</si>
  <si>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</si>
  <si>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</si>
  <si>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</si>
  <si>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</si>
  <si>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</si>
  <si>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</si>
  <si>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</si>
  <si>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</si>
  <si>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</si>
  <si>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</si>
  <si>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</si>
  <si>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</si>
  <si>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</si>
  <si>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</si>
  <si>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</si>
  <si>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</si>
  <si>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</si>
  <si>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</si>
  <si>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</si>
  <si>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</si>
  <si>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</si>
  <si>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</si>
  <si>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</si>
  <si>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</si>
  <si>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</si>
  <si>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</si>
  <si>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</si>
  <si>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</si>
  <si>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</si>
  <si>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福井県大野市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</si>
  <si>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</si>
  <si>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</si>
  <si>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</si>
  <si>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</si>
  <si>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</si>
  <si>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</si>
  <si>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</si>
  <si>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</si>
  <si>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</si>
  <si>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</si>
  <si>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</si>
  <si>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</si>
  <si>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</si>
  <si>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</si>
  <si>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</si>
  <si>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</si>
  <si>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</si>
  <si>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</si>
  <si>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</si>
  <si>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</si>
  <si>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</si>
  <si>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</si>
  <si>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</si>
  <si>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</si>
  <si>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</si>
  <si>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</si>
  <si>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</si>
  <si>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</si>
  <si>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</si>
  <si>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</si>
  <si>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</si>
  <si>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</si>
  <si>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</si>
  <si>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</si>
  <si>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</si>
  <si>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</si>
  <si>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</si>
  <si>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</si>
  <si>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</si>
  <si>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</si>
  <si>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</si>
  <si>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</si>
  <si>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</si>
  <si>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</si>
  <si>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</si>
  <si>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</si>
  <si>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</si>
  <si>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</si>
  <si>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</si>
  <si>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</si>
  <si>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</si>
  <si>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</si>
  <si>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</si>
  <si>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</si>
  <si>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</si>
  <si>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</si>
  <si>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</si>
  <si>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</si>
  <si>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</si>
  <si>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</si>
  <si>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</si>
  <si>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</si>
  <si>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</si>
  <si>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</si>
  <si>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</si>
  <si>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</si>
  <si>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</si>
  <si>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</si>
  <si>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</si>
  <si>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</si>
  <si>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</si>
  <si>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</si>
  <si>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</si>
  <si>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</si>
  <si>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</si>
  <si>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</si>
  <si>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</si>
  <si>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</si>
  <si>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</si>
  <si>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</si>
  <si>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</si>
  <si>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</si>
  <si>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</si>
  <si>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</si>
  <si>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</si>
  <si>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</si>
  <si>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</si>
  <si>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</si>
  <si>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</si>
  <si>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</si>
  <si>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</si>
  <si>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</si>
  <si>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</si>
  <si>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</si>
  <si>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</si>
  <si>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</si>
  <si>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</si>
  <si>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</si>
  <si>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</si>
  <si>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</si>
  <si>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</si>
  <si>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</si>
  <si>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</si>
  <si>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</si>
  <si>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</si>
  <si>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</si>
  <si>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</si>
  <si>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</si>
  <si>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</si>
  <si>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</si>
  <si>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</si>
  <si>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</si>
  <si>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</si>
  <si>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</si>
  <si>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</si>
  <si>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</si>
  <si>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</si>
  <si>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</si>
  <si>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</si>
  <si>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</si>
  <si>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</si>
  <si>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</si>
  <si>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</si>
  <si>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</si>
  <si>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</si>
  <si>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</si>
  <si>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</si>
  <si>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</si>
  <si>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</si>
  <si>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</si>
  <si>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</si>
  <si>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</si>
  <si>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</si>
  <si>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</si>
  <si>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</si>
  <si>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</si>
  <si>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</si>
  <si>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</si>
  <si>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</si>
  <si>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</si>
  <si>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</si>
  <si>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</si>
  <si>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</si>
  <si>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</si>
  <si>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</si>
  <si>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</si>
  <si>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</si>
  <si>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</si>
  <si>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</si>
  <si>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福井県大野市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</si>
  <si>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</si>
  <si>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</si>
  <si>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</si>
  <si>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</si>
  <si>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</si>
  <si>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</si>
  <si>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</si>
  <si>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</si>
  <si>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</si>
  <si>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</si>
  <si>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</si>
  <si>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</si>
  <si>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</si>
  <si>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</si>
  <si>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</si>
  <si>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</si>
  <si>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</si>
  <si>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</si>
  <si>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</si>
  <si>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</si>
  <si>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</si>
  <si>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</si>
  <si>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</si>
  <si>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</si>
  <si>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</si>
  <si>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</si>
  <si>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</si>
  <si>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</si>
  <si>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</si>
  <si>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</si>
  <si>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</si>
  <si>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</si>
  <si>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</si>
  <si>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</si>
  <si>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和泉診療所事業特別会計</t>
    <phoneticPr fontId="5"/>
  </si>
  <si>
    <t>後期高齢者医療特別会計</t>
    <phoneticPr fontId="5"/>
  </si>
  <si>
    <t>介護保険事業特別会計（保険事業勘定）</t>
    <phoneticPr fontId="5"/>
  </si>
  <si>
    <t>介護保険事業特別会計（介護サービス事業勘定）</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</si>
  <si>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</si>
  <si>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</si>
  <si>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</si>
  <si>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</si>
  <si>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</si>
  <si>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</si>
  <si>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</si>
  <si>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</si>
  <si>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</si>
  <si>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</si>
  <si>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</si>
  <si>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</si>
  <si>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</si>
  <si>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</si>
  <si>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</si>
  <si>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</si>
  <si>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</si>
  <si>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</si>
  <si>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</si>
  <si>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</si>
  <si>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</si>
  <si>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</si>
  <si>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</si>
  <si>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</si>
  <si>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</si>
  <si>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</si>
  <si>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</si>
  <si>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</si>
  <si>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</si>
  <si>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</si>
  <si>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</si>
  <si>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</si>
  <si>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</si>
  <si>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</si>
  <si>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</si>
  <si>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</si>
  <si>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</si>
  <si>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</si>
  <si>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</si>
  <si>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</si>
  <si>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</si>
  <si>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</si>
  <si>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</si>
  <si>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</si>
  <si>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</si>
  <si>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</si>
  <si>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</si>
  <si>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</si>
  <si>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</si>
  <si>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</si>
  <si>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</si>
  <si>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</si>
  <si>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</si>
  <si>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</si>
  <si>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</si>
  <si>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</si>
  <si>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</si>
  <si>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</si>
  <si>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</si>
  <si>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</si>
  <si>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</si>
  <si>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</si>
  <si>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</si>
  <si>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</si>
  <si>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</si>
  <si>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</si>
  <si>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</si>
  <si>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</si>
  <si>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</si>
  <si>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</si>
  <si>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</si>
  <si>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</si>
  <si>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</si>
  <si>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</si>
  <si>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</si>
  <si>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</si>
  <si>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</si>
  <si>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</si>
  <si>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</si>
  <si>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</si>
  <si>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</si>
  <si>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</si>
  <si>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</si>
  <si>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</si>
  <si>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</si>
  <si>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</si>
  <si>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</si>
  <si>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</si>
  <si>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</si>
  <si>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</si>
  <si>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</si>
  <si>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</si>
  <si>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</si>
  <si>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</si>
  <si>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</si>
  <si>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</si>
  <si>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</si>
  <si>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</si>
  <si>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</si>
  <si>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</si>
  <si>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</si>
  <si>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</si>
  <si>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</si>
  <si>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</si>
  <si>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</si>
  <si>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</si>
  <si>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</si>
  <si>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</si>
  <si>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</si>
  <si>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</si>
  <si>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</si>
  <si>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</si>
  <si>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</si>
  <si>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</si>
  <si>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</si>
  <si>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</si>
  <si>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</si>
  <si>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</si>
  <si>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</si>
  <si>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</si>
  <si>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</si>
  <si>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</si>
  <si>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</si>
  <si>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</si>
  <si>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</si>
  <si>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</si>
  <si>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</si>
  <si>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</si>
  <si>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</si>
  <si>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</si>
  <si>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</si>
  <si>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</si>
  <si>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</si>
  <si>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</si>
  <si>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</si>
  <si>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</si>
  <si>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</si>
  <si>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</si>
  <si>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</si>
  <si>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1.07</t>
  </si>
  <si>
    <t>▲ 1.15</t>
  </si>
  <si>
    <t>水道事業会計</t>
  </si>
  <si>
    <t>一般会計</t>
  </si>
  <si>
    <t>国民健康保険事業特別会計</t>
  </si>
  <si>
    <t>介護保険事業特別会計（保険事業勘定）</t>
  </si>
  <si>
    <t>簡易水道事業特別会計</t>
  </si>
  <si>
    <t>農業集落排水事業特別会計</t>
  </si>
  <si>
    <t>後期高齢者医療特別会計</t>
  </si>
  <si>
    <t>和泉診療所事業特別会計</t>
  </si>
  <si>
    <t>その他会計（赤字）</t>
  </si>
  <si>
    <t>その他会計（黒字）</t>
  </si>
  <si>
    <t>大野市公共施設管理公社</t>
    <rPh sb="0" eb="3">
      <t>オオノシ</t>
    </rPh>
    <rPh sb="3" eb="5">
      <t>コウキョウ</t>
    </rPh>
    <rPh sb="5" eb="7">
      <t>シセツ</t>
    </rPh>
    <rPh sb="7" eb="9">
      <t>カンリ</t>
    </rPh>
    <rPh sb="9" eb="11">
      <t>コウシャ</t>
    </rPh>
    <phoneticPr fontId="2"/>
  </si>
  <si>
    <t>大野市土地開発公社</t>
    <rPh sb="0" eb="3">
      <t>オオノシ</t>
    </rPh>
    <rPh sb="3" eb="5">
      <t>トチ</t>
    </rPh>
    <rPh sb="5" eb="7">
      <t>カイハツ</t>
    </rPh>
    <rPh sb="7" eb="9">
      <t>コウシャ</t>
    </rPh>
    <phoneticPr fontId="2"/>
  </si>
  <si>
    <t>平成大野屋</t>
    <rPh sb="0" eb="2">
      <t>ヘイセイ</t>
    </rPh>
    <rPh sb="2" eb="4">
      <t>オオノ</t>
    </rPh>
    <rPh sb="4" eb="5">
      <t>ヤ</t>
    </rPh>
    <phoneticPr fontId="2"/>
  </si>
  <si>
    <t>昇竜</t>
    <rPh sb="0" eb="2">
      <t>ショウリュウ</t>
    </rPh>
    <phoneticPr fontId="2"/>
  </si>
  <si>
    <t>越前おおの農林樂舎</t>
    <rPh sb="0" eb="2">
      <t>エチゼン</t>
    </rPh>
    <rPh sb="5" eb="7">
      <t>ノウリン</t>
    </rPh>
    <rPh sb="7" eb="8">
      <t>ラク</t>
    </rPh>
    <rPh sb="8" eb="9">
      <t>シャ</t>
    </rPh>
    <phoneticPr fontId="2"/>
  </si>
  <si>
    <t>結のまち越前おおの</t>
    <rPh sb="0" eb="1">
      <t>ユイ</t>
    </rPh>
    <rPh sb="4" eb="6">
      <t>エチゼン</t>
    </rPh>
    <phoneticPr fontId="2"/>
  </si>
  <si>
    <t>大野・勝山地区広域行政事務組合（一般会計）</t>
  </si>
  <si>
    <t>大野・勝山地区広域行政事務組合（特別会計）</t>
  </si>
  <si>
    <t>福井県後期高齢者医療広域連合(一般会計）</t>
  </si>
  <si>
    <t>福井県後期高齢者医療広域連合(特別会計）</t>
  </si>
  <si>
    <t>福井県市町総合事務組合（一般会計）</t>
  </si>
  <si>
    <t>福井県市町総合事務組合（特別会計）</t>
  </si>
  <si>
    <t>福井県自治会館組合</t>
  </si>
  <si>
    <t>水への恩返し財団</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</si>
  <si>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</si>
  <si>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</si>
  <si>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</si>
  <si>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</si>
  <si>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</si>
  <si>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</si>
  <si>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</si>
  <si>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</si>
  <si>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</si>
  <si>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</si>
  <si>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</si>
  <si>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</si>
  <si>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</si>
  <si>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</si>
  <si>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</si>
  <si>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</si>
  <si>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将来負担比率、実質公債費比率共に類似団体と比べて低い水準にある。
近年は、新庁舎整備等の大型建設事業に係る起債を行ったため指標が上昇傾向にあるが、計画的な基金管理や適正な地方債の発行により、水準を保つように努める。</t>
    <rPh sb="0" eb="2">
      <t>ショウライ</t>
    </rPh>
    <rPh sb="2" eb="4">
      <t>フタン</t>
    </rPh>
    <rPh sb="4" eb="6">
      <t>ヒリツ</t>
    </rPh>
    <rPh sb="7" eb="9">
      <t>ジッシツ</t>
    </rPh>
    <rPh sb="9" eb="12">
      <t>コウサイヒ</t>
    </rPh>
    <rPh sb="12" eb="14">
      <t>ヒリツ</t>
    </rPh>
    <rPh sb="14" eb="15">
      <t>トモ</t>
    </rPh>
    <rPh sb="16" eb="18">
      <t>ルイジ</t>
    </rPh>
    <rPh sb="18" eb="20">
      <t>ダンタイ</t>
    </rPh>
    <rPh sb="21" eb="22">
      <t>クラ</t>
    </rPh>
    <rPh sb="24" eb="25">
      <t>ヒク</t>
    </rPh>
    <rPh sb="26" eb="28">
      <t>スイジュン</t>
    </rPh>
    <rPh sb="33" eb="35">
      <t>キンネン</t>
    </rPh>
    <rPh sb="37" eb="40">
      <t>シンチョウシャ</t>
    </rPh>
    <rPh sb="40" eb="42">
      <t>セイビ</t>
    </rPh>
    <rPh sb="42" eb="43">
      <t>トウ</t>
    </rPh>
    <rPh sb="44" eb="46">
      <t>オオガタ</t>
    </rPh>
    <rPh sb="46" eb="48">
      <t>ケンセツ</t>
    </rPh>
    <rPh sb="48" eb="50">
      <t>ジギョウ</t>
    </rPh>
    <rPh sb="51" eb="52">
      <t>カカ</t>
    </rPh>
    <rPh sb="53" eb="55">
      <t>キサイ</t>
    </rPh>
    <rPh sb="56" eb="57">
      <t>オコナ</t>
    </rPh>
    <rPh sb="61" eb="63">
      <t>シヒョウ</t>
    </rPh>
    <rPh sb="64" eb="66">
      <t>ジョウショウ</t>
    </rPh>
    <rPh sb="66" eb="68">
      <t>ケイコウ</t>
    </rPh>
    <rPh sb="73" eb="76">
      <t>ケイカクテキ</t>
    </rPh>
    <rPh sb="77" eb="79">
      <t>キキン</t>
    </rPh>
    <rPh sb="79" eb="81">
      <t>カンリ</t>
    </rPh>
    <rPh sb="82" eb="84">
      <t>テキセイ</t>
    </rPh>
    <rPh sb="85" eb="88">
      <t>チホウサイ</t>
    </rPh>
    <rPh sb="89" eb="91">
      <t>ハッコウ</t>
    </rPh>
    <rPh sb="95" eb="97">
      <t>スイジュン</t>
    </rPh>
    <rPh sb="98" eb="99">
      <t>タモ</t>
    </rPh>
    <rPh sb="103" eb="104">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</si>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</sst>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123744</c:v>
                </c:pt>
                <c:pt idx="1">
                  <c:v>80707</c:v>
                </c:pt>
                <c:pt idx="2">
                  <c:v>106873</c:v>
                </c:pt>
                <c:pt idx="3">
                  <c:v>152995</c:v>
                </c:pt>
                <c:pt idx="4">
                  <c:v>77347</c:v>
                </c:pt>
              </c:numCache>
            </c:numRef>
          </c:val>
          <c:smooth val="0"/>
        </c:ser>
        <c:dLbls>
          <c:showLegendKey val="0"/>
          <c:showVal val="0"/>
          <c:showCatName val="0"/>
          <c:showSerName val="0"/>
          <c:showPercent val="0"/>
          <c:showBubbleSize val="0"/>
        </c:dLbls>
        <c:marker val="1"/>
        <c:smooth val="0"/>
        <c:axId val="115015680"/>
        <c:axId val="115145344"/>
      </c:lineChart>
      <c:catAx>
        <c:axId val="115015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45344"/>
        <c:crosses val="autoZero"/>
        <c:auto val="1"/>
        <c:lblAlgn val="ctr"/>
        <c:lblOffset val="100"/>
        <c:tickLblSkip val="1"/>
        <c:tickMarkSkip val="1"/>
        <c:noMultiLvlLbl val="0"/>
      </c:catAx>
      <c:valAx>
        <c:axId val="1151453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1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4.99</c:v>
                </c:pt>
                <c:pt idx="1">
                  <c:v>6.45</c:v>
                </c:pt>
                <c:pt idx="2">
                  <c:v>6.78</c:v>
                </c:pt>
                <c:pt idx="3">
                  <c:v>8.0500000000000007</c:v>
                </c:pt>
                <c:pt idx="4">
                  <c:v>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21.75</c:v>
                </c:pt>
                <c:pt idx="1">
                  <c:v>20.79</c:v>
                </c:pt>
                <c:pt idx="2">
                  <c:v>23.95</c:v>
                </c:pt>
                <c:pt idx="3">
                  <c:v>22.29</c:v>
                </c:pt>
                <c:pt idx="4">
                  <c:v>23.26</c:v>
                </c:pt>
              </c:numCache>
            </c:numRef>
          </c:val>
        </c:ser>
        <c:dLbls>
          <c:showLegendKey val="0"/>
          <c:showVal val="0"/>
          <c:showCatName val="0"/>
          <c:showSerName val="0"/>
          <c:showPercent val="0"/>
          <c:showBubbleSize val="0"/>
        </c:dLbls>
        <c:gapWidth val="250"/>
        <c:overlap val="100"/>
        <c:axId val="125174144"/>
        <c:axId val="12517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-1.07</c:v>
                </c:pt>
                <c:pt idx="1">
                  <c:v>1.74</c:v>
                </c:pt>
                <c:pt idx="2">
                  <c:v>3.43</c:v>
                </c:pt>
                <c:pt idx="3">
                  <c:v>-1.1499999999999999</c:v>
                </c:pt>
                <c:pt idx="4">
                  <c:v>0.82</c:v>
                </c:pt>
              </c:numCache>
            </c:numRef>
          </c:val>
          <c:smooth val="0"/>
        </c:ser>
        <c:dLbls>
          <c:showLegendKey val="0"/>
          <c:showVal val="0"/>
          <c:showCatName val="0"/>
          <c:showSerName val="0"/>
          <c:showPercent val="0"/>
          <c:showBubbleSize val="0"/>
        </c:dLbls>
        <c:marker val="1"/>
        <c:smooth val="0"/>
        <c:axId val="125174144"/>
        <c:axId val="125175296"/>
      </c:lineChart>
      <c:catAx>
        <c:axId val="12517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175296"/>
        <c:crosses val="autoZero"/>
        <c:auto val="1"/>
        <c:lblAlgn val="ctr"/>
        <c:lblOffset val="100"/>
        <c:tickLblSkip val="1"/>
        <c:tickMarkSkip val="1"/>
        <c:noMultiLvlLbl val="0"/>
      </c:catAx>
      <c:valAx>
        <c:axId val="12517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7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和泉診療所事業特別会計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0.24</c:v>
                </c:pt>
                <c:pt idx="2">
                  <c:v>#N/A</c:v>
                </c:pt>
                <c:pt idx="3">
                  <c:v>0.18</c:v>
                </c:pt>
                <c:pt idx="4">
                  <c:v>#N/A</c:v>
                </c:pt>
                <c:pt idx="5">
                  <c:v>0.14000000000000001</c:v>
                </c:pt>
                <c:pt idx="6">
                  <c:v>#N/A</c:v>
                </c:pt>
                <c:pt idx="7">
                  <c:v>0.08</c:v>
                </c:pt>
                <c:pt idx="8">
                  <c:v>#N/A</c:v>
                </c:pt>
                <c:pt idx="9">
                  <c:v>0.12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0.21</c:v>
                </c:pt>
                <c:pt idx="4">
                  <c:v>#N/A</c:v>
                </c:pt>
                <c:pt idx="5">
                  <c:v>0.21</c:v>
                </c:pt>
                <c:pt idx="6">
                  <c:v>#N/A</c:v>
                </c:pt>
                <c:pt idx="7">
                  <c:v>0.16</c:v>
                </c:pt>
                <c:pt idx="8">
                  <c:v>#N/A</c:v>
                </c:pt>
                <c:pt idx="9">
                  <c:v>0.23</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0.43</c:v>
                </c:pt>
                <c:pt idx="2">
                  <c:v>#N/A</c:v>
                </c:pt>
                <c:pt idx="3">
                  <c:v>0.57999999999999996</c:v>
                </c:pt>
                <c:pt idx="4">
                  <c:v>#N/A</c:v>
                </c:pt>
                <c:pt idx="5">
                  <c:v>0.5</c:v>
                </c:pt>
                <c:pt idx="6">
                  <c:v>#N/A</c:v>
                </c:pt>
                <c:pt idx="7">
                  <c:v>0.42</c:v>
                </c:pt>
                <c:pt idx="8">
                  <c:v>#N/A</c:v>
                </c:pt>
                <c:pt idx="9">
                  <c:v>1.08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2.64</c:v>
                </c:pt>
                <c:pt idx="2">
                  <c:v>#N/A</c:v>
                </c:pt>
                <c:pt idx="3">
                  <c:v>2.0699999999999998</c:v>
                </c:pt>
                <c:pt idx="4">
                  <c:v>#N/A</c:v>
                </c:pt>
                <c:pt idx="5">
                  <c:v>2.48</c:v>
                </c:pt>
                <c:pt idx="6">
                  <c:v>#N/A</c:v>
                </c:pt>
                <c:pt idx="7">
                  <c:v>1.89</c:v>
                </c:pt>
                <c:pt idx="8">
                  <c:v>#N/A</c:v>
                </c:pt>
                <c:pt idx="9">
                  <c:v>1.67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4.99</c:v>
                </c:pt>
                <c:pt idx="2">
                  <c:v>#N/A</c:v>
                </c:pt>
                <c:pt idx="3">
                  <c:v>6.45</c:v>
                </c:pt>
                <c:pt idx="4">
                  <c:v>#N/A</c:v>
                </c:pt>
                <c:pt idx="5">
                  <c:v>6.77</c:v>
                </c:pt>
                <c:pt idx="6">
                  <c:v>#N/A</c:v>
                </c:pt>
                <c:pt idx="7">
                  <c:v>8.0500000000000007</c:v>
                </c:pt>
                <c:pt idx="8">
                  <c:v>#N/A</c:v>
                </c:pt>
                <c:pt idx="9">
                  <c:v>7.3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c:v>
                </c:pt>
                <c:pt idx="2">
                  <c:v>#N/A</c:v>
                </c:pt>
                <c:pt idx="3">
                  <c:v>7.05</c:v>
                </c:pt>
                <c:pt idx="4">
                  <c:v>#N/A</c:v>
                </c:pt>
                <c:pt idx="5">
                  <c:v>7.16</c:v>
                </c:pt>
                <c:pt idx="6">
                  <c:v>#N/A</c:v>
                </c:pt>
                <c:pt idx="7">
                  <c:v>7.51</c:v>
                </c:pt>
                <c:pt idx="8">
                  <c:v>#N/A</c:v>
                </c:pt>
                <c:pt idx="9">
                  <c:v>7.66</c:v>
                </c:pt>
              </c:numCache>
            </c:numRef>
          </c:val>
        </c:ser>
        <c:dLbls>
          <c:showLegendKey val="0"/>
          <c:showVal val="0"/>
          <c:showCatName val="0"/>
          <c:showSerName val="0"/>
          <c:showPercent val="0"/>
          <c:showBubbleSize val="0"/>
        </c:dLbls>
        <c:gapWidth val="150"/>
        <c:overlap val="100"/>
        <c:axId val="108750720"/>
        <c:axId val="108752256"/>
      </c:barChart>
      <c:catAx>
        <c:axId val="10875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52256"/>
        <c:crosses val="autoZero"/>
        <c:auto val="1"/>
        <c:lblAlgn val="ctr"/>
        <c:lblOffset val="100"/>
        <c:tickLblSkip val="1"/>
        <c:tickMarkSkip val="1"/>
        <c:noMultiLvlLbl val="0"/>
      </c:catAx>
      <c:valAx>
        <c:axId val="10875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5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1515</c:v>
                </c:pt>
                <c:pt idx="5">
                  <c:v>1572</c:v>
                </c:pt>
                <c:pt idx="8">
                  <c:v>1568</c:v>
                </c:pt>
                <c:pt idx="11">
                  <c:v>1695</c:v>
                </c:pt>
                <c:pt idx="14">
                  <c:v>1658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249</c:v>
                </c:pt>
                <c:pt idx="3">
                  <c:v>248</c:v>
                </c:pt>
                <c:pt idx="6">
                  <c:v>249</c:v>
                </c:pt>
                <c:pt idx="9">
                  <c:v>248</c:v>
                </c:pt>
                <c:pt idx="12">
                  <c:v>249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387</c:v>
                </c:pt>
                <c:pt idx="3">
                  <c:v>349</c:v>
                </c:pt>
                <c:pt idx="6">
                  <c:v>413</c:v>
                </c:pt>
                <c:pt idx="9">
                  <c:v>407</c:v>
                </c:pt>
                <c:pt idx="12">
                  <c:v>451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1439</c:v>
                </c:pt>
                <c:pt idx="3">
                  <c:v>1464</c:v>
                </c:pt>
                <c:pt idx="6">
                  <c:v>1431</c:v>
                </c:pt>
                <c:pt idx="9">
                  <c:v>1556</c:v>
                </c:pt>
                <c:pt idx="12">
                  <c:v>1610</c:v>
                </c:pt>
              </c:numCache>
            </c:numRef>
          </c:val>
        </c:ser>
        <c:dLbls>
          <c:showLegendKey val="0"/>
          <c:showVal val="0"/>
          <c:showCatName val="0"/>
          <c:showSerName val="0"/>
          <c:showPercent val="0"/>
          <c:showBubbleSize val="0"/>
        </c:dLbls>
        <c:gapWidth val="100"/>
        <c:overlap val="100"/>
        <c:axId val="119080448"/>
        <c:axId val="119082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560</c:v>
                </c:pt>
                <c:pt idx="2">
                  <c:v>#N/A</c:v>
                </c:pt>
                <c:pt idx="3">
                  <c:v>#N/A</c:v>
                </c:pt>
                <c:pt idx="4">
                  <c:v>489</c:v>
                </c:pt>
                <c:pt idx="5">
                  <c:v>#N/A</c:v>
                </c:pt>
                <c:pt idx="6">
                  <c:v>#N/A</c:v>
                </c:pt>
                <c:pt idx="7">
                  <c:v>525</c:v>
                </c:pt>
                <c:pt idx="8">
                  <c:v>#N/A</c:v>
                </c:pt>
                <c:pt idx="9">
                  <c:v>#N/A</c:v>
                </c:pt>
                <c:pt idx="10">
                  <c:v>516</c:v>
                </c:pt>
                <c:pt idx="11">
                  <c:v>#N/A</c:v>
                </c:pt>
                <c:pt idx="12">
                  <c:v>#N/A</c:v>
                </c:pt>
                <c:pt idx="13">
                  <c:v>652</c:v>
                </c:pt>
                <c:pt idx="14">
                  <c:v>#N/A</c:v>
                </c:pt>
              </c:numCache>
            </c:numRef>
          </c:val>
          <c:smooth val="0"/>
        </c:ser>
        <c:dLbls>
          <c:showLegendKey val="0"/>
          <c:showVal val="0"/>
          <c:showCatName val="0"/>
          <c:showSerName val="0"/>
          <c:showPercent val="0"/>
          <c:showBubbleSize val="0"/>
        </c:dLbls>
        <c:marker val="1"/>
        <c:smooth val="0"/>
        <c:axId val="119080448"/>
        <c:axId val="119082368"/>
      </c:lineChart>
      <c:catAx>
        <c:axId val="1190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082368"/>
        <c:crosses val="autoZero"/>
        <c:auto val="1"/>
        <c:lblAlgn val="ctr"/>
        <c:lblOffset val="100"/>
        <c:tickLblSkip val="1"/>
        <c:tickMarkSkip val="1"/>
        <c:noMultiLvlLbl val="0"/>
      </c:catAx>
      <c:valAx>
        <c:axId val="11908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8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15819</c:v>
                </c:pt>
                <c:pt idx="5">
                  <c:v>16155</c:v>
                </c:pt>
                <c:pt idx="8">
                  <c:v>16223</c:v>
                </c:pt>
                <c:pt idx="11">
                  <c:v>16140</c:v>
                </c:pt>
                <c:pt idx="14">
                  <c:v>16219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2220</c:v>
                </c:pt>
                <c:pt idx="5">
                  <c:v>2076</c:v>
                </c:pt>
                <c:pt idx="8">
                  <c:v>1882</c:v>
                </c:pt>
                <c:pt idx="11">
                  <c:v>1746</c:v>
                </c:pt>
                <c:pt idx="14">
                  <c:v>1659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6516</c:v>
                </c:pt>
                <c:pt idx="5">
                  <c:v>6336</c:v>
                </c:pt>
                <c:pt idx="8">
                  <c:v>6875</c:v>
                </c:pt>
                <c:pt idx="11">
                  <c:v>5573</c:v>
                </c:pt>
                <c:pt idx="14">
                  <c:v>5899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4471</c:v>
                </c:pt>
                <c:pt idx="3">
                  <c:v>4439</c:v>
                </c:pt>
                <c:pt idx="6">
                  <c:v>4344</c:v>
                </c:pt>
                <c:pt idx="9">
                  <c:v>4135</c:v>
                </c:pt>
                <c:pt idx="12">
                  <c:v>3975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1981</c:v>
                </c:pt>
                <c:pt idx="3">
                  <c:v>1765</c:v>
                </c:pt>
                <c:pt idx="6">
                  <c:v>1551</c:v>
                </c:pt>
                <c:pt idx="9">
                  <c:v>1331</c:v>
                </c:pt>
                <c:pt idx="12">
                  <c:v>1106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7427</c:v>
                </c:pt>
                <c:pt idx="3">
                  <c:v>6891</c:v>
                </c:pt>
                <c:pt idx="6">
                  <c:v>6993</c:v>
                </c:pt>
                <c:pt idx="9">
                  <c:v>6706</c:v>
                </c:pt>
                <c:pt idx="12">
                  <c:v>7088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13638</c:v>
                </c:pt>
                <c:pt idx="3">
                  <c:v>13874</c:v>
                </c:pt>
                <c:pt idx="6">
                  <c:v>14266</c:v>
                </c:pt>
                <c:pt idx="9">
                  <c:v>14772</c:v>
                </c:pt>
                <c:pt idx="12">
                  <c:v>14948</c:v>
                </c:pt>
              </c:numCache>
            </c:numRef>
          </c:val>
        </c:ser>
        <c:dLbls>
          <c:showLegendKey val="0"/>
          <c:showVal val="0"/>
          <c:showCatName val="0"/>
          <c:showSerName val="0"/>
          <c:showPercent val="0"/>
          <c:showBubbleSize val="0"/>
        </c:dLbls>
        <c:gapWidth val="100"/>
        <c:overlap val="100"/>
        <c:axId val="125328768"/>
        <c:axId val="12534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2963</c:v>
                </c:pt>
                <c:pt idx="2">
                  <c:v>#N/A</c:v>
                </c:pt>
                <c:pt idx="3">
                  <c:v>#N/A</c:v>
                </c:pt>
                <c:pt idx="4">
                  <c:v>2403</c:v>
                </c:pt>
                <c:pt idx="5">
                  <c:v>#N/A</c:v>
                </c:pt>
                <c:pt idx="6">
                  <c:v>#N/A</c:v>
                </c:pt>
                <c:pt idx="7">
                  <c:v>2172</c:v>
                </c:pt>
                <c:pt idx="8">
                  <c:v>#N/A</c:v>
                </c:pt>
                <c:pt idx="9">
                  <c:v>#N/A</c:v>
                </c:pt>
                <c:pt idx="10">
                  <c:v>3485</c:v>
                </c:pt>
                <c:pt idx="11">
                  <c:v>#N/A</c:v>
                </c:pt>
                <c:pt idx="12">
                  <c:v>#N/A</c:v>
                </c:pt>
                <c:pt idx="13">
                  <c:v>3339</c:v>
                </c:pt>
                <c:pt idx="14">
                  <c:v>#N/A</c:v>
                </c:pt>
              </c:numCache>
            </c:numRef>
          </c:val>
          <c:smooth val="0"/>
        </c:ser>
        <c:dLbls>
          <c:showLegendKey val="0"/>
          <c:showVal val="0"/>
          <c:showCatName val="0"/>
          <c:showSerName val="0"/>
          <c:showPercent val="0"/>
          <c:showBubbleSize val="0"/>
        </c:dLbls>
        <c:marker val="1"/>
        <c:smooth val="0"/>
        <c:axId val="125328768"/>
        <c:axId val="125347328"/>
      </c:lineChart>
      <c:catAx>
        <c:axId val="12532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347328"/>
        <c:crosses val="autoZero"/>
        <c:auto val="1"/>
        <c:lblAlgn val="ctr"/>
        <c:lblOffset val="100"/>
        <c:tickLblSkip val="1"/>
        <c:tickMarkSkip val="1"/>
        <c:noMultiLvlLbl val="0"/>
      </c:catAx>
      <c:valAx>
        <c:axId val="12534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2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1037568"/>
        <c:axId val="81043840"/>
      </c:scatterChart>
      <c:valAx>
        <c:axId val="81037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043840"/>
        <c:crosses val="autoZero"/>
        <c:crossBetween val="midCat"/>
      </c:valAx>
      <c:valAx>
        <c:axId val="81043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037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8.1</c:v>
                </c:pt>
                <c:pt idx="1">
                  <c:v>6.3</c:v>
                </c:pt>
                <c:pt idx="2">
                  <c:v>5.8</c:v>
                </c:pt>
                <c:pt idx="3">
                  <c:v>5.7</c:v>
                </c:pt>
                <c:pt idx="4">
                  <c:v>6.3</c:v>
                </c:pt>
              </c:numCache>
            </c:numRef>
          </c:xVal>
          <c:yVal>
            <c:numRef>
              <c:f>公会計指標分析・財政指標組合せ分析表!$K$73:$O$73</c:f>
              <c:numCache>
                <c:formatCode>#,##0.0;"▲ "#,##0.0</c:formatCode>
                <c:ptCount val="5"/>
                <c:pt idx="0">
                  <c:v>34.1</c:v>
                </c:pt>
                <c:pt idx="1">
                  <c:v>26.4</c:v>
                </c:pt>
                <c:pt idx="2">
                  <c:v>23.9</c:v>
                </c:pt>
                <c:pt idx="3">
                  <c:v>40.1</c:v>
                </c:pt>
                <c:pt idx="4">
                  <c:v>37.4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81147392"/>
        <c:axId val="81149312"/>
      </c:scatterChart>
      <c:valAx>
        <c:axId val="81147392"/>
        <c:scaling>
          <c:orientation val="minMax"/>
          <c:max val="14.5"/>
          <c:min val="5.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149312"/>
        <c:crosses val="autoZero"/>
        <c:crossBetween val="midCat"/>
      </c:valAx>
      <c:valAx>
        <c:axId val="81149312"/>
        <c:scaling>
          <c:orientation val="minMax"/>
          <c:max val="10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147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型事業等に係る市債の元金償還が開始したことから元利償還金が増額した。市役所新庁舎の建設や国の緊急経済対策事業の実施により地方債現在高は増加しており、今後は元利償還金の額も増加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大型建設事業の実施による新たな地方債や臨時財政対策債の発行により、地方債現在高が増加した。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一方で、財政調整基金や地域振興基金の積み戻しにより充当可能基金が</a:t>
          </a:r>
          <a:r>
            <a:rPr kumimoji="1" lang="en-US" altLang="ja-JP" sz="1400">
              <a:latin typeface="ＭＳ ゴシック" pitchFamily="49" charset="-128"/>
              <a:ea typeface="ＭＳ ゴシック" pitchFamily="49" charset="-128"/>
            </a:rPr>
            <a:t>326</a:t>
          </a:r>
          <a:r>
            <a:rPr kumimoji="1" lang="ja-JP" altLang="en-US" sz="1400">
              <a:latin typeface="ＭＳ ゴシック" pitchFamily="49" charset="-128"/>
              <a:ea typeface="ＭＳ ゴシック" pitchFamily="49" charset="-128"/>
            </a:rPr>
            <a:t>百万円の増額となり、充当可能額財源等が増加した結果、将来負担比率の分子としては</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百万円の減額となった。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34,792
34,380
872.43
19,633,962
18,806,813
766,043
10,492,078
14,948,385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34,792
34,380
872.43
19,633,962
18,806,813
766,043
10,492,078
14,948,385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34,792
34,380
872.43
19,633,962
18,806,813
766,043
10,492,078
14,948,385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34,792
34,380
872.43
19,633,962
18,806,813
766,043
10,492,078
14,948,385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財政力指数は、近年は横ばいとなっている。他団体と比較すると、人口減少や景気の低迷による地方税の減少などから、今後も財政力指数は低調に推移すると見られる。</a:t>
          </a:r>
          <a:endParaRPr kumimoji="1" lang="en-US" altLang="ja-JP" sz="1300">
            <a:latin typeface="ＭＳ Ｐゴシック"/>
          </a:endParaRPr>
        </a:p>
        <a:p>
          <a:r>
            <a:rPr kumimoji="1" lang="ja-JP" altLang="en-US" sz="1300">
              <a:latin typeface="ＭＳ Ｐゴシック"/>
            </a:rPr>
            <a:t>　自主財源を安定的に確保するため、適正な課税に基づく市税の収納強化に取り組むとともに、企業誘致をはじめ地域産業の振興に取り組む。</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0" name="テキスト ボックス 89"/>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経常収支比率は、歳入面で、地方税が</a:t>
          </a:r>
          <a:r>
            <a:rPr kumimoji="1" lang="en-US" altLang="ja-JP" sz="1300">
              <a:latin typeface="ＭＳ Ｐゴシック"/>
            </a:rPr>
            <a:t>24,878</a:t>
          </a:r>
          <a:r>
            <a:rPr kumimoji="1" lang="ja-JP" altLang="en-US" sz="1300">
              <a:latin typeface="ＭＳ Ｐゴシック"/>
            </a:rPr>
            <a:t>千円減（</a:t>
          </a:r>
          <a:r>
            <a:rPr kumimoji="1" lang="en-US" altLang="ja-JP" sz="1300">
              <a:latin typeface="ＭＳ Ｐゴシック"/>
            </a:rPr>
            <a:t>0.7</a:t>
          </a:r>
          <a:r>
            <a:rPr kumimoji="1" lang="ja-JP" altLang="en-US" sz="1300">
              <a:latin typeface="ＭＳ Ｐゴシック"/>
            </a:rPr>
            <a:t>％減）となったが、地方消費税交付金が</a:t>
          </a:r>
          <a:r>
            <a:rPr kumimoji="1" lang="en-US" altLang="ja-JP" sz="1300">
              <a:latin typeface="ＭＳ Ｐゴシック"/>
            </a:rPr>
            <a:t>276,735</a:t>
          </a:r>
          <a:r>
            <a:rPr kumimoji="1" lang="ja-JP" altLang="en-US" sz="1300">
              <a:latin typeface="ＭＳ Ｐゴシック"/>
            </a:rPr>
            <a:t>千円増（</a:t>
          </a:r>
          <a:r>
            <a:rPr kumimoji="1" lang="en-US" altLang="ja-JP" sz="1300">
              <a:latin typeface="ＭＳ Ｐゴシック"/>
            </a:rPr>
            <a:t>70.6</a:t>
          </a:r>
          <a:r>
            <a:rPr kumimoji="1" lang="ja-JP" altLang="en-US" sz="1300">
              <a:latin typeface="ＭＳ Ｐゴシック"/>
            </a:rPr>
            <a:t>％増）となり、全体では</a:t>
          </a:r>
          <a:r>
            <a:rPr kumimoji="1" lang="en-US" altLang="ja-JP" sz="1300">
              <a:latin typeface="ＭＳ Ｐゴシック"/>
            </a:rPr>
            <a:t>368,272</a:t>
          </a:r>
          <a:r>
            <a:rPr kumimoji="1" lang="ja-JP" altLang="en-US" sz="1300">
              <a:latin typeface="ＭＳ Ｐゴシック"/>
            </a:rPr>
            <a:t>千円増（</a:t>
          </a:r>
          <a:r>
            <a:rPr kumimoji="1" lang="en-US" altLang="ja-JP" sz="1300">
              <a:latin typeface="ＭＳ Ｐゴシック"/>
            </a:rPr>
            <a:t>3.8</a:t>
          </a:r>
          <a:r>
            <a:rPr kumimoji="1" lang="ja-JP" altLang="en-US" sz="1300">
              <a:latin typeface="ＭＳ Ｐゴシック"/>
            </a:rPr>
            <a:t>％増）となった。歳出面で、扶助費が</a:t>
          </a:r>
          <a:r>
            <a:rPr kumimoji="1" lang="en-US" altLang="ja-JP" sz="1300">
              <a:latin typeface="ＭＳ Ｐゴシック"/>
            </a:rPr>
            <a:t>127,599</a:t>
          </a:r>
          <a:r>
            <a:rPr kumimoji="1" lang="ja-JP" altLang="en-US" sz="1300">
              <a:latin typeface="ＭＳ Ｐゴシック"/>
            </a:rPr>
            <a:t>千円増（</a:t>
          </a:r>
          <a:r>
            <a:rPr kumimoji="1" lang="en-US" altLang="ja-JP" sz="1300">
              <a:latin typeface="ＭＳ Ｐゴシック"/>
            </a:rPr>
            <a:t>13.9</a:t>
          </a:r>
          <a:r>
            <a:rPr kumimoji="1" lang="ja-JP" altLang="en-US" sz="1300">
              <a:latin typeface="ＭＳ Ｐゴシック"/>
            </a:rPr>
            <a:t>％増）、人件費が</a:t>
          </a:r>
          <a:r>
            <a:rPr kumimoji="1" lang="en-US" altLang="ja-JP" sz="1300">
              <a:latin typeface="ＭＳ Ｐゴシック"/>
            </a:rPr>
            <a:t>94,878</a:t>
          </a:r>
          <a:r>
            <a:rPr kumimoji="1" lang="ja-JP" altLang="en-US" sz="1300">
              <a:latin typeface="ＭＳ Ｐゴシック"/>
            </a:rPr>
            <a:t>千円増（</a:t>
          </a:r>
          <a:r>
            <a:rPr kumimoji="1" lang="en-US" altLang="ja-JP" sz="1300">
              <a:latin typeface="ＭＳ Ｐゴシック"/>
            </a:rPr>
            <a:t>3.3</a:t>
          </a:r>
          <a:r>
            <a:rPr kumimoji="1" lang="ja-JP" altLang="en-US" sz="1300">
              <a:latin typeface="ＭＳ Ｐゴシック"/>
            </a:rPr>
            <a:t>％増）、繰出金が</a:t>
          </a:r>
          <a:r>
            <a:rPr kumimoji="1" lang="en-US" altLang="ja-JP" sz="1300">
              <a:latin typeface="ＭＳ Ｐゴシック"/>
            </a:rPr>
            <a:t>63,642</a:t>
          </a:r>
          <a:r>
            <a:rPr kumimoji="1" lang="ja-JP" altLang="en-US" sz="1300">
              <a:latin typeface="ＭＳ Ｐゴシック"/>
            </a:rPr>
            <a:t>千円増（</a:t>
          </a:r>
          <a:r>
            <a:rPr kumimoji="1" lang="en-US" altLang="ja-JP" sz="1300">
              <a:latin typeface="ＭＳ Ｐゴシック"/>
            </a:rPr>
            <a:t>4.6</a:t>
          </a:r>
          <a:r>
            <a:rPr kumimoji="1" lang="ja-JP" altLang="en-US" sz="1300">
              <a:latin typeface="ＭＳ Ｐゴシック"/>
            </a:rPr>
            <a:t>％増）となり、全体では</a:t>
          </a:r>
          <a:r>
            <a:rPr kumimoji="1" lang="en-US" altLang="ja-JP" sz="1300">
              <a:latin typeface="ＭＳ Ｐゴシック"/>
            </a:rPr>
            <a:t>317,971</a:t>
          </a:r>
          <a:r>
            <a:rPr kumimoji="1" lang="ja-JP" altLang="en-US" sz="1300">
              <a:latin typeface="ＭＳ Ｐゴシック"/>
            </a:rPr>
            <a:t>千円増（</a:t>
          </a:r>
          <a:r>
            <a:rPr kumimoji="1" lang="en-US" altLang="ja-JP" sz="1300">
              <a:latin typeface="ＭＳ Ｐゴシック"/>
            </a:rPr>
            <a:t>3.2</a:t>
          </a:r>
          <a:r>
            <a:rPr kumimoji="1" lang="ja-JP" altLang="en-US" sz="1300">
              <a:latin typeface="ＭＳ Ｐゴシック"/>
            </a:rPr>
            <a:t>％増）となった。</a:t>
          </a:r>
        </a:p>
        <a:p>
          <a:r>
            <a:rPr kumimoji="1" lang="ja-JP" altLang="en-US" sz="1300">
              <a:latin typeface="ＭＳ Ｐゴシック"/>
            </a:rPr>
            <a:t>　この結果、前年度比</a:t>
          </a:r>
          <a:r>
            <a:rPr kumimoji="1" lang="en-US" altLang="ja-JP" sz="1300">
              <a:latin typeface="ＭＳ Ｐゴシック"/>
            </a:rPr>
            <a:t>0.1</a:t>
          </a:r>
          <a:r>
            <a:rPr kumimoji="1" lang="ja-JP" altLang="en-US" sz="1300">
              <a:latin typeface="ＭＳ Ｐゴシック"/>
            </a:rPr>
            <a:t>％悪化し、</a:t>
          </a:r>
          <a:r>
            <a:rPr kumimoji="1" lang="en-US" altLang="ja-JP" sz="1300">
              <a:latin typeface="ＭＳ Ｐゴシック"/>
            </a:rPr>
            <a:t>95.9</a:t>
          </a:r>
          <a:r>
            <a:rPr kumimoji="1" lang="ja-JP" altLang="en-US" sz="1300">
              <a:latin typeface="ＭＳ Ｐゴシック"/>
            </a:rPr>
            <a:t>％となった。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114723</xdr:rowOff>
    </xdr:from>
    <xdr:to>
      <xdr:col>7</xdr:col>
      <xdr:colOff>152400</xdr:colOff>
      <xdr:row>66</xdr:row>
      <xdr:rowOff>118745</xdr:rowOff>
    </xdr:to>
    <xdr:cxnSp macro="">
      <xdr:nvCxnSpPr>
        <xdr:cNvPr id="131" name="直線コネクタ 130"/>
        <xdr:cNvCxnSpPr/>
      </xdr:nvCxnSpPr>
      <xdr:spPr>
        <a:xfrm>
          <a:off x="4114800" y="1143042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113242</xdr:rowOff>
    </xdr:from>
    <xdr:to>
      <xdr:col>6</xdr:col>
      <xdr:colOff>0</xdr:colOff>
      <xdr:row>66</xdr:row>
      <xdr:rowOff>114723</xdr:rowOff>
    </xdr:to>
    <xdr:cxnSp macro="">
      <xdr:nvCxnSpPr>
        <xdr:cNvPr id="134" name="直線コネクタ 133"/>
        <xdr:cNvCxnSpPr/>
      </xdr:nvCxnSpPr>
      <xdr:spPr>
        <a:xfrm>
          <a:off x="3225800" y="11257492"/>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113242</xdr:rowOff>
    </xdr:from>
    <xdr:to>
      <xdr:col>4</xdr:col>
      <xdr:colOff>482600</xdr:colOff>
      <xdr:row>65</xdr:row>
      <xdr:rowOff>161502</xdr:rowOff>
    </xdr:to>
    <xdr:cxnSp macro="">
      <xdr:nvCxnSpPr>
        <xdr:cNvPr id="137" name="直線コネクタ 136"/>
        <xdr:cNvCxnSpPr/>
      </xdr:nvCxnSpPr>
      <xdr:spPr>
        <a:xfrm flipV="1">
          <a:off x="2336800" y="112574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161502</xdr:rowOff>
    </xdr:from>
    <xdr:to>
      <xdr:col>3</xdr:col>
      <xdr:colOff>279400</xdr:colOff>
      <xdr:row>66</xdr:row>
      <xdr:rowOff>74506</xdr:rowOff>
    </xdr:to>
    <xdr:cxnSp macro="">
      <xdr:nvCxnSpPr>
        <xdr:cNvPr id="140" name="直線コネクタ 139"/>
        <xdr:cNvCxnSpPr/>
      </xdr:nvCxnSpPr>
      <xdr:spPr>
        <a:xfrm flipV="1">
          <a:off x="1447800" y="1130575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67945</xdr:rowOff>
    </xdr:from>
    <xdr:to>
      <xdr:col>7</xdr:col>
      <xdr:colOff>203200</xdr:colOff>
      <xdr:row>66</xdr:row>
      <xdr:rowOff>169545</xdr:rowOff>
    </xdr:to>
    <xdr:sp macro="" textlink="">
      <xdr:nvSpPr>
        <xdr:cNvPr id="150" name="円/楕円 149"/>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40022</xdr:rowOff>
    </xdr:from>
    <xdr:ext cx="762000" cy="259045"/>
    <xdr:sp macro="" textlink="">
      <xdr:nvSpPr>
        <xdr:cNvPr id="151" name="財政構造の弾力性該当値テキスト"/>
        <xdr:cNvSpPr txBox="1"/>
      </xdr:nvSpPr>
      <xdr:spPr>
        <a:xfrm>
          <a:off x="5041900" y="1135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63923</xdr:rowOff>
    </xdr:from>
    <xdr:to>
      <xdr:col>6</xdr:col>
      <xdr:colOff>50800</xdr:colOff>
      <xdr:row>66</xdr:row>
      <xdr:rowOff>165523</xdr:rowOff>
    </xdr:to>
    <xdr:sp macro="" textlink="">
      <xdr:nvSpPr>
        <xdr:cNvPr id="152" name="円/楕円 151"/>
        <xdr:cNvSpPr/>
      </xdr:nvSpPr>
      <xdr:spPr>
        <a:xfrm>
          <a:off x="4064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150300</xdr:rowOff>
    </xdr:from>
    <xdr:ext cx="736600" cy="259045"/>
    <xdr:sp macro="" textlink="">
      <xdr:nvSpPr>
        <xdr:cNvPr id="153" name="テキスト ボックス 152"/>
        <xdr:cNvSpPr txBox="1"/>
      </xdr:nvSpPr>
      <xdr:spPr>
        <a:xfrm>
          <a:off x="3733800" y="1146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62442</xdr:rowOff>
    </xdr:from>
    <xdr:to>
      <xdr:col>4</xdr:col>
      <xdr:colOff>533400</xdr:colOff>
      <xdr:row>65</xdr:row>
      <xdr:rowOff>164042</xdr:rowOff>
    </xdr:to>
    <xdr:sp macro="" textlink="">
      <xdr:nvSpPr>
        <xdr:cNvPr id="154" name="円/楕円 153"/>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148819</xdr:rowOff>
    </xdr:from>
    <xdr:ext cx="762000" cy="259045"/>
    <xdr:sp macro="" textlink="">
      <xdr:nvSpPr>
        <xdr:cNvPr id="155" name="テキスト ボックス 154"/>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110702</xdr:rowOff>
    </xdr:from>
    <xdr:to>
      <xdr:col>3</xdr:col>
      <xdr:colOff>330200</xdr:colOff>
      <xdr:row>66</xdr:row>
      <xdr:rowOff>40852</xdr:rowOff>
    </xdr:to>
    <xdr:sp macro="" textlink="">
      <xdr:nvSpPr>
        <xdr:cNvPr id="156" name="円/楕円 155"/>
        <xdr:cNvSpPr/>
      </xdr:nvSpPr>
      <xdr:spPr>
        <a:xfrm>
          <a:off x="2286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25629</xdr:rowOff>
    </xdr:from>
    <xdr:ext cx="762000" cy="259045"/>
    <xdr:sp macro="" textlink="">
      <xdr:nvSpPr>
        <xdr:cNvPr id="157" name="テキスト ボックス 156"/>
        <xdr:cNvSpPr txBox="1"/>
      </xdr:nvSpPr>
      <xdr:spPr>
        <a:xfrm>
          <a:off x="1955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23706</xdr:rowOff>
    </xdr:from>
    <xdr:to>
      <xdr:col>2</xdr:col>
      <xdr:colOff>127000</xdr:colOff>
      <xdr:row>66</xdr:row>
      <xdr:rowOff>125306</xdr:rowOff>
    </xdr:to>
    <xdr:sp macro="" textlink="">
      <xdr:nvSpPr>
        <xdr:cNvPr id="158" name="円/楕円 157"/>
        <xdr:cNvSpPr/>
      </xdr:nvSpPr>
      <xdr:spPr>
        <a:xfrm>
          <a:off x="1397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110083</xdr:rowOff>
    </xdr:from>
    <xdr:ext cx="762000" cy="259045"/>
    <xdr:sp macro="" textlink="">
      <xdr:nvSpPr>
        <xdr:cNvPr id="159" name="テキスト ボックス 158"/>
        <xdr:cNvSpPr txBox="1"/>
      </xdr:nvSpPr>
      <xdr:spPr>
        <a:xfrm>
          <a:off x="1066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[174,114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類似団体平均に比べ高くなっているのは、市村合併により一部事務組合（消防本部）の職員が加算されたことが主な要因である。</a:t>
          </a:r>
          <a:endParaRPr kumimoji="1" lang="en-US" altLang="ja-JP" sz="1300">
            <a:latin typeface="ＭＳ Ｐゴシック"/>
          </a:endParaRPr>
        </a:p>
        <a:p>
          <a:r>
            <a:rPr kumimoji="1" lang="ja-JP" altLang="en-US" sz="1300">
              <a:latin typeface="ＭＳ Ｐゴシック"/>
            </a:rPr>
            <a:t>　平成２７年度は支弁人件費の減少や、嘱託職員の増員により人件費が増加した。物件費については、結婚・出産応援券の交付などにより増加した。一方で、維持補修費について、除雪経費が大幅な減額となったため、人口一人当たり人件費・物件費等決算額が</a:t>
          </a:r>
          <a:r>
            <a:rPr kumimoji="1" lang="en-US" altLang="ja-JP" sz="1300">
              <a:latin typeface="ＭＳ Ｐゴシック"/>
            </a:rPr>
            <a:t>7,275</a:t>
          </a:r>
          <a:r>
            <a:rPr kumimoji="1" lang="ja-JP" altLang="en-US" sz="1300">
              <a:latin typeface="ＭＳ Ｐゴシック"/>
            </a:rPr>
            <a:t>円の減額となった。</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39829</xdr:rowOff>
    </xdr:from>
    <xdr:to>
      <xdr:col>7</xdr:col>
      <xdr:colOff>152400</xdr:colOff>
      <xdr:row>82</xdr:row>
      <xdr:rowOff>69086</xdr:rowOff>
    </xdr:to>
    <xdr:cxnSp macro="">
      <xdr:nvCxnSpPr>
        <xdr:cNvPr id="194" name="直線コネクタ 193"/>
        <xdr:cNvCxnSpPr/>
      </xdr:nvCxnSpPr>
      <xdr:spPr>
        <a:xfrm flipV="1">
          <a:off x="4114800" y="14098729"/>
          <a:ext cx="8382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163215</xdr:rowOff>
    </xdr:from>
    <xdr:to>
      <xdr:col>6</xdr:col>
      <xdr:colOff>0</xdr:colOff>
      <xdr:row>82</xdr:row>
      <xdr:rowOff>69086</xdr:rowOff>
    </xdr:to>
    <xdr:cxnSp macro="">
      <xdr:nvCxnSpPr>
        <xdr:cNvPr id="197" name="直線コネクタ 196"/>
        <xdr:cNvCxnSpPr/>
      </xdr:nvCxnSpPr>
      <xdr:spPr>
        <a:xfrm>
          <a:off x="3225800" y="14050665"/>
          <a:ext cx="889000" cy="7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12510</xdr:rowOff>
    </xdr:from>
    <xdr:ext cx="736600" cy="259045"/>
    <xdr:sp macro="" textlink="">
      <xdr:nvSpPr>
        <xdr:cNvPr id="199" name="テキスト ボックス 198"/>
        <xdr:cNvSpPr txBox="1"/>
      </xdr:nvSpPr>
      <xdr:spPr>
        <a:xfrm>
          <a:off x="3733800" y="1372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163215</xdr:rowOff>
    </xdr:from>
    <xdr:to>
      <xdr:col>4</xdr:col>
      <xdr:colOff>482600</xdr:colOff>
      <xdr:row>81</xdr:row>
      <xdr:rowOff>164064</xdr:rowOff>
    </xdr:to>
    <xdr:cxnSp macro="">
      <xdr:nvCxnSpPr>
        <xdr:cNvPr id="200" name="直線コネクタ 199"/>
        <xdr:cNvCxnSpPr/>
      </xdr:nvCxnSpPr>
      <xdr:spPr>
        <a:xfrm flipV="1">
          <a:off x="2336800" y="14050665"/>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165009</xdr:rowOff>
    </xdr:from>
    <xdr:ext cx="762000" cy="259045"/>
    <xdr:sp macro="" textlink="">
      <xdr:nvSpPr>
        <xdr:cNvPr id="202" name="テキスト ボックス 201"/>
        <xdr:cNvSpPr txBox="1"/>
      </xdr:nvSpPr>
      <xdr:spPr>
        <a:xfrm>
          <a:off x="2844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164064</xdr:rowOff>
    </xdr:from>
    <xdr:to>
      <xdr:col>3</xdr:col>
      <xdr:colOff>279400</xdr:colOff>
      <xdr:row>82</xdr:row>
      <xdr:rowOff>52198</xdr:rowOff>
    </xdr:to>
    <xdr:cxnSp macro="">
      <xdr:nvCxnSpPr>
        <xdr:cNvPr id="203" name="直線コネクタ 202"/>
        <xdr:cNvCxnSpPr/>
      </xdr:nvCxnSpPr>
      <xdr:spPr>
        <a:xfrm flipV="1">
          <a:off x="1447800" y="14051514"/>
          <a:ext cx="889000" cy="5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1040</xdr:rowOff>
    </xdr:from>
    <xdr:ext cx="762000" cy="259045"/>
    <xdr:sp macro="" textlink="">
      <xdr:nvSpPr>
        <xdr:cNvPr id="205" name="テキスト ボックス 204"/>
        <xdr:cNvSpPr txBox="1"/>
      </xdr:nvSpPr>
      <xdr:spPr>
        <a:xfrm>
          <a:off x="1955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31966</xdr:rowOff>
    </xdr:from>
    <xdr:ext cx="762000" cy="259045"/>
    <xdr:sp macro="" textlink="">
      <xdr:nvSpPr>
        <xdr:cNvPr id="207" name="テキスト ボックス 206"/>
        <xdr:cNvSpPr txBox="1"/>
      </xdr:nvSpPr>
      <xdr:spPr>
        <a:xfrm>
          <a:off x="1066800" y="1374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160479</xdr:rowOff>
    </xdr:from>
    <xdr:to>
      <xdr:col>7</xdr:col>
      <xdr:colOff>203200</xdr:colOff>
      <xdr:row>82</xdr:row>
      <xdr:rowOff>90629</xdr:rowOff>
    </xdr:to>
    <xdr:sp macro="" textlink="">
      <xdr:nvSpPr>
        <xdr:cNvPr id="213" name="円/楕円 212"/>
        <xdr:cNvSpPr/>
      </xdr:nvSpPr>
      <xdr:spPr>
        <a:xfrm>
          <a:off x="4902200" y="14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132556</xdr:rowOff>
    </xdr:from>
    <xdr:ext cx="762000" cy="259045"/>
    <xdr:sp macro="" textlink="">
      <xdr:nvSpPr>
        <xdr:cNvPr id="214" name="人件費・物件費等の状況該当値テキスト"/>
        <xdr:cNvSpPr txBox="1"/>
      </xdr:nvSpPr>
      <xdr:spPr>
        <a:xfrm>
          <a:off x="5041900" y="140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174,114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18286</xdr:rowOff>
    </xdr:from>
    <xdr:to>
      <xdr:col>6</xdr:col>
      <xdr:colOff>50800</xdr:colOff>
      <xdr:row>82</xdr:row>
      <xdr:rowOff>119886</xdr:rowOff>
    </xdr:to>
    <xdr:sp macro="" textlink="">
      <xdr:nvSpPr>
        <xdr:cNvPr id="215" name="円/楕円 214"/>
        <xdr:cNvSpPr/>
      </xdr:nvSpPr>
      <xdr:spPr>
        <a:xfrm>
          <a:off x="4064000" y="140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104663</xdr:rowOff>
    </xdr:from>
    <xdr:ext cx="736600" cy="259045"/>
    <xdr:sp macro="" textlink="">
      <xdr:nvSpPr>
        <xdr:cNvPr id="216" name="テキスト ボックス 215"/>
        <xdr:cNvSpPr txBox="1"/>
      </xdr:nvSpPr>
      <xdr:spPr>
        <a:xfrm>
          <a:off x="3733800" y="1416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112415</xdr:rowOff>
    </xdr:from>
    <xdr:to>
      <xdr:col>4</xdr:col>
      <xdr:colOff>533400</xdr:colOff>
      <xdr:row>82</xdr:row>
      <xdr:rowOff>42565</xdr:rowOff>
    </xdr:to>
    <xdr:sp macro="" textlink="">
      <xdr:nvSpPr>
        <xdr:cNvPr id="217" name="円/楕円 216"/>
        <xdr:cNvSpPr/>
      </xdr:nvSpPr>
      <xdr:spPr>
        <a:xfrm>
          <a:off x="3175000" y="139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27342</xdr:rowOff>
    </xdr:from>
    <xdr:ext cx="762000" cy="259045"/>
    <xdr:sp macro="" textlink="">
      <xdr:nvSpPr>
        <xdr:cNvPr id="218" name="テキスト ボックス 217"/>
        <xdr:cNvSpPr txBox="1"/>
      </xdr:nvSpPr>
      <xdr:spPr>
        <a:xfrm>
          <a:off x="2844800" y="1408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113264</xdr:rowOff>
    </xdr:from>
    <xdr:to>
      <xdr:col>3</xdr:col>
      <xdr:colOff>330200</xdr:colOff>
      <xdr:row>82</xdr:row>
      <xdr:rowOff>43414</xdr:rowOff>
    </xdr:to>
    <xdr:sp macro="" textlink="">
      <xdr:nvSpPr>
        <xdr:cNvPr id="219" name="円/楕円 218"/>
        <xdr:cNvSpPr/>
      </xdr:nvSpPr>
      <xdr:spPr>
        <a:xfrm>
          <a:off x="2286000" y="140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28191</xdr:rowOff>
    </xdr:from>
    <xdr:ext cx="762000" cy="259045"/>
    <xdr:sp macro="" textlink="">
      <xdr:nvSpPr>
        <xdr:cNvPr id="220" name="テキスト ボックス 219"/>
        <xdr:cNvSpPr txBox="1"/>
      </xdr:nvSpPr>
      <xdr:spPr>
        <a:xfrm>
          <a:off x="1955800" y="1408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162,374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1398</xdr:rowOff>
    </xdr:from>
    <xdr:to>
      <xdr:col>2</xdr:col>
      <xdr:colOff>127000</xdr:colOff>
      <xdr:row>82</xdr:row>
      <xdr:rowOff>102998</xdr:rowOff>
    </xdr:to>
    <xdr:sp macro="" textlink="">
      <xdr:nvSpPr>
        <xdr:cNvPr id="221" name="円/楕円 220"/>
        <xdr:cNvSpPr/>
      </xdr:nvSpPr>
      <xdr:spPr>
        <a:xfrm>
          <a:off x="1397000" y="140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87775</xdr:rowOff>
    </xdr:from>
    <xdr:ext cx="762000" cy="259045"/>
    <xdr:sp macro="" textlink="">
      <xdr:nvSpPr>
        <xdr:cNvPr id="222" name="テキスト ボックス 221"/>
        <xdr:cNvSpPr txBox="1"/>
      </xdr:nvSpPr>
      <xdr:spPr>
        <a:xfrm>
          <a:off x="1066800" y="1414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職員分布が変わったことにより</a:t>
          </a:r>
          <a:r>
            <a:rPr kumimoji="1" lang="en-US" altLang="ja-JP" sz="1300">
              <a:latin typeface="ＭＳ Ｐゴシック"/>
            </a:rPr>
            <a:t>0.8</a:t>
          </a:r>
          <a:r>
            <a:rPr kumimoji="1" lang="ja-JP" altLang="en-US" sz="1300">
              <a:latin typeface="ＭＳ Ｐゴシック"/>
            </a:rPr>
            <a:t>ポイントの改善となった。これまでも給与の適正化に努めてきており、類似団体と同水準を保っている。今後も勤務評定制度に基づいた昇給制度等により給与の適正化に努める。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85</xdr:row>
      <xdr:rowOff>20259</xdr:rowOff>
    </xdr:to>
    <xdr:cxnSp macro="">
      <xdr:nvCxnSpPr>
        <xdr:cNvPr id="258" name="直線コネクタ 257"/>
        <xdr:cNvCxnSpPr/>
      </xdr:nvCxnSpPr>
      <xdr:spPr>
        <a:xfrm flipV="1">
          <a:off x="16179800" y="14501586"/>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85</xdr:row>
      <xdr:rowOff>20259</xdr:rowOff>
    </xdr:to>
    <xdr:cxnSp macro="">
      <xdr:nvCxnSpPr>
        <xdr:cNvPr id="261" name="直線コネクタ 260"/>
        <xdr:cNvCxnSpPr/>
      </xdr:nvCxnSpPr>
      <xdr:spPr>
        <a:xfrm>
          <a:off x="15290800" y="144326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3" name="テキスト ボックス 262"/>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88</xdr:row>
      <xdr:rowOff>160866</xdr:rowOff>
    </xdr:to>
    <xdr:cxnSp macro="">
      <xdr:nvCxnSpPr>
        <xdr:cNvPr id="264" name="直線コネクタ 263"/>
        <xdr:cNvCxnSpPr/>
      </xdr:nvCxnSpPr>
      <xdr:spPr>
        <a:xfrm flipV="1">
          <a:off x="14401800" y="14432643"/>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137886</xdr:rowOff>
    </xdr:from>
    <xdr:to>
      <xdr:col>21</xdr:col>
      <xdr:colOff>0</xdr:colOff>
      <xdr:row>88</xdr:row>
      <xdr:rowOff>160866</xdr:rowOff>
    </xdr:to>
    <xdr:cxnSp macro="">
      <xdr:nvCxnSpPr>
        <xdr:cNvPr id="267" name="直線コネクタ 266"/>
        <xdr:cNvCxnSpPr/>
      </xdr:nvCxnSpPr>
      <xdr:spPr>
        <a:xfrm>
          <a:off x="13512800" y="152254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65513</xdr:rowOff>
    </xdr:from>
    <xdr:ext cx="762000" cy="259045"/>
    <xdr:sp macro="" textlink="">
      <xdr:nvSpPr>
        <xdr:cNvPr id="278"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140909</xdr:rowOff>
    </xdr:from>
    <xdr:to>
      <xdr:col>23</xdr:col>
      <xdr:colOff>457200</xdr:colOff>
      <xdr:row>85</xdr:row>
      <xdr:rowOff>71059</xdr:rowOff>
    </xdr:to>
    <xdr:sp macro="" textlink="">
      <xdr:nvSpPr>
        <xdr:cNvPr id="279" name="円/楕円 278"/>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55836</xdr:rowOff>
    </xdr:from>
    <xdr:ext cx="736600" cy="259045"/>
    <xdr:sp macro="" textlink="">
      <xdr:nvSpPr>
        <xdr:cNvPr id="280" name="テキスト ボックス 279"/>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81" name="円/楕円 280"/>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91820</xdr:rowOff>
    </xdr:from>
    <xdr:ext cx="762000" cy="259045"/>
    <xdr:sp macro="" textlink="">
      <xdr:nvSpPr>
        <xdr:cNvPr id="282" name="テキスト ボックス 281"/>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4" name="テキスト ボックス 283"/>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5" name="円/楕円 284"/>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86" name="テキスト ボックス 285"/>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11</a:t>
          </a:r>
          <a:r>
            <a:rPr kumimoji="1" lang="ja-JP" altLang="en-US" sz="1300">
              <a:latin typeface="ＭＳ Ｐゴシック"/>
            </a:rPr>
            <a:t>月の市村合併により、一部事務組合（消防組合）が職員数に加算され類似団体平均を上回っている。定員適正化計画をもとに、定員の適正化に努める。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138430</xdr:rowOff>
    </xdr:from>
    <xdr:to>
      <xdr:col>24</xdr:col>
      <xdr:colOff>558800</xdr:colOff>
      <xdr:row>63</xdr:row>
      <xdr:rowOff>171178</xdr:rowOff>
    </xdr:to>
    <xdr:cxnSp macro="">
      <xdr:nvCxnSpPr>
        <xdr:cNvPr id="323" name="直線コネクタ 322"/>
        <xdr:cNvCxnSpPr/>
      </xdr:nvCxnSpPr>
      <xdr:spPr>
        <a:xfrm>
          <a:off x="16179800" y="10939780"/>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112576</xdr:rowOff>
    </xdr:from>
    <xdr:to>
      <xdr:col>23</xdr:col>
      <xdr:colOff>406400</xdr:colOff>
      <xdr:row>63</xdr:row>
      <xdr:rowOff>138430</xdr:rowOff>
    </xdr:to>
    <xdr:cxnSp macro="">
      <xdr:nvCxnSpPr>
        <xdr:cNvPr id="326" name="直線コネクタ 325"/>
        <xdr:cNvCxnSpPr/>
      </xdr:nvCxnSpPr>
      <xdr:spPr>
        <a:xfrm>
          <a:off x="15290800" y="1091392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28" name="テキスト ボックス 327"/>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112576</xdr:rowOff>
    </xdr:from>
    <xdr:to>
      <xdr:col>22</xdr:col>
      <xdr:colOff>203200</xdr:colOff>
      <xdr:row>63</xdr:row>
      <xdr:rowOff>131535</xdr:rowOff>
    </xdr:to>
    <xdr:cxnSp macro="">
      <xdr:nvCxnSpPr>
        <xdr:cNvPr id="329" name="直線コネクタ 328"/>
        <xdr:cNvCxnSpPr/>
      </xdr:nvCxnSpPr>
      <xdr:spPr>
        <a:xfrm flipV="1">
          <a:off x="14401800" y="1091392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31" name="テキスト ボックス 330"/>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131535</xdr:rowOff>
    </xdr:from>
    <xdr:to>
      <xdr:col>21</xdr:col>
      <xdr:colOff>0</xdr:colOff>
      <xdr:row>64</xdr:row>
      <xdr:rowOff>4899</xdr:rowOff>
    </xdr:to>
    <xdr:cxnSp macro="">
      <xdr:nvCxnSpPr>
        <xdr:cNvPr id="332" name="直線コネクタ 331"/>
        <xdr:cNvCxnSpPr/>
      </xdr:nvCxnSpPr>
      <xdr:spPr>
        <a:xfrm flipV="1">
          <a:off x="13512800" y="1093288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123570</xdr:rowOff>
    </xdr:from>
    <xdr:ext cx="762000" cy="259045"/>
    <xdr:sp macro="" textlink="">
      <xdr:nvSpPr>
        <xdr:cNvPr id="334" name="テキスト ボックス 333"/>
        <xdr:cNvSpPr txBox="1"/>
      </xdr:nvSpPr>
      <xdr:spPr>
        <a:xfrm>
          <a:off x="14020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137358</xdr:rowOff>
    </xdr:from>
    <xdr:ext cx="762000" cy="259045"/>
    <xdr:sp macro="" textlink="">
      <xdr:nvSpPr>
        <xdr:cNvPr id="336" name="テキスト ボックス 335"/>
        <xdr:cNvSpPr txBox="1"/>
      </xdr:nvSpPr>
      <xdr:spPr>
        <a:xfrm>
          <a:off x="13131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120378</xdr:rowOff>
    </xdr:from>
    <xdr:to>
      <xdr:col>24</xdr:col>
      <xdr:colOff>609600</xdr:colOff>
      <xdr:row>64</xdr:row>
      <xdr:rowOff>50528</xdr:rowOff>
    </xdr:to>
    <xdr:sp macro="" textlink="">
      <xdr:nvSpPr>
        <xdr:cNvPr id="342" name="円/楕円 341"/>
        <xdr:cNvSpPr/>
      </xdr:nvSpPr>
      <xdr:spPr>
        <a:xfrm>
          <a:off x="16967200" y="10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92455</xdr:rowOff>
    </xdr:from>
    <xdr:ext cx="762000" cy="259045"/>
    <xdr:sp macro="" textlink="">
      <xdr:nvSpPr>
        <xdr:cNvPr id="343" name="定員管理の状況該当値テキスト"/>
        <xdr:cNvSpPr txBox="1"/>
      </xdr:nvSpPr>
      <xdr:spPr>
        <a:xfrm>
          <a:off x="17106900" y="1089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87630</xdr:rowOff>
    </xdr:from>
    <xdr:to>
      <xdr:col>23</xdr:col>
      <xdr:colOff>457200</xdr:colOff>
      <xdr:row>64</xdr:row>
      <xdr:rowOff>17780</xdr:rowOff>
    </xdr:to>
    <xdr:sp macro="" textlink="">
      <xdr:nvSpPr>
        <xdr:cNvPr id="344" name="円/楕円 343"/>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2557</xdr:rowOff>
    </xdr:from>
    <xdr:ext cx="736600" cy="259045"/>
    <xdr:sp macro="" textlink="">
      <xdr:nvSpPr>
        <xdr:cNvPr id="345" name="テキスト ボックス 344"/>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61776</xdr:rowOff>
    </xdr:from>
    <xdr:to>
      <xdr:col>22</xdr:col>
      <xdr:colOff>254000</xdr:colOff>
      <xdr:row>63</xdr:row>
      <xdr:rowOff>163376</xdr:rowOff>
    </xdr:to>
    <xdr:sp macro="" textlink="">
      <xdr:nvSpPr>
        <xdr:cNvPr id="346" name="円/楕円 345"/>
        <xdr:cNvSpPr/>
      </xdr:nvSpPr>
      <xdr:spPr>
        <a:xfrm>
          <a:off x="15240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148153</xdr:rowOff>
    </xdr:from>
    <xdr:ext cx="762000" cy="259045"/>
    <xdr:sp macro="" textlink="">
      <xdr:nvSpPr>
        <xdr:cNvPr id="347" name="テキスト ボックス 346"/>
        <xdr:cNvSpPr txBox="1"/>
      </xdr:nvSpPr>
      <xdr:spPr>
        <a:xfrm>
          <a:off x="14909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80735</xdr:rowOff>
    </xdr:from>
    <xdr:to>
      <xdr:col>21</xdr:col>
      <xdr:colOff>50800</xdr:colOff>
      <xdr:row>64</xdr:row>
      <xdr:rowOff>10885</xdr:rowOff>
    </xdr:to>
    <xdr:sp macro="" textlink="">
      <xdr:nvSpPr>
        <xdr:cNvPr id="348" name="円/楕円 347"/>
        <xdr:cNvSpPr/>
      </xdr:nvSpPr>
      <xdr:spPr>
        <a:xfrm>
          <a:off x="14351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167112</xdr:rowOff>
    </xdr:from>
    <xdr:ext cx="762000" cy="259045"/>
    <xdr:sp macro="" textlink="">
      <xdr:nvSpPr>
        <xdr:cNvPr id="349" name="テキスト ボックス 348"/>
        <xdr:cNvSpPr txBox="1"/>
      </xdr:nvSpPr>
      <xdr:spPr>
        <a:xfrm>
          <a:off x="14020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125549</xdr:rowOff>
    </xdr:from>
    <xdr:to>
      <xdr:col>19</xdr:col>
      <xdr:colOff>533400</xdr:colOff>
      <xdr:row>64</xdr:row>
      <xdr:rowOff>55699</xdr:rowOff>
    </xdr:to>
    <xdr:sp macro="" textlink="">
      <xdr:nvSpPr>
        <xdr:cNvPr id="350" name="円/楕円 349"/>
        <xdr:cNvSpPr/>
      </xdr:nvSpPr>
      <xdr:spPr>
        <a:xfrm>
          <a:off x="13462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40476</xdr:rowOff>
    </xdr:from>
    <xdr:ext cx="762000" cy="259045"/>
    <xdr:sp macro="" textlink="">
      <xdr:nvSpPr>
        <xdr:cNvPr id="351" name="テキスト ボックス 350"/>
        <xdr:cNvSpPr txBox="1"/>
      </xdr:nvSpPr>
      <xdr:spPr>
        <a:xfrm>
          <a:off x="13131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大型事業に係る起債や、臨時財政対策債の元金償還の開始により単年度で</a:t>
          </a:r>
          <a:r>
            <a:rPr kumimoji="1" lang="en-US" altLang="ja-JP" sz="1300">
              <a:latin typeface="ＭＳ Ｐゴシック"/>
            </a:rPr>
            <a:t>1.3</a:t>
          </a:r>
          <a:r>
            <a:rPr kumimoji="1" lang="ja-JP" altLang="en-US" sz="1300">
              <a:latin typeface="ＭＳ Ｐゴシック"/>
            </a:rPr>
            <a:t>ポイント、</a:t>
          </a:r>
          <a:r>
            <a:rPr kumimoji="1" lang="en-US" altLang="ja-JP" sz="1300">
              <a:latin typeface="ＭＳ Ｐゴシック"/>
            </a:rPr>
            <a:t>3</a:t>
          </a:r>
          <a:r>
            <a:rPr kumimoji="1" lang="ja-JP" altLang="en-US" sz="1300">
              <a:latin typeface="ＭＳ Ｐゴシック"/>
            </a:rPr>
            <a:t>か年平均で</a:t>
          </a:r>
          <a:r>
            <a:rPr kumimoji="1" lang="en-US" altLang="ja-JP" sz="1300">
              <a:latin typeface="ＭＳ Ｐゴシック"/>
            </a:rPr>
            <a:t>0.6</a:t>
          </a:r>
          <a:r>
            <a:rPr kumimoji="1" lang="ja-JP" altLang="en-US" sz="1300">
              <a:latin typeface="ＭＳ Ｐゴシック"/>
            </a:rPr>
            <a:t>ポイントの上昇となった。</a:t>
          </a:r>
          <a:endParaRPr kumimoji="1" lang="en-US" altLang="ja-JP" sz="1300">
            <a:latin typeface="ＭＳ Ｐゴシック"/>
          </a:endParaRPr>
        </a:p>
        <a:p>
          <a:r>
            <a:rPr kumimoji="1" lang="ja-JP" altLang="en-US" sz="1300">
              <a:latin typeface="ＭＳ Ｐゴシック"/>
            </a:rPr>
            <a:t>　新庁舎建設や国の経済対策事業の実施、臨時財政対策債の発行などによる地方債現在高の増加に伴い、今後も元利償還金の増加が見込まれる。また、合併算定替の終了（縮減）による普通交付税の減収等が見込まれるため、償還額の平準化に努め、比率の急激な上昇を抑え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124037</xdr:rowOff>
    </xdr:from>
    <xdr:to>
      <xdr:col>24</xdr:col>
      <xdr:colOff>558800</xdr:colOff>
      <xdr:row>39</xdr:row>
      <xdr:rowOff>846</xdr:rowOff>
    </xdr:to>
    <xdr:cxnSp macro="">
      <xdr:nvCxnSpPr>
        <xdr:cNvPr id="385" name="直線コネクタ 384"/>
        <xdr:cNvCxnSpPr/>
      </xdr:nvCxnSpPr>
      <xdr:spPr>
        <a:xfrm>
          <a:off x="16179800" y="66391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124037</xdr:rowOff>
    </xdr:from>
    <xdr:to>
      <xdr:col>23</xdr:col>
      <xdr:colOff>406400</xdr:colOff>
      <xdr:row>38</xdr:row>
      <xdr:rowOff>132080</xdr:rowOff>
    </xdr:to>
    <xdr:cxnSp macro="">
      <xdr:nvCxnSpPr>
        <xdr:cNvPr id="388" name="直線コネクタ 387"/>
        <xdr:cNvCxnSpPr/>
      </xdr:nvCxnSpPr>
      <xdr:spPr>
        <a:xfrm flipV="1">
          <a:off x="15290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90" name="テキスト ボックス 389"/>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846</xdr:rowOff>
    </xdr:to>
    <xdr:cxnSp macro="">
      <xdr:nvCxnSpPr>
        <xdr:cNvPr id="391" name="直線コネクタ 390"/>
        <xdr:cNvCxnSpPr/>
      </xdr:nvCxnSpPr>
      <xdr:spPr>
        <a:xfrm flipV="1">
          <a:off x="14401800" y="66471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3" name="テキスト ボックス 392"/>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846</xdr:rowOff>
    </xdr:from>
    <xdr:to>
      <xdr:col>21</xdr:col>
      <xdr:colOff>0</xdr:colOff>
      <xdr:row>39</xdr:row>
      <xdr:rowOff>145627</xdr:rowOff>
    </xdr:to>
    <xdr:cxnSp macro="">
      <xdr:nvCxnSpPr>
        <xdr:cNvPr id="394" name="直線コネクタ 393"/>
        <xdr:cNvCxnSpPr/>
      </xdr:nvCxnSpPr>
      <xdr:spPr>
        <a:xfrm flipV="1">
          <a:off x="13512800" y="668739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8" name="テキスト ボックス 397"/>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121496</xdr:rowOff>
    </xdr:from>
    <xdr:to>
      <xdr:col>24</xdr:col>
      <xdr:colOff>609600</xdr:colOff>
      <xdr:row>39</xdr:row>
      <xdr:rowOff>51646</xdr:rowOff>
    </xdr:to>
    <xdr:sp macro="" textlink="">
      <xdr:nvSpPr>
        <xdr:cNvPr id="404" name="円/楕円 403"/>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138023</xdr:rowOff>
    </xdr:from>
    <xdr:ext cx="762000" cy="259045"/>
    <xdr:sp macro="" textlink="">
      <xdr:nvSpPr>
        <xdr:cNvPr id="405"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73237</xdr:rowOff>
    </xdr:from>
    <xdr:to>
      <xdr:col>23</xdr:col>
      <xdr:colOff>457200</xdr:colOff>
      <xdr:row>39</xdr:row>
      <xdr:rowOff>3387</xdr:rowOff>
    </xdr:to>
    <xdr:sp macro="" textlink="">
      <xdr:nvSpPr>
        <xdr:cNvPr id="406" name="円/楕円 405"/>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13564</xdr:rowOff>
    </xdr:from>
    <xdr:ext cx="736600" cy="259045"/>
    <xdr:sp macro="" textlink="">
      <xdr:nvSpPr>
        <xdr:cNvPr id="407" name="テキスト ボックス 406"/>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8" name="円/楕円 407"/>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409" name="テキスト ボックス 408"/>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121496</xdr:rowOff>
    </xdr:from>
    <xdr:to>
      <xdr:col>21</xdr:col>
      <xdr:colOff>50800</xdr:colOff>
      <xdr:row>39</xdr:row>
      <xdr:rowOff>51646</xdr:rowOff>
    </xdr:to>
    <xdr:sp macro="" textlink="">
      <xdr:nvSpPr>
        <xdr:cNvPr id="410" name="円/楕円 409"/>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61824</xdr:rowOff>
    </xdr:from>
    <xdr:ext cx="762000" cy="259045"/>
    <xdr:sp macro="" textlink="">
      <xdr:nvSpPr>
        <xdr:cNvPr id="411" name="テキスト ボックス 410"/>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94827</xdr:rowOff>
    </xdr:from>
    <xdr:to>
      <xdr:col>19</xdr:col>
      <xdr:colOff>533400</xdr:colOff>
      <xdr:row>40</xdr:row>
      <xdr:rowOff>24977</xdr:rowOff>
    </xdr:to>
    <xdr:sp macro="" textlink="">
      <xdr:nvSpPr>
        <xdr:cNvPr id="412" name="円/楕円 411"/>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35154</xdr:rowOff>
    </xdr:from>
    <xdr:ext cx="762000" cy="259045"/>
    <xdr:sp macro="" textlink="">
      <xdr:nvSpPr>
        <xdr:cNvPr id="413" name="テキスト ボックス 412"/>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特用林産物生産・加工施設整備や上庄・阪谷地区の地域情報通信基盤整備に伴う地方債や、臨時財政対策債、公営企業債（下水道事業）の発行により地方債の現在高等が増加し、将来負担額が増加した。</a:t>
          </a:r>
          <a:endParaRPr kumimoji="1" lang="en-US" altLang="ja-JP" sz="1300">
            <a:latin typeface="ＭＳ Ｐゴシック"/>
          </a:endParaRPr>
        </a:p>
        <a:p>
          <a:r>
            <a:rPr kumimoji="1" lang="ja-JP" altLang="en-US" sz="1300">
              <a:latin typeface="ＭＳ Ｐゴシック"/>
            </a:rPr>
            <a:t>　一方で、財政調整基金の積み戻し等により充当可能財源等が増加したことにより、将来負担比率は</a:t>
          </a:r>
          <a:r>
            <a:rPr kumimoji="1" lang="en-US" altLang="ja-JP" sz="1300">
              <a:latin typeface="ＭＳ Ｐゴシック"/>
            </a:rPr>
            <a:t>2.7</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今後は、下水道整備等の大型事業に伴う地方債の新規発行が予定されているため、将来負担比率が上昇することが考えられるが、有利な起債の発行や適切な基金の運営により、比率を抑えるよう努める。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54165</xdr:rowOff>
    </xdr:from>
    <xdr:to>
      <xdr:col>24</xdr:col>
      <xdr:colOff>558800</xdr:colOff>
      <xdr:row>16</xdr:row>
      <xdr:rowOff>70453</xdr:rowOff>
    </xdr:to>
    <xdr:cxnSp macro="">
      <xdr:nvCxnSpPr>
        <xdr:cNvPr id="443" name="直線コネクタ 442"/>
        <xdr:cNvCxnSpPr/>
      </xdr:nvCxnSpPr>
      <xdr:spPr>
        <a:xfrm flipV="1">
          <a:off x="16179800" y="2797365"/>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144177</xdr:rowOff>
    </xdr:from>
    <xdr:to>
      <xdr:col>23</xdr:col>
      <xdr:colOff>406400</xdr:colOff>
      <xdr:row>16</xdr:row>
      <xdr:rowOff>70453</xdr:rowOff>
    </xdr:to>
    <xdr:cxnSp macro="">
      <xdr:nvCxnSpPr>
        <xdr:cNvPr id="446" name="直線コネクタ 445"/>
        <xdr:cNvCxnSpPr/>
      </xdr:nvCxnSpPr>
      <xdr:spPr>
        <a:xfrm>
          <a:off x="15290800" y="2715927"/>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8" name="テキスト ボックス 447"/>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144177</xdr:rowOff>
    </xdr:from>
    <xdr:to>
      <xdr:col>22</xdr:col>
      <xdr:colOff>203200</xdr:colOff>
      <xdr:row>15</xdr:row>
      <xdr:rowOff>159258</xdr:rowOff>
    </xdr:to>
    <xdr:cxnSp macro="">
      <xdr:nvCxnSpPr>
        <xdr:cNvPr id="449" name="直線コネクタ 448"/>
        <xdr:cNvCxnSpPr/>
      </xdr:nvCxnSpPr>
      <xdr:spPr>
        <a:xfrm flipV="1">
          <a:off x="14401800" y="271592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1" name="テキスト ボックス 450"/>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159258</xdr:rowOff>
    </xdr:from>
    <xdr:to>
      <xdr:col>21</xdr:col>
      <xdr:colOff>0</xdr:colOff>
      <xdr:row>16</xdr:row>
      <xdr:rowOff>34258</xdr:rowOff>
    </xdr:to>
    <xdr:cxnSp macro="">
      <xdr:nvCxnSpPr>
        <xdr:cNvPr id="452" name="直線コネクタ 451"/>
        <xdr:cNvCxnSpPr/>
      </xdr:nvCxnSpPr>
      <xdr:spPr>
        <a:xfrm flipV="1">
          <a:off x="13512800" y="2731008"/>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4" name="テキスト ボックス 453"/>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6" name="テキスト ボックス 455"/>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3365</xdr:rowOff>
    </xdr:from>
    <xdr:to>
      <xdr:col>24</xdr:col>
      <xdr:colOff>609600</xdr:colOff>
      <xdr:row>16</xdr:row>
      <xdr:rowOff>104965</xdr:rowOff>
    </xdr:to>
    <xdr:sp macro="" textlink="">
      <xdr:nvSpPr>
        <xdr:cNvPr id="462" name="円/楕円 461"/>
        <xdr:cNvSpPr/>
      </xdr:nvSpPr>
      <xdr:spPr>
        <a:xfrm>
          <a:off x="16967200" y="27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19892</xdr:rowOff>
    </xdr:from>
    <xdr:ext cx="762000" cy="259045"/>
    <xdr:sp macro="" textlink="">
      <xdr:nvSpPr>
        <xdr:cNvPr id="463" name="将来負担の状況該当値テキスト"/>
        <xdr:cNvSpPr txBox="1"/>
      </xdr:nvSpPr>
      <xdr:spPr>
        <a:xfrm>
          <a:off x="17106900" y="259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19653</xdr:rowOff>
    </xdr:from>
    <xdr:to>
      <xdr:col>23</xdr:col>
      <xdr:colOff>457200</xdr:colOff>
      <xdr:row>16</xdr:row>
      <xdr:rowOff>121253</xdr:rowOff>
    </xdr:to>
    <xdr:sp macro="" textlink="">
      <xdr:nvSpPr>
        <xdr:cNvPr id="464" name="円/楕円 463"/>
        <xdr:cNvSpPr/>
      </xdr:nvSpPr>
      <xdr:spPr>
        <a:xfrm>
          <a:off x="16129000" y="27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131430</xdr:rowOff>
    </xdr:from>
    <xdr:ext cx="736600" cy="259045"/>
    <xdr:sp macro="" textlink="">
      <xdr:nvSpPr>
        <xdr:cNvPr id="465" name="テキスト ボックス 464"/>
        <xdr:cNvSpPr txBox="1"/>
      </xdr:nvSpPr>
      <xdr:spPr>
        <a:xfrm>
          <a:off x="15798800" y="253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93377</xdr:rowOff>
    </xdr:from>
    <xdr:to>
      <xdr:col>22</xdr:col>
      <xdr:colOff>254000</xdr:colOff>
      <xdr:row>16</xdr:row>
      <xdr:rowOff>23527</xdr:rowOff>
    </xdr:to>
    <xdr:sp macro="" textlink="">
      <xdr:nvSpPr>
        <xdr:cNvPr id="466" name="円/楕円 465"/>
        <xdr:cNvSpPr/>
      </xdr:nvSpPr>
      <xdr:spPr>
        <a:xfrm>
          <a:off x="15240000" y="26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33704</xdr:rowOff>
    </xdr:from>
    <xdr:ext cx="762000" cy="259045"/>
    <xdr:sp macro="" textlink="">
      <xdr:nvSpPr>
        <xdr:cNvPr id="467" name="テキスト ボックス 466"/>
        <xdr:cNvSpPr txBox="1"/>
      </xdr:nvSpPr>
      <xdr:spPr>
        <a:xfrm>
          <a:off x="14909800" y="243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108458</xdr:rowOff>
    </xdr:from>
    <xdr:to>
      <xdr:col>21</xdr:col>
      <xdr:colOff>50800</xdr:colOff>
      <xdr:row>16</xdr:row>
      <xdr:rowOff>38608</xdr:rowOff>
    </xdr:to>
    <xdr:sp macro="" textlink="">
      <xdr:nvSpPr>
        <xdr:cNvPr id="468" name="円/楕円 467"/>
        <xdr:cNvSpPr/>
      </xdr:nvSpPr>
      <xdr:spPr>
        <a:xfrm>
          <a:off x="14351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48785</xdr:rowOff>
    </xdr:from>
    <xdr:ext cx="762000" cy="259045"/>
    <xdr:sp macro="" textlink="">
      <xdr:nvSpPr>
        <xdr:cNvPr id="469" name="テキスト ボックス 468"/>
        <xdr:cNvSpPr txBox="1"/>
      </xdr:nvSpPr>
      <xdr:spPr>
        <a:xfrm>
          <a:off x="14020800" y="24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154908</xdr:rowOff>
    </xdr:from>
    <xdr:to>
      <xdr:col>19</xdr:col>
      <xdr:colOff>533400</xdr:colOff>
      <xdr:row>16</xdr:row>
      <xdr:rowOff>85058</xdr:rowOff>
    </xdr:to>
    <xdr:sp macro="" textlink="">
      <xdr:nvSpPr>
        <xdr:cNvPr id="470" name="円/楕円 469"/>
        <xdr:cNvSpPr/>
      </xdr:nvSpPr>
      <xdr:spPr>
        <a:xfrm>
          <a:off x="13462000" y="27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95235</xdr:rowOff>
    </xdr:from>
    <xdr:ext cx="762000" cy="259045"/>
    <xdr:sp macro="" textlink="">
      <xdr:nvSpPr>
        <xdr:cNvPr id="471" name="テキスト ボックス 470"/>
        <xdr:cNvSpPr txBox="1"/>
      </xdr:nvSpPr>
      <xdr:spPr>
        <a:xfrm>
          <a:off x="13131800" y="249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34,792
34,380
872.43
19,633,962
18,806,813
766,043
10,492,078
14,948,385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類似団体平均と比べて高くなっているのは、消防業務を直営で行っているためである。今後は、一部事務組合の人件費分に充てる負担金や特別会計の人件費分に充てる繰出金といった人件費に準ずる費用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49276</xdr:rowOff>
    </xdr:from>
    <xdr:to>
      <xdr:col>7</xdr:col>
      <xdr:colOff>15875</xdr:colOff>
      <xdr:row>40</xdr:row>
      <xdr:rowOff>49276</xdr:rowOff>
    </xdr:to>
    <xdr:cxnSp macro="">
      <xdr:nvCxnSpPr>
        <xdr:cNvPr id="64" name="直線コネクタ 63"/>
        <xdr:cNvCxnSpPr/>
      </xdr:nvCxnSpPr>
      <xdr:spPr>
        <a:xfrm>
          <a:off x="3987800" y="69072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3556</xdr:rowOff>
    </xdr:from>
    <xdr:to>
      <xdr:col>5</xdr:col>
      <xdr:colOff>549275</xdr:colOff>
      <xdr:row>40</xdr:row>
      <xdr:rowOff>49276</xdr:rowOff>
    </xdr:to>
    <xdr:cxnSp macro="">
      <xdr:nvCxnSpPr>
        <xdr:cNvPr id="67" name="直線コネクタ 66"/>
        <xdr:cNvCxnSpPr/>
      </xdr:nvCxnSpPr>
      <xdr:spPr>
        <a:xfrm>
          <a:off x="3098800" y="6861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78249</xdr:rowOff>
    </xdr:from>
    <xdr:ext cx="736600" cy="259045"/>
    <xdr:sp macro="" textlink="">
      <xdr:nvSpPr>
        <xdr:cNvPr id="69" name="テキスト ボックス 68"/>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3556</xdr:rowOff>
    </xdr:from>
    <xdr:to>
      <xdr:col>4</xdr:col>
      <xdr:colOff>346075</xdr:colOff>
      <xdr:row>40</xdr:row>
      <xdr:rowOff>122428</xdr:rowOff>
    </xdr:to>
    <xdr:cxnSp macro="">
      <xdr:nvCxnSpPr>
        <xdr:cNvPr id="70" name="直線コネクタ 69"/>
        <xdr:cNvCxnSpPr/>
      </xdr:nvCxnSpPr>
      <xdr:spPr>
        <a:xfrm flipV="1">
          <a:off x="2209800" y="68615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59961</xdr:rowOff>
    </xdr:from>
    <xdr:ext cx="762000" cy="259045"/>
    <xdr:sp macro="" textlink="">
      <xdr:nvSpPr>
        <xdr:cNvPr id="72" name="テキスト ボックス 71"/>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122428</xdr:rowOff>
    </xdr:from>
    <xdr:to>
      <xdr:col>3</xdr:col>
      <xdr:colOff>142875</xdr:colOff>
      <xdr:row>41</xdr:row>
      <xdr:rowOff>152146</xdr:rowOff>
    </xdr:to>
    <xdr:cxnSp macro="">
      <xdr:nvCxnSpPr>
        <xdr:cNvPr id="73" name="直線コネクタ 72"/>
        <xdr:cNvCxnSpPr/>
      </xdr:nvCxnSpPr>
      <xdr:spPr>
        <a:xfrm flipV="1">
          <a:off x="1320800" y="698042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7383</xdr:rowOff>
    </xdr:from>
    <xdr:ext cx="762000" cy="259045"/>
    <xdr:sp macro="" textlink="">
      <xdr:nvSpPr>
        <xdr:cNvPr id="77" name="テキスト ボックス 76"/>
        <xdr:cNvSpPr txBox="1"/>
      </xdr:nvSpPr>
      <xdr:spPr>
        <a:xfrm>
          <a:off x="939800" y="63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169926</xdr:rowOff>
    </xdr:from>
    <xdr:to>
      <xdr:col>7</xdr:col>
      <xdr:colOff>66675</xdr:colOff>
      <xdr:row>40</xdr:row>
      <xdr:rowOff>100076</xdr:rowOff>
    </xdr:to>
    <xdr:sp macro="" textlink="">
      <xdr:nvSpPr>
        <xdr:cNvPr id="83" name="円/楕円 82"/>
        <xdr:cNvSpPr/>
      </xdr:nvSpPr>
      <xdr:spPr>
        <a:xfrm>
          <a:off x="47752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142003</xdr:rowOff>
    </xdr:from>
    <xdr:ext cx="762000" cy="259045"/>
    <xdr:sp macro="" textlink="">
      <xdr:nvSpPr>
        <xdr:cNvPr id="84" name="人件費該当値テキスト"/>
        <xdr:cNvSpPr txBox="1"/>
      </xdr:nvSpPr>
      <xdr:spPr>
        <a:xfrm>
          <a:off x="49149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169926</xdr:rowOff>
    </xdr:from>
    <xdr:to>
      <xdr:col>5</xdr:col>
      <xdr:colOff>600075</xdr:colOff>
      <xdr:row>40</xdr:row>
      <xdr:rowOff>100076</xdr:rowOff>
    </xdr:to>
    <xdr:sp macro="" textlink="">
      <xdr:nvSpPr>
        <xdr:cNvPr id="85" name="円/楕円 84"/>
        <xdr:cNvSpPr/>
      </xdr:nvSpPr>
      <xdr:spPr>
        <a:xfrm>
          <a:off x="3937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84853</xdr:rowOff>
    </xdr:from>
    <xdr:ext cx="736600" cy="259045"/>
    <xdr:sp macro="" textlink="">
      <xdr:nvSpPr>
        <xdr:cNvPr id="86" name="テキスト ボックス 85"/>
        <xdr:cNvSpPr txBox="1"/>
      </xdr:nvSpPr>
      <xdr:spPr>
        <a:xfrm>
          <a:off x="3606800" y="694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124206</xdr:rowOff>
    </xdr:from>
    <xdr:to>
      <xdr:col>4</xdr:col>
      <xdr:colOff>396875</xdr:colOff>
      <xdr:row>40</xdr:row>
      <xdr:rowOff>54356</xdr:rowOff>
    </xdr:to>
    <xdr:sp macro="" textlink="">
      <xdr:nvSpPr>
        <xdr:cNvPr id="87" name="円/楕円 86"/>
        <xdr:cNvSpPr/>
      </xdr:nvSpPr>
      <xdr:spPr>
        <a:xfrm>
          <a:off x="3048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39133</xdr:rowOff>
    </xdr:from>
    <xdr:ext cx="762000" cy="259045"/>
    <xdr:sp macro="" textlink="">
      <xdr:nvSpPr>
        <xdr:cNvPr id="88" name="テキスト ボックス 87"/>
        <xdr:cNvSpPr txBox="1"/>
      </xdr:nvSpPr>
      <xdr:spPr>
        <a:xfrm>
          <a:off x="2717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71628</xdr:rowOff>
    </xdr:from>
    <xdr:to>
      <xdr:col>3</xdr:col>
      <xdr:colOff>193675</xdr:colOff>
      <xdr:row>41</xdr:row>
      <xdr:rowOff>1778</xdr:rowOff>
    </xdr:to>
    <xdr:sp macro="" textlink="">
      <xdr:nvSpPr>
        <xdr:cNvPr id="89" name="円/楕円 88"/>
        <xdr:cNvSpPr/>
      </xdr:nvSpPr>
      <xdr:spPr>
        <a:xfrm>
          <a:off x="2159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158005</xdr:rowOff>
    </xdr:from>
    <xdr:ext cx="762000" cy="259045"/>
    <xdr:sp macro="" textlink="">
      <xdr:nvSpPr>
        <xdr:cNvPr id="90" name="テキスト ボックス 89"/>
        <xdr:cNvSpPr txBox="1"/>
      </xdr:nvSpPr>
      <xdr:spPr>
        <a:xfrm>
          <a:off x="1828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101346</xdr:rowOff>
    </xdr:from>
    <xdr:to>
      <xdr:col>1</xdr:col>
      <xdr:colOff>676275</xdr:colOff>
      <xdr:row>42</xdr:row>
      <xdr:rowOff>31496</xdr:rowOff>
    </xdr:to>
    <xdr:sp macro="" textlink="">
      <xdr:nvSpPr>
        <xdr:cNvPr id="91" name="円/楕円 90"/>
        <xdr:cNvSpPr/>
      </xdr:nvSpPr>
      <xdr:spPr>
        <a:xfrm>
          <a:off x="12700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16273</xdr:rowOff>
    </xdr:from>
    <xdr:ext cx="762000" cy="259045"/>
    <xdr:sp macro="" textlink="">
      <xdr:nvSpPr>
        <xdr:cNvPr id="92" name="テキスト ボックス 91"/>
        <xdr:cNvSpPr txBox="1"/>
      </xdr:nvSpPr>
      <xdr:spPr>
        <a:xfrm>
          <a:off x="939800" y="72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橋梁点検に係る経費等により、経常経費における物件費は</a:t>
          </a:r>
          <a:r>
            <a:rPr kumimoji="1" lang="en-US" altLang="ja-JP" sz="1300">
              <a:latin typeface="ＭＳ Ｐゴシック"/>
            </a:rPr>
            <a:t>21,289</a:t>
          </a:r>
          <a:r>
            <a:rPr kumimoji="1" lang="ja-JP" altLang="en-US" sz="1300">
              <a:latin typeface="ＭＳ Ｐゴシック"/>
            </a:rPr>
            <a:t>千円の増額となったが、国の補助金等を活用することにより経常収支比率は</a:t>
          </a:r>
          <a:r>
            <a:rPr kumimoji="1" lang="en-US" altLang="ja-JP" sz="1300">
              <a:latin typeface="ＭＳ Ｐゴシック"/>
            </a:rPr>
            <a:t>0.6</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物件費に係る経常収支比率が類似団体平均と比べて高くなっているのは、業務の民間委託を推進し、職員給与費等から委託料（物件費）へシフトしているためである。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113393</xdr:rowOff>
    </xdr:from>
    <xdr:to>
      <xdr:col>24</xdr:col>
      <xdr:colOff>31750</xdr:colOff>
      <xdr:row>18</xdr:row>
      <xdr:rowOff>7257</xdr:rowOff>
    </xdr:to>
    <xdr:cxnSp macro="">
      <xdr:nvCxnSpPr>
        <xdr:cNvPr id="127" name="直線コネクタ 126"/>
        <xdr:cNvCxnSpPr/>
      </xdr:nvCxnSpPr>
      <xdr:spPr>
        <a:xfrm flipV="1">
          <a:off x="15671800" y="3028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18</xdr:row>
      <xdr:rowOff>7257</xdr:rowOff>
    </xdr:to>
    <xdr:cxnSp macro="">
      <xdr:nvCxnSpPr>
        <xdr:cNvPr id="130" name="直線コネクタ 129"/>
        <xdr:cNvCxnSpPr/>
      </xdr:nvCxnSpPr>
      <xdr:spPr>
        <a:xfrm>
          <a:off x="14782800" y="3006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91621</xdr:rowOff>
    </xdr:to>
    <xdr:cxnSp macro="">
      <xdr:nvCxnSpPr>
        <xdr:cNvPr id="133" name="直線コネクタ 132"/>
        <xdr:cNvCxnSpPr/>
      </xdr:nvCxnSpPr>
      <xdr:spPr>
        <a:xfrm>
          <a:off x="13893800" y="2940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26307</xdr:rowOff>
    </xdr:to>
    <xdr:cxnSp macro="">
      <xdr:nvCxnSpPr>
        <xdr:cNvPr id="136" name="直線コネクタ 135"/>
        <xdr:cNvCxnSpPr/>
      </xdr:nvCxnSpPr>
      <xdr:spPr>
        <a:xfrm>
          <a:off x="13004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6" name="円/楕円 145"/>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7"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127907</xdr:rowOff>
    </xdr:from>
    <xdr:to>
      <xdr:col>22</xdr:col>
      <xdr:colOff>615950</xdr:colOff>
      <xdr:row>18</xdr:row>
      <xdr:rowOff>58057</xdr:rowOff>
    </xdr:to>
    <xdr:sp macro="" textlink="">
      <xdr:nvSpPr>
        <xdr:cNvPr id="148" name="円/楕円 147"/>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42834</xdr:rowOff>
    </xdr:from>
    <xdr:ext cx="736600" cy="259045"/>
    <xdr:sp macro="" textlink="">
      <xdr:nvSpPr>
        <xdr:cNvPr id="149" name="テキスト ボックス 148"/>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0" name="円/楕円 149"/>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1" name="テキスト ボックス 150"/>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2" name="円/楕円 151"/>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3" name="テキスト ボックス 152"/>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4" name="円/楕円 153"/>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5" name="テキスト ボックス 154"/>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保育所運営に係る経費が増加したことにより、対前年度比</a:t>
          </a:r>
          <a:r>
            <a:rPr kumimoji="1" lang="en-US" altLang="ja-JP" sz="1300">
              <a:latin typeface="ＭＳ Ｐゴシック"/>
            </a:rPr>
            <a:t>0.9</a:t>
          </a:r>
          <a:r>
            <a:rPr kumimoji="1" lang="ja-JP" altLang="en-US" sz="1300">
              <a:latin typeface="ＭＳ Ｐゴシック"/>
            </a:rPr>
            <a:t>ポイント悪化した。依然として民間保育所や障害者支援に係る経費が大きい。今後も、健診や保健指導を強化するなど医療扶助の抑制に努める。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56243</xdr:rowOff>
    </xdr:from>
    <xdr:to>
      <xdr:col>7</xdr:col>
      <xdr:colOff>15875</xdr:colOff>
      <xdr:row>56</xdr:row>
      <xdr:rowOff>154215</xdr:rowOff>
    </xdr:to>
    <xdr:cxnSp macro="">
      <xdr:nvCxnSpPr>
        <xdr:cNvPr id="190" name="直線コネクタ 189"/>
        <xdr:cNvCxnSpPr/>
      </xdr:nvCxnSpPr>
      <xdr:spPr>
        <a:xfrm>
          <a:off x="3987800" y="96574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56243</xdr:rowOff>
    </xdr:to>
    <xdr:cxnSp macro="">
      <xdr:nvCxnSpPr>
        <xdr:cNvPr id="193" name="直線コネクタ 192"/>
        <xdr:cNvCxnSpPr/>
      </xdr:nvCxnSpPr>
      <xdr:spPr>
        <a:xfrm>
          <a:off x="3098800" y="9537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107950</xdr:rowOff>
    </xdr:to>
    <xdr:cxnSp macro="">
      <xdr:nvCxnSpPr>
        <xdr:cNvPr id="196" name="直線コネクタ 195"/>
        <xdr:cNvCxnSpPr/>
      </xdr:nvCxnSpPr>
      <xdr:spPr>
        <a:xfrm>
          <a:off x="2209800" y="951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118835</xdr:rowOff>
    </xdr:to>
    <xdr:cxnSp macro="">
      <xdr:nvCxnSpPr>
        <xdr:cNvPr id="199" name="直線コネクタ 198"/>
        <xdr:cNvCxnSpPr/>
      </xdr:nvCxnSpPr>
      <xdr:spPr>
        <a:xfrm flipV="1">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209" name="円/楕円 208"/>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75492</xdr:rowOff>
    </xdr:from>
    <xdr:ext cx="762000" cy="259045"/>
    <xdr:sp macro="" textlink="">
      <xdr:nvSpPr>
        <xdr:cNvPr id="210"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5443</xdr:rowOff>
    </xdr:from>
    <xdr:to>
      <xdr:col>5</xdr:col>
      <xdr:colOff>600075</xdr:colOff>
      <xdr:row>56</xdr:row>
      <xdr:rowOff>107043</xdr:rowOff>
    </xdr:to>
    <xdr:sp macro="" textlink="">
      <xdr:nvSpPr>
        <xdr:cNvPr id="211" name="円/楕円 210"/>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212" name="テキスト ボックス 211"/>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除雪経費（維持補修費）は減額したものの、各特別会計への繰出金が増額したことにより</a:t>
          </a:r>
          <a:r>
            <a:rPr kumimoji="1" lang="en-US" altLang="ja-JP" sz="1300">
              <a:latin typeface="ＭＳ Ｐゴシック"/>
            </a:rPr>
            <a:t>0.3</a:t>
          </a:r>
          <a:r>
            <a:rPr kumimoji="1" lang="ja-JP" altLang="en-US" sz="1300">
              <a:latin typeface="ＭＳ Ｐゴシック"/>
            </a:rPr>
            <a:t>ポイントの悪化となった。</a:t>
          </a:r>
          <a:endParaRPr kumimoji="1" lang="en-US" altLang="ja-JP" sz="1300">
            <a:latin typeface="ＭＳ Ｐゴシック"/>
          </a:endParaRPr>
        </a:p>
        <a:p>
          <a:r>
            <a:rPr kumimoji="1" lang="ja-JP" altLang="en-US" sz="1300">
              <a:latin typeface="ＭＳ Ｐゴシック"/>
            </a:rPr>
            <a:t>　今後も、医療費の増額による国民健康保険特別会計に対する繰出金や後期高齢者医療広域連合に対する負担金の増額、下水道事業特別会計に対する起債償還に係る繰出金の増額が見込まれており、比率の悪化が予想さ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146050</xdr:rowOff>
    </xdr:to>
    <xdr:cxnSp macro="">
      <xdr:nvCxnSpPr>
        <xdr:cNvPr id="251" name="直線コネクタ 250"/>
        <xdr:cNvCxnSpPr/>
      </xdr:nvCxnSpPr>
      <xdr:spPr>
        <a:xfrm>
          <a:off x="15671800" y="989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123190</xdr:rowOff>
    </xdr:to>
    <xdr:cxnSp macro="">
      <xdr:nvCxnSpPr>
        <xdr:cNvPr id="254" name="直線コネクタ 253"/>
        <xdr:cNvCxnSpPr/>
      </xdr:nvCxnSpPr>
      <xdr:spPr>
        <a:xfrm>
          <a:off x="14782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58</xdr:row>
      <xdr:rowOff>12700</xdr:rowOff>
    </xdr:to>
    <xdr:cxnSp macro="">
      <xdr:nvCxnSpPr>
        <xdr:cNvPr id="257" name="直線コネクタ 256"/>
        <xdr:cNvCxnSpPr/>
      </xdr:nvCxnSpPr>
      <xdr:spPr>
        <a:xfrm flipV="1">
          <a:off x="13893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12700</xdr:rowOff>
    </xdr:to>
    <xdr:cxnSp macro="">
      <xdr:nvCxnSpPr>
        <xdr:cNvPr id="260" name="直線コネクタ 259"/>
        <xdr:cNvCxnSpPr/>
      </xdr:nvCxnSpPr>
      <xdr:spPr>
        <a:xfrm>
          <a:off x="13004800" y="990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0" name="円/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2" name="円/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3" name="テキスト ボックス 272"/>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4" name="円/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多面的機能支払交付金事業の増額等により</a:t>
          </a:r>
          <a:r>
            <a:rPr kumimoji="1" lang="en-US" altLang="ja-JP" sz="1300">
              <a:latin typeface="ＭＳ Ｐゴシック"/>
            </a:rPr>
            <a:t>203,951</a:t>
          </a:r>
          <a:r>
            <a:rPr kumimoji="1" lang="ja-JP" altLang="en-US" sz="1300">
              <a:latin typeface="ＭＳ Ｐゴシック"/>
            </a:rPr>
            <a:t>千円の増額となったが、国・県費充当事業のため経常収支比率は</a:t>
          </a:r>
          <a:r>
            <a:rPr kumimoji="1" lang="en-US" altLang="ja-JP" sz="1300">
              <a:latin typeface="ＭＳ Ｐゴシック"/>
            </a:rPr>
            <a:t>0.5</a:t>
          </a:r>
          <a:r>
            <a:rPr kumimoji="1" lang="ja-JP" altLang="en-US" sz="1300">
              <a:latin typeface="ＭＳ Ｐゴシック"/>
            </a:rPr>
            <a:t>ポイントの改善となった。</a:t>
          </a:r>
          <a:endParaRPr kumimoji="1" lang="en-US" altLang="ja-JP" sz="1300">
            <a:latin typeface="ＭＳ Ｐゴシック"/>
          </a:endParaRPr>
        </a:p>
        <a:p>
          <a:r>
            <a:rPr kumimoji="1" lang="ja-JP" altLang="en-US" sz="1300">
              <a:latin typeface="ＭＳ Ｐゴシック"/>
            </a:rPr>
            <a:t>　補助費等に係る経常収支比率は類似団体平均と比べ低くなっており、今後も事務事業評価等を行い、補助金等の適正な交付に努める。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58420</xdr:rowOff>
    </xdr:to>
    <xdr:cxnSp macro="">
      <xdr:nvCxnSpPr>
        <xdr:cNvPr id="309" name="直線コネクタ 308"/>
        <xdr:cNvCxnSpPr/>
      </xdr:nvCxnSpPr>
      <xdr:spPr>
        <a:xfrm flipV="1">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58420</xdr:rowOff>
    </xdr:to>
    <xdr:cxnSp macro="">
      <xdr:nvCxnSpPr>
        <xdr:cNvPr id="312" name="直線コネクタ 311"/>
        <xdr:cNvCxnSpPr/>
      </xdr:nvCxnSpPr>
      <xdr:spPr>
        <a:xfrm>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35560</xdr:rowOff>
    </xdr:to>
    <xdr:cxnSp macro="">
      <xdr:nvCxnSpPr>
        <xdr:cNvPr id="315" name="直線コネクタ 314"/>
        <xdr:cNvCxnSpPr/>
      </xdr:nvCxnSpPr>
      <xdr:spPr>
        <a:xfrm>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49276</xdr:rowOff>
    </xdr:to>
    <xdr:cxnSp macro="">
      <xdr:nvCxnSpPr>
        <xdr:cNvPr id="318" name="直線コネクタ 317"/>
        <xdr:cNvCxnSpPr/>
      </xdr:nvCxnSpPr>
      <xdr:spPr>
        <a:xfrm flipV="1">
          <a:off x="13004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8" name="円/楕円 32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0" name="円/楕円 329"/>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31" name="テキスト ボックス 33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2" name="円/楕円 331"/>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3" name="テキスト ボックス 332"/>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4" name="円/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6" name="円/楕円 335"/>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7" name="テキスト ボックス 336"/>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公債費に係る経常収支比率は類似団体平均に比べ低くなっている。今後は、大型事業に伴う新規発行が予定されているが、償還額の平準化に努め、公債費の急激な上昇を抑える。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24130</xdr:rowOff>
    </xdr:to>
    <xdr:cxnSp macro="">
      <xdr:nvCxnSpPr>
        <xdr:cNvPr id="370" name="直線コネクタ 369"/>
        <xdr:cNvCxnSpPr/>
      </xdr:nvCxnSpPr>
      <xdr:spPr>
        <a:xfrm>
          <a:off x="3987800" y="12882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96520</xdr:rowOff>
    </xdr:from>
    <xdr:to>
      <xdr:col>5</xdr:col>
      <xdr:colOff>549275</xdr:colOff>
      <xdr:row>75</xdr:row>
      <xdr:rowOff>24130</xdr:rowOff>
    </xdr:to>
    <xdr:cxnSp macro="">
      <xdr:nvCxnSpPr>
        <xdr:cNvPr id="373" name="直線コネクタ 372"/>
        <xdr:cNvCxnSpPr/>
      </xdr:nvCxnSpPr>
      <xdr:spPr>
        <a:xfrm>
          <a:off x="3098800" y="12783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96520</xdr:rowOff>
    </xdr:from>
    <xdr:to>
      <xdr:col>4</xdr:col>
      <xdr:colOff>346075</xdr:colOff>
      <xdr:row>74</xdr:row>
      <xdr:rowOff>96520</xdr:rowOff>
    </xdr:to>
    <xdr:cxnSp macro="">
      <xdr:nvCxnSpPr>
        <xdr:cNvPr id="376" name="直線コネクタ 375"/>
        <xdr:cNvCxnSpPr/>
      </xdr:nvCxnSpPr>
      <xdr:spPr>
        <a:xfrm>
          <a:off x="2209800" y="12783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96520</xdr:rowOff>
    </xdr:from>
    <xdr:to>
      <xdr:col>3</xdr:col>
      <xdr:colOff>142875</xdr:colOff>
      <xdr:row>74</xdr:row>
      <xdr:rowOff>119380</xdr:rowOff>
    </xdr:to>
    <xdr:cxnSp macro="">
      <xdr:nvCxnSpPr>
        <xdr:cNvPr id="379" name="直線コネクタ 378"/>
        <xdr:cNvCxnSpPr/>
      </xdr:nvCxnSpPr>
      <xdr:spPr>
        <a:xfrm flipV="1">
          <a:off x="1320800" y="12783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89" name="円/楕円 388"/>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90"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91" name="円/楕円 390"/>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92" name="テキスト ボックス 391"/>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45720</xdr:rowOff>
    </xdr:from>
    <xdr:to>
      <xdr:col>4</xdr:col>
      <xdr:colOff>396875</xdr:colOff>
      <xdr:row>74</xdr:row>
      <xdr:rowOff>147320</xdr:rowOff>
    </xdr:to>
    <xdr:sp macro="" textlink="">
      <xdr:nvSpPr>
        <xdr:cNvPr id="393" name="円/楕円 392"/>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157497</xdr:rowOff>
    </xdr:from>
    <xdr:ext cx="762000" cy="259045"/>
    <xdr:sp macro="" textlink="">
      <xdr:nvSpPr>
        <xdr:cNvPr id="394" name="テキスト ボックス 393"/>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45720</xdr:rowOff>
    </xdr:from>
    <xdr:to>
      <xdr:col>3</xdr:col>
      <xdr:colOff>193675</xdr:colOff>
      <xdr:row>74</xdr:row>
      <xdr:rowOff>147320</xdr:rowOff>
    </xdr:to>
    <xdr:sp macro="" textlink="">
      <xdr:nvSpPr>
        <xdr:cNvPr id="395" name="円/楕円 394"/>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157497</xdr:rowOff>
    </xdr:from>
    <xdr:ext cx="762000" cy="259045"/>
    <xdr:sp macro="" textlink="">
      <xdr:nvSpPr>
        <xdr:cNvPr id="396" name="テキスト ボックス 395"/>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68580</xdr:rowOff>
    </xdr:from>
    <xdr:to>
      <xdr:col>1</xdr:col>
      <xdr:colOff>676275</xdr:colOff>
      <xdr:row>74</xdr:row>
      <xdr:rowOff>170180</xdr:rowOff>
    </xdr:to>
    <xdr:sp macro="" textlink="">
      <xdr:nvSpPr>
        <xdr:cNvPr id="397" name="円/楕円 396"/>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8907</xdr:rowOff>
    </xdr:from>
    <xdr:ext cx="762000" cy="259045"/>
    <xdr:sp macro="" textlink="">
      <xdr:nvSpPr>
        <xdr:cNvPr id="398" name="テキスト ボックス 397"/>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公債費以外に係る経常収支比率は類似団体平均と比べ依然として高くなっている。第七次行政改革大綱に基づき、経常経費の削減を図る。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142239</xdr:rowOff>
    </xdr:from>
    <xdr:to>
      <xdr:col>24</xdr:col>
      <xdr:colOff>31750</xdr:colOff>
      <xdr:row>79</xdr:row>
      <xdr:rowOff>146050</xdr:rowOff>
    </xdr:to>
    <xdr:cxnSp macro="">
      <xdr:nvCxnSpPr>
        <xdr:cNvPr id="431" name="直線コネクタ 430"/>
        <xdr:cNvCxnSpPr/>
      </xdr:nvCxnSpPr>
      <xdr:spPr>
        <a:xfrm>
          <a:off x="15671800" y="13686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27939</xdr:rowOff>
    </xdr:from>
    <xdr:to>
      <xdr:col>22</xdr:col>
      <xdr:colOff>565150</xdr:colOff>
      <xdr:row>79</xdr:row>
      <xdr:rowOff>142239</xdr:rowOff>
    </xdr:to>
    <xdr:cxnSp macro="">
      <xdr:nvCxnSpPr>
        <xdr:cNvPr id="434" name="直線コネクタ 433"/>
        <xdr:cNvCxnSpPr/>
      </xdr:nvCxnSpPr>
      <xdr:spPr>
        <a:xfrm>
          <a:off x="14782800" y="135724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27939</xdr:rowOff>
    </xdr:from>
    <xdr:to>
      <xdr:col>21</xdr:col>
      <xdr:colOff>361950</xdr:colOff>
      <xdr:row>79</xdr:row>
      <xdr:rowOff>73661</xdr:rowOff>
    </xdr:to>
    <xdr:cxnSp macro="">
      <xdr:nvCxnSpPr>
        <xdr:cNvPr id="437" name="直線コネクタ 436"/>
        <xdr:cNvCxnSpPr/>
      </xdr:nvCxnSpPr>
      <xdr:spPr>
        <a:xfrm flipV="1">
          <a:off x="13893800" y="13572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73661</xdr:rowOff>
    </xdr:from>
    <xdr:to>
      <xdr:col>20</xdr:col>
      <xdr:colOff>158750</xdr:colOff>
      <xdr:row>79</xdr:row>
      <xdr:rowOff>142239</xdr:rowOff>
    </xdr:to>
    <xdr:cxnSp macro="">
      <xdr:nvCxnSpPr>
        <xdr:cNvPr id="440" name="直線コネクタ 439"/>
        <xdr:cNvCxnSpPr/>
      </xdr:nvCxnSpPr>
      <xdr:spPr>
        <a:xfrm flipV="1">
          <a:off x="13004800" y="13618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50" name="円/楕円 449"/>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3827</xdr:rowOff>
    </xdr:from>
    <xdr:ext cx="762000" cy="259045"/>
    <xdr:sp macro="" textlink="">
      <xdr:nvSpPr>
        <xdr:cNvPr id="451" name="公債費以外該当値テキスト"/>
        <xdr:cNvSpPr txBox="1"/>
      </xdr:nvSpPr>
      <xdr:spPr>
        <a:xfrm>
          <a:off x="16598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91439</xdr:rowOff>
    </xdr:from>
    <xdr:to>
      <xdr:col>22</xdr:col>
      <xdr:colOff>615950</xdr:colOff>
      <xdr:row>80</xdr:row>
      <xdr:rowOff>21589</xdr:rowOff>
    </xdr:to>
    <xdr:sp macro="" textlink="">
      <xdr:nvSpPr>
        <xdr:cNvPr id="452" name="円/楕円 451"/>
        <xdr:cNvSpPr/>
      </xdr:nvSpPr>
      <xdr:spPr>
        <a:xfrm>
          <a:off x="15621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6366</xdr:rowOff>
    </xdr:from>
    <xdr:ext cx="736600" cy="259045"/>
    <xdr:sp macro="" textlink="">
      <xdr:nvSpPr>
        <xdr:cNvPr id="453" name="テキスト ボックス 452"/>
        <xdr:cNvSpPr txBox="1"/>
      </xdr:nvSpPr>
      <xdr:spPr>
        <a:xfrm>
          <a:off x="15290800" y="1372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148589</xdr:rowOff>
    </xdr:from>
    <xdr:to>
      <xdr:col>21</xdr:col>
      <xdr:colOff>412750</xdr:colOff>
      <xdr:row>79</xdr:row>
      <xdr:rowOff>78739</xdr:rowOff>
    </xdr:to>
    <xdr:sp macro="" textlink="">
      <xdr:nvSpPr>
        <xdr:cNvPr id="454" name="円/楕円 453"/>
        <xdr:cNvSpPr/>
      </xdr:nvSpPr>
      <xdr:spPr>
        <a:xfrm>
          <a:off x="14732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63516</xdr:rowOff>
    </xdr:from>
    <xdr:ext cx="762000" cy="259045"/>
    <xdr:sp macro="" textlink="">
      <xdr:nvSpPr>
        <xdr:cNvPr id="455" name="テキスト ボックス 454"/>
        <xdr:cNvSpPr txBox="1"/>
      </xdr:nvSpPr>
      <xdr:spPr>
        <a:xfrm>
          <a:off x="14401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22861</xdr:rowOff>
    </xdr:from>
    <xdr:to>
      <xdr:col>20</xdr:col>
      <xdr:colOff>209550</xdr:colOff>
      <xdr:row>79</xdr:row>
      <xdr:rowOff>124461</xdr:rowOff>
    </xdr:to>
    <xdr:sp macro="" textlink="">
      <xdr:nvSpPr>
        <xdr:cNvPr id="456" name="円/楕円 455"/>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109238</xdr:rowOff>
    </xdr:from>
    <xdr:ext cx="762000" cy="259045"/>
    <xdr:sp macro="" textlink="">
      <xdr:nvSpPr>
        <xdr:cNvPr id="457" name="テキスト ボックス 456"/>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91439</xdr:rowOff>
    </xdr:from>
    <xdr:to>
      <xdr:col>19</xdr:col>
      <xdr:colOff>6350</xdr:colOff>
      <xdr:row>80</xdr:row>
      <xdr:rowOff>21589</xdr:rowOff>
    </xdr:to>
    <xdr:sp macro="" textlink="">
      <xdr:nvSpPr>
        <xdr:cNvPr id="458" name="円/楕円 457"/>
        <xdr:cNvSpPr/>
      </xdr:nvSpPr>
      <xdr:spPr>
        <a:xfrm>
          <a:off x="12954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6366</xdr:rowOff>
    </xdr:from>
    <xdr:ext cx="762000" cy="259045"/>
    <xdr:sp macro="" textlink="">
      <xdr:nvSpPr>
        <xdr:cNvPr id="459" name="テキスト ボックス 458"/>
        <xdr:cNvSpPr txBox="1"/>
      </xdr:nvSpPr>
      <xdr:spPr>
        <a:xfrm>
          <a:off x="12623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福井県大野市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48133</xdr:rowOff>
    </xdr:from>
    <xdr:to>
      <xdr:col>4</xdr:col>
      <xdr:colOff>1117600</xdr:colOff>
      <xdr:row>14</xdr:row>
      <xdr:rowOff>99549</xdr:rowOff>
    </xdr:to>
    <xdr:cxnSp macro="">
      <xdr:nvCxnSpPr>
        <xdr:cNvPr id="50" name="直線コネクタ 49"/>
        <xdr:cNvCxnSpPr/>
      </xdr:nvCxnSpPr>
      <xdr:spPr bwMode="auto">
        <a:xfrm flipV="1">
          <a:off x="5003800" y="2496058"/>
          <a:ext cx="647700" cy="5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99549</xdr:rowOff>
    </xdr:from>
    <xdr:to>
      <xdr:col>4</xdr:col>
      <xdr:colOff>469900</xdr:colOff>
      <xdr:row>14</xdr:row>
      <xdr:rowOff>139821</xdr:rowOff>
    </xdr:to>
    <xdr:cxnSp macro="">
      <xdr:nvCxnSpPr>
        <xdr:cNvPr id="53" name="直線コネクタ 52"/>
        <xdr:cNvCxnSpPr/>
      </xdr:nvCxnSpPr>
      <xdr:spPr bwMode="auto">
        <a:xfrm flipV="1">
          <a:off x="4305300" y="2547474"/>
          <a:ext cx="698500" cy="4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75241</xdr:rowOff>
    </xdr:from>
    <xdr:to>
      <xdr:col>3</xdr:col>
      <xdr:colOff>904875</xdr:colOff>
      <xdr:row>14</xdr:row>
      <xdr:rowOff>139821</xdr:rowOff>
    </xdr:to>
    <xdr:cxnSp macro="">
      <xdr:nvCxnSpPr>
        <xdr:cNvPr id="56" name="直線コネクタ 55"/>
        <xdr:cNvCxnSpPr/>
      </xdr:nvCxnSpPr>
      <xdr:spPr bwMode="auto">
        <a:xfrm>
          <a:off x="3606800" y="2523166"/>
          <a:ext cx="698500" cy="64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169691</xdr:rowOff>
    </xdr:from>
    <xdr:to>
      <xdr:col>3</xdr:col>
      <xdr:colOff>206375</xdr:colOff>
      <xdr:row>14</xdr:row>
      <xdr:rowOff>75241</xdr:rowOff>
    </xdr:to>
    <xdr:cxnSp macro="">
      <xdr:nvCxnSpPr>
        <xdr:cNvPr id="59" name="直線コネクタ 58"/>
        <xdr:cNvCxnSpPr/>
      </xdr:nvCxnSpPr>
      <xdr:spPr bwMode="auto">
        <a:xfrm>
          <a:off x="2908300" y="2446166"/>
          <a:ext cx="698500" cy="7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168783</xdr:rowOff>
    </xdr:from>
    <xdr:to>
      <xdr:col>5</xdr:col>
      <xdr:colOff>34925</xdr:colOff>
      <xdr:row>14</xdr:row>
      <xdr:rowOff>98933</xdr:rowOff>
    </xdr:to>
    <xdr:sp macro="" textlink="">
      <xdr:nvSpPr>
        <xdr:cNvPr id="69" name="円/楕円 68"/>
        <xdr:cNvSpPr/>
      </xdr:nvSpPr>
      <xdr:spPr bwMode="auto">
        <a:xfrm>
          <a:off x="5600700" y="244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13860</xdr:rowOff>
    </xdr:from>
    <xdr:ext cx="762000" cy="259045"/>
    <xdr:sp macro="" textlink="">
      <xdr:nvSpPr>
        <xdr:cNvPr id="70" name="人口1人当たり決算額の推移該当値テキスト130"/>
        <xdr:cNvSpPr txBox="1"/>
      </xdr:nvSpPr>
      <xdr:spPr>
        <a:xfrm>
          <a:off x="5740400" y="229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95,640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48749</xdr:rowOff>
    </xdr:from>
    <xdr:to>
      <xdr:col>4</xdr:col>
      <xdr:colOff>520700</xdr:colOff>
      <xdr:row>14</xdr:row>
      <xdr:rowOff>150349</xdr:rowOff>
    </xdr:to>
    <xdr:sp macro="" textlink="">
      <xdr:nvSpPr>
        <xdr:cNvPr id="71" name="円/楕円 70"/>
        <xdr:cNvSpPr/>
      </xdr:nvSpPr>
      <xdr:spPr bwMode="auto">
        <a:xfrm>
          <a:off x="4953000" y="2496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135126</xdr:rowOff>
    </xdr:from>
    <xdr:ext cx="736600" cy="259045"/>
    <xdr:sp macro="" textlink="">
      <xdr:nvSpPr>
        <xdr:cNvPr id="72" name="テキスト ボックス 71"/>
        <xdr:cNvSpPr txBox="1"/>
      </xdr:nvSpPr>
      <xdr:spPr>
        <a:xfrm>
          <a:off x="4622800" y="2583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92,941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89021</xdr:rowOff>
    </xdr:from>
    <xdr:to>
      <xdr:col>3</xdr:col>
      <xdr:colOff>955675</xdr:colOff>
      <xdr:row>15</xdr:row>
      <xdr:rowOff>19171</xdr:rowOff>
    </xdr:to>
    <xdr:sp macro="" textlink="">
      <xdr:nvSpPr>
        <xdr:cNvPr id="73" name="円/楕円 72"/>
        <xdr:cNvSpPr/>
      </xdr:nvSpPr>
      <xdr:spPr bwMode="auto">
        <a:xfrm>
          <a:off x="4254500" y="253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3948</xdr:rowOff>
    </xdr:from>
    <xdr:ext cx="762000" cy="259045"/>
    <xdr:sp macro="" textlink="">
      <xdr:nvSpPr>
        <xdr:cNvPr id="74" name="テキスト ボックス 73"/>
        <xdr:cNvSpPr txBox="1"/>
      </xdr:nvSpPr>
      <xdr:spPr>
        <a:xfrm>
          <a:off x="3924300" y="262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24441</xdr:rowOff>
    </xdr:from>
    <xdr:to>
      <xdr:col>3</xdr:col>
      <xdr:colOff>257175</xdr:colOff>
      <xdr:row>14</xdr:row>
      <xdr:rowOff>126041</xdr:rowOff>
    </xdr:to>
    <xdr:sp macro="" textlink="">
      <xdr:nvSpPr>
        <xdr:cNvPr id="75" name="円/楕円 74"/>
        <xdr:cNvSpPr/>
      </xdr:nvSpPr>
      <xdr:spPr bwMode="auto">
        <a:xfrm>
          <a:off x="3556000" y="2472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110818</xdr:rowOff>
    </xdr:from>
    <xdr:ext cx="762000" cy="259045"/>
    <xdr:sp macro="" textlink="">
      <xdr:nvSpPr>
        <xdr:cNvPr id="76" name="テキスト ボックス 75"/>
        <xdr:cNvSpPr txBox="1"/>
      </xdr:nvSpPr>
      <xdr:spPr>
        <a:xfrm>
          <a:off x="3225800" y="25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94,217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118891</xdr:rowOff>
    </xdr:from>
    <xdr:to>
      <xdr:col>2</xdr:col>
      <xdr:colOff>692150</xdr:colOff>
      <xdr:row>14</xdr:row>
      <xdr:rowOff>49041</xdr:rowOff>
    </xdr:to>
    <xdr:sp macro="" textlink="">
      <xdr:nvSpPr>
        <xdr:cNvPr id="77" name="円/楕円 76"/>
        <xdr:cNvSpPr/>
      </xdr:nvSpPr>
      <xdr:spPr bwMode="auto">
        <a:xfrm>
          <a:off x="2857500" y="2395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33818</xdr:rowOff>
    </xdr:from>
    <xdr:ext cx="762000" cy="259045"/>
    <xdr:sp macro="" textlink="">
      <xdr:nvSpPr>
        <xdr:cNvPr id="78" name="テキスト ボックス 77"/>
        <xdr:cNvSpPr txBox="1"/>
      </xdr:nvSpPr>
      <xdr:spPr>
        <a:xfrm>
          <a:off x="2527300" y="24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45455</xdr:rowOff>
    </xdr:from>
    <xdr:to>
      <xdr:col>4</xdr:col>
      <xdr:colOff>1117600</xdr:colOff>
      <xdr:row>37</xdr:row>
      <xdr:rowOff>6985</xdr:rowOff>
    </xdr:to>
    <xdr:cxnSp macro="">
      <xdr:nvCxnSpPr>
        <xdr:cNvPr id="114" name="直線コネクタ 113"/>
        <xdr:cNvCxnSpPr/>
      </xdr:nvCxnSpPr>
      <xdr:spPr bwMode="auto">
        <a:xfrm flipV="1">
          <a:off x="5003800" y="6998705"/>
          <a:ext cx="647700" cy="13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6104</xdr:rowOff>
    </xdr:from>
    <xdr:to>
      <xdr:col>4</xdr:col>
      <xdr:colOff>469900</xdr:colOff>
      <xdr:row>37</xdr:row>
      <xdr:rowOff>6985</xdr:rowOff>
    </xdr:to>
    <xdr:cxnSp macro="">
      <xdr:nvCxnSpPr>
        <xdr:cNvPr id="117" name="直線コネクタ 116"/>
        <xdr:cNvCxnSpPr/>
      </xdr:nvCxnSpPr>
      <xdr:spPr bwMode="auto">
        <a:xfrm>
          <a:off x="4305300" y="7130804"/>
          <a:ext cx="698500" cy="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6104</xdr:rowOff>
    </xdr:from>
    <xdr:to>
      <xdr:col>3</xdr:col>
      <xdr:colOff>904875</xdr:colOff>
      <xdr:row>37</xdr:row>
      <xdr:rowOff>42091</xdr:rowOff>
    </xdr:to>
    <xdr:cxnSp macro="">
      <xdr:nvCxnSpPr>
        <xdr:cNvPr id="120" name="直線コネクタ 119"/>
        <xdr:cNvCxnSpPr/>
      </xdr:nvCxnSpPr>
      <xdr:spPr bwMode="auto">
        <a:xfrm flipV="1">
          <a:off x="3606800" y="7130804"/>
          <a:ext cx="698500" cy="35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150676</xdr:rowOff>
    </xdr:from>
    <xdr:to>
      <xdr:col>3</xdr:col>
      <xdr:colOff>206375</xdr:colOff>
      <xdr:row>37</xdr:row>
      <xdr:rowOff>42091</xdr:rowOff>
    </xdr:to>
    <xdr:cxnSp macro="">
      <xdr:nvCxnSpPr>
        <xdr:cNvPr id="123" name="直線コネクタ 122"/>
        <xdr:cNvCxnSpPr/>
      </xdr:nvCxnSpPr>
      <xdr:spPr bwMode="auto">
        <a:xfrm>
          <a:off x="2908300" y="7103926"/>
          <a:ext cx="698500" cy="62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337555</xdr:rowOff>
    </xdr:from>
    <xdr:to>
      <xdr:col>5</xdr:col>
      <xdr:colOff>34925</xdr:colOff>
      <xdr:row>36</xdr:row>
      <xdr:rowOff>96255</xdr:rowOff>
    </xdr:to>
    <xdr:sp macro="" textlink="">
      <xdr:nvSpPr>
        <xdr:cNvPr id="133" name="円/楕円 132"/>
        <xdr:cNvSpPr/>
      </xdr:nvSpPr>
      <xdr:spPr bwMode="auto">
        <a:xfrm>
          <a:off x="5600700" y="694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309632</xdr:rowOff>
    </xdr:from>
    <xdr:ext cx="762000" cy="259045"/>
    <xdr:sp macro="" textlink="">
      <xdr:nvSpPr>
        <xdr:cNvPr id="134" name="人口1人当たり決算額の推移該当値テキスト445"/>
        <xdr:cNvSpPr txBox="1"/>
      </xdr:nvSpPr>
      <xdr:spPr>
        <a:xfrm>
          <a:off x="5740400" y="69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127635</xdr:rowOff>
    </xdr:from>
    <xdr:to>
      <xdr:col>4</xdr:col>
      <xdr:colOff>520700</xdr:colOff>
      <xdr:row>37</xdr:row>
      <xdr:rowOff>57785</xdr:rowOff>
    </xdr:to>
    <xdr:sp macro="" textlink="">
      <xdr:nvSpPr>
        <xdr:cNvPr id="135" name="円/楕円 134"/>
        <xdr:cNvSpPr/>
      </xdr:nvSpPr>
      <xdr:spPr bwMode="auto">
        <a:xfrm>
          <a:off x="4953000" y="7080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42562</xdr:rowOff>
    </xdr:from>
    <xdr:ext cx="736600" cy="259045"/>
    <xdr:sp macro="" textlink="">
      <xdr:nvSpPr>
        <xdr:cNvPr id="136" name="テキスト ボックス 135"/>
        <xdr:cNvSpPr txBox="1"/>
      </xdr:nvSpPr>
      <xdr:spPr>
        <a:xfrm>
          <a:off x="4622800" y="716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126754</xdr:rowOff>
    </xdr:from>
    <xdr:to>
      <xdr:col>3</xdr:col>
      <xdr:colOff>955675</xdr:colOff>
      <xdr:row>37</xdr:row>
      <xdr:rowOff>56904</xdr:rowOff>
    </xdr:to>
    <xdr:sp macro="" textlink="">
      <xdr:nvSpPr>
        <xdr:cNvPr id="137" name="円/楕円 136"/>
        <xdr:cNvSpPr/>
      </xdr:nvSpPr>
      <xdr:spPr bwMode="auto">
        <a:xfrm>
          <a:off x="4254500" y="708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41681</xdr:rowOff>
    </xdr:from>
    <xdr:ext cx="762000" cy="259045"/>
    <xdr:sp macro="" textlink="">
      <xdr:nvSpPr>
        <xdr:cNvPr id="138" name="テキスト ボックス 137"/>
        <xdr:cNvSpPr txBox="1"/>
      </xdr:nvSpPr>
      <xdr:spPr>
        <a:xfrm>
          <a:off x="3924300" y="7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162741</xdr:rowOff>
    </xdr:from>
    <xdr:to>
      <xdr:col>3</xdr:col>
      <xdr:colOff>257175</xdr:colOff>
      <xdr:row>37</xdr:row>
      <xdr:rowOff>92891</xdr:rowOff>
    </xdr:to>
    <xdr:sp macro="" textlink="">
      <xdr:nvSpPr>
        <xdr:cNvPr id="139" name="円/楕円 138"/>
        <xdr:cNvSpPr/>
      </xdr:nvSpPr>
      <xdr:spPr bwMode="auto">
        <a:xfrm>
          <a:off x="3556000" y="711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77668</xdr:rowOff>
    </xdr:from>
    <xdr:ext cx="762000" cy="259045"/>
    <xdr:sp macro="" textlink="">
      <xdr:nvSpPr>
        <xdr:cNvPr id="140" name="テキスト ボックス 139"/>
        <xdr:cNvSpPr txBox="1"/>
      </xdr:nvSpPr>
      <xdr:spPr>
        <a:xfrm>
          <a:off x="3225800" y="72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99876</xdr:rowOff>
    </xdr:from>
    <xdr:to>
      <xdr:col>2</xdr:col>
      <xdr:colOff>692150</xdr:colOff>
      <xdr:row>37</xdr:row>
      <xdr:rowOff>30026</xdr:rowOff>
    </xdr:to>
    <xdr:sp macro="" textlink="">
      <xdr:nvSpPr>
        <xdr:cNvPr id="141" name="円/楕円 140"/>
        <xdr:cNvSpPr/>
      </xdr:nvSpPr>
      <xdr:spPr bwMode="auto">
        <a:xfrm>
          <a:off x="2857500" y="7053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14803</xdr:rowOff>
    </xdr:from>
    <xdr:ext cx="762000" cy="259045"/>
    <xdr:sp macro="" textlink="">
      <xdr:nvSpPr>
        <xdr:cNvPr id="142" name="テキスト ボックス 141"/>
        <xdr:cNvSpPr txBox="1"/>
      </xdr:nvSpPr>
      <xdr:spPr>
        <a:xfrm>
          <a:off x="2527300" y="713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34,792
34,380
87,243.00
19,633,962
18,806,813
766,043
10,492,078
14,948,385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29058</xdr:rowOff>
    </xdr:from>
    <xdr:to>
      <xdr:col>6</xdr:col>
      <xdr:colOff>511175</xdr:colOff>
      <xdr:row>33</xdr:row>
      <xdr:rowOff>102648</xdr:rowOff>
    </xdr:to>
    <xdr:cxnSp macro="">
      <xdr:nvCxnSpPr>
        <xdr:cNvPr id="61" name="直線コネクタ 60"/>
        <xdr:cNvCxnSpPr/>
      </xdr:nvCxnSpPr>
      <xdr:spPr>
        <a:xfrm flipV="1">
          <a:off x="3797300" y="5686908"/>
          <a:ext cx="8382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102648</xdr:rowOff>
    </xdr:from>
    <xdr:to>
      <xdr:col>5</xdr:col>
      <xdr:colOff>358775</xdr:colOff>
      <xdr:row>33</xdr:row>
      <xdr:rowOff>142272</xdr:rowOff>
    </xdr:to>
    <xdr:cxnSp macro="">
      <xdr:nvCxnSpPr>
        <xdr:cNvPr id="64" name="直線コネクタ 63"/>
        <xdr:cNvCxnSpPr/>
      </xdr:nvCxnSpPr>
      <xdr:spPr>
        <a:xfrm flipV="1">
          <a:off x="2908300" y="576049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54280</xdr:rowOff>
    </xdr:from>
    <xdr:to>
      <xdr:col>4</xdr:col>
      <xdr:colOff>155575</xdr:colOff>
      <xdr:row>33</xdr:row>
      <xdr:rowOff>142272</xdr:rowOff>
    </xdr:to>
    <xdr:cxnSp macro="">
      <xdr:nvCxnSpPr>
        <xdr:cNvPr id="67" name="直線コネクタ 66"/>
        <xdr:cNvCxnSpPr/>
      </xdr:nvCxnSpPr>
      <xdr:spPr>
        <a:xfrm>
          <a:off x="2019300" y="5712130"/>
          <a:ext cx="889000" cy="8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121238</xdr:rowOff>
    </xdr:from>
    <xdr:ext cx="534377" cy="259045"/>
    <xdr:sp macro="" textlink="">
      <xdr:nvSpPr>
        <xdr:cNvPr id="69" name="テキスト ボックス 68"/>
        <xdr:cNvSpPr txBox="1"/>
      </xdr:nvSpPr>
      <xdr:spPr>
        <a:xfrm>
          <a:off x="2641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17628</xdr:rowOff>
    </xdr:from>
    <xdr:to>
      <xdr:col>2</xdr:col>
      <xdr:colOff>638175</xdr:colOff>
      <xdr:row>33</xdr:row>
      <xdr:rowOff>54280</xdr:rowOff>
    </xdr:to>
    <xdr:cxnSp macro="">
      <xdr:nvCxnSpPr>
        <xdr:cNvPr id="70" name="直線コネクタ 69"/>
        <xdr:cNvCxnSpPr/>
      </xdr:nvCxnSpPr>
      <xdr:spPr>
        <a:xfrm>
          <a:off x="1130300" y="5675478"/>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88873</xdr:rowOff>
    </xdr:from>
    <xdr:ext cx="534377" cy="259045"/>
    <xdr:sp macro="" textlink="">
      <xdr:nvSpPr>
        <xdr:cNvPr id="72" name="テキスト ボックス 71"/>
        <xdr:cNvSpPr txBox="1"/>
      </xdr:nvSpPr>
      <xdr:spPr>
        <a:xfrm>
          <a:off x="1752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53935</xdr:rowOff>
    </xdr:from>
    <xdr:ext cx="534377" cy="259045"/>
    <xdr:sp macro="" textlink="">
      <xdr:nvSpPr>
        <xdr:cNvPr id="74" name="テキスト ボックス 73"/>
        <xdr:cNvSpPr txBox="1"/>
      </xdr:nvSpPr>
      <xdr:spPr>
        <a:xfrm>
          <a:off x="863111" y="58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149708</xdr:rowOff>
    </xdr:from>
    <xdr:to>
      <xdr:col>6</xdr:col>
      <xdr:colOff>561975</xdr:colOff>
      <xdr:row>33</xdr:row>
      <xdr:rowOff>79858</xdr:rowOff>
    </xdr:to>
    <xdr:sp macro="" textlink="">
      <xdr:nvSpPr>
        <xdr:cNvPr id="80" name="円/楕円 79"/>
        <xdr:cNvSpPr/>
      </xdr:nvSpPr>
      <xdr:spPr>
        <a:xfrm>
          <a:off x="4584700" y="56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1135</xdr:rowOff>
    </xdr:from>
    <xdr:ext cx="534377" cy="259045"/>
    <xdr:sp macro="" textlink="">
      <xdr:nvSpPr>
        <xdr:cNvPr id="81" name="人件費該当値テキスト"/>
        <xdr:cNvSpPr txBox="1"/>
      </xdr:nvSpPr>
      <xdr:spPr>
        <a:xfrm>
          <a:off x="4686300" y="548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94,808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51848</xdr:rowOff>
    </xdr:from>
    <xdr:to>
      <xdr:col>5</xdr:col>
      <xdr:colOff>409575</xdr:colOff>
      <xdr:row>33</xdr:row>
      <xdr:rowOff>153448</xdr:rowOff>
    </xdr:to>
    <xdr:sp macro="" textlink="">
      <xdr:nvSpPr>
        <xdr:cNvPr id="82" name="円/楕円 81"/>
        <xdr:cNvSpPr/>
      </xdr:nvSpPr>
      <xdr:spPr>
        <a:xfrm>
          <a:off x="3746500" y="57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169975</xdr:rowOff>
    </xdr:from>
    <xdr:ext cx="534377" cy="259045"/>
    <xdr:sp macro="" textlink="">
      <xdr:nvSpPr>
        <xdr:cNvPr id="83" name="テキスト ボックス 82"/>
        <xdr:cNvSpPr txBox="1"/>
      </xdr:nvSpPr>
      <xdr:spPr>
        <a:xfrm>
          <a:off x="3530111" y="548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91472</xdr:rowOff>
    </xdr:from>
    <xdr:to>
      <xdr:col>4</xdr:col>
      <xdr:colOff>206375</xdr:colOff>
      <xdr:row>34</xdr:row>
      <xdr:rowOff>21622</xdr:rowOff>
    </xdr:to>
    <xdr:sp macro="" textlink="">
      <xdr:nvSpPr>
        <xdr:cNvPr id="84" name="円/楕円 83"/>
        <xdr:cNvSpPr/>
      </xdr:nvSpPr>
      <xdr:spPr>
        <a:xfrm>
          <a:off x="2857500" y="57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38149</xdr:rowOff>
    </xdr:from>
    <xdr:ext cx="534377" cy="259045"/>
    <xdr:sp macro="" textlink="">
      <xdr:nvSpPr>
        <xdr:cNvPr id="85" name="テキスト ボックス 84"/>
        <xdr:cNvSpPr txBox="1"/>
      </xdr:nvSpPr>
      <xdr:spPr>
        <a:xfrm>
          <a:off x="2641111" y="55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3480</xdr:rowOff>
    </xdr:from>
    <xdr:to>
      <xdr:col>3</xdr:col>
      <xdr:colOff>3175</xdr:colOff>
      <xdr:row>33</xdr:row>
      <xdr:rowOff>105080</xdr:rowOff>
    </xdr:to>
    <xdr:sp macro="" textlink="">
      <xdr:nvSpPr>
        <xdr:cNvPr id="86" name="円/楕円 85"/>
        <xdr:cNvSpPr/>
      </xdr:nvSpPr>
      <xdr:spPr>
        <a:xfrm>
          <a:off x="1968500" y="56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121607</xdr:rowOff>
    </xdr:from>
    <xdr:ext cx="534377" cy="259045"/>
    <xdr:sp macro="" textlink="">
      <xdr:nvSpPr>
        <xdr:cNvPr id="87" name="テキスト ボックス 86"/>
        <xdr:cNvSpPr txBox="1"/>
      </xdr:nvSpPr>
      <xdr:spPr>
        <a:xfrm>
          <a:off x="1752111" y="543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138278</xdr:rowOff>
    </xdr:from>
    <xdr:to>
      <xdr:col>1</xdr:col>
      <xdr:colOff>485775</xdr:colOff>
      <xdr:row>33</xdr:row>
      <xdr:rowOff>68428</xdr:rowOff>
    </xdr:to>
    <xdr:sp macro="" textlink="">
      <xdr:nvSpPr>
        <xdr:cNvPr id="88" name="円/楕円 87"/>
        <xdr:cNvSpPr/>
      </xdr:nvSpPr>
      <xdr:spPr>
        <a:xfrm>
          <a:off x="1079500" y="56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84955</xdr:rowOff>
    </xdr:from>
    <xdr:ext cx="534377" cy="259045"/>
    <xdr:sp macro="" textlink="">
      <xdr:nvSpPr>
        <xdr:cNvPr id="89" name="テキスト ボックス 88"/>
        <xdr:cNvSpPr txBox="1"/>
      </xdr:nvSpPr>
      <xdr:spPr>
        <a:xfrm>
          <a:off x="863111" y="539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90429</xdr:rowOff>
    </xdr:from>
    <xdr:to>
      <xdr:col>6</xdr:col>
      <xdr:colOff>511175</xdr:colOff>
      <xdr:row>57</xdr:row>
      <xdr:rowOff>116291</xdr:rowOff>
    </xdr:to>
    <xdr:cxnSp macro="">
      <xdr:nvCxnSpPr>
        <xdr:cNvPr id="118" name="直線コネクタ 117"/>
        <xdr:cNvCxnSpPr/>
      </xdr:nvCxnSpPr>
      <xdr:spPr>
        <a:xfrm flipV="1">
          <a:off x="3797300" y="9863079"/>
          <a:ext cx="838200" cy="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114988</xdr:rowOff>
    </xdr:from>
    <xdr:to>
      <xdr:col>5</xdr:col>
      <xdr:colOff>358775</xdr:colOff>
      <xdr:row>57</xdr:row>
      <xdr:rowOff>116291</xdr:rowOff>
    </xdr:to>
    <xdr:cxnSp macro="">
      <xdr:nvCxnSpPr>
        <xdr:cNvPr id="121" name="直線コネクタ 120"/>
        <xdr:cNvCxnSpPr/>
      </xdr:nvCxnSpPr>
      <xdr:spPr>
        <a:xfrm>
          <a:off x="2908300" y="9887638"/>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114988</xdr:rowOff>
    </xdr:from>
    <xdr:to>
      <xdr:col>4</xdr:col>
      <xdr:colOff>155575</xdr:colOff>
      <xdr:row>57</xdr:row>
      <xdr:rowOff>141144</xdr:rowOff>
    </xdr:to>
    <xdr:cxnSp macro="">
      <xdr:nvCxnSpPr>
        <xdr:cNvPr id="124" name="直線コネクタ 123"/>
        <xdr:cNvCxnSpPr/>
      </xdr:nvCxnSpPr>
      <xdr:spPr>
        <a:xfrm flipV="1">
          <a:off x="2019300" y="9887638"/>
          <a:ext cx="889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111141</xdr:rowOff>
    </xdr:from>
    <xdr:to>
      <xdr:col>2</xdr:col>
      <xdr:colOff>638175</xdr:colOff>
      <xdr:row>57</xdr:row>
      <xdr:rowOff>141144</xdr:rowOff>
    </xdr:to>
    <xdr:cxnSp macro="">
      <xdr:nvCxnSpPr>
        <xdr:cNvPr id="127" name="直線コネクタ 126"/>
        <xdr:cNvCxnSpPr/>
      </xdr:nvCxnSpPr>
      <xdr:spPr>
        <a:xfrm>
          <a:off x="1130300" y="9883791"/>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39629</xdr:rowOff>
    </xdr:from>
    <xdr:to>
      <xdr:col>6</xdr:col>
      <xdr:colOff>561975</xdr:colOff>
      <xdr:row>57</xdr:row>
      <xdr:rowOff>141229</xdr:rowOff>
    </xdr:to>
    <xdr:sp macro="" textlink="">
      <xdr:nvSpPr>
        <xdr:cNvPr id="137" name="円/楕円 136"/>
        <xdr:cNvSpPr/>
      </xdr:nvSpPr>
      <xdr:spPr>
        <a:xfrm>
          <a:off x="4584700" y="98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170456</xdr:rowOff>
    </xdr:from>
    <xdr:ext cx="534377" cy="259045"/>
    <xdr:sp macro="" textlink="">
      <xdr:nvSpPr>
        <xdr:cNvPr id="138" name="物件費該当値テキスト"/>
        <xdr:cNvSpPr txBox="1"/>
      </xdr:nvSpPr>
      <xdr:spPr>
        <a:xfrm>
          <a:off x="4686300" y="960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65491</xdr:rowOff>
    </xdr:from>
    <xdr:to>
      <xdr:col>5</xdr:col>
      <xdr:colOff>409575</xdr:colOff>
      <xdr:row>57</xdr:row>
      <xdr:rowOff>167091</xdr:rowOff>
    </xdr:to>
    <xdr:sp macro="" textlink="">
      <xdr:nvSpPr>
        <xdr:cNvPr id="139" name="円/楕円 138"/>
        <xdr:cNvSpPr/>
      </xdr:nvSpPr>
      <xdr:spPr>
        <a:xfrm>
          <a:off x="3746500" y="98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12168</xdr:rowOff>
    </xdr:from>
    <xdr:ext cx="534377" cy="259045"/>
    <xdr:sp macro="" textlink="">
      <xdr:nvSpPr>
        <xdr:cNvPr id="140" name="テキスト ボックス 139"/>
        <xdr:cNvSpPr txBox="1"/>
      </xdr:nvSpPr>
      <xdr:spPr>
        <a:xfrm>
          <a:off x="3530111" y="961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64188</xdr:rowOff>
    </xdr:from>
    <xdr:to>
      <xdr:col>4</xdr:col>
      <xdr:colOff>206375</xdr:colOff>
      <xdr:row>57</xdr:row>
      <xdr:rowOff>165788</xdr:rowOff>
    </xdr:to>
    <xdr:sp macro="" textlink="">
      <xdr:nvSpPr>
        <xdr:cNvPr id="141" name="円/楕円 140"/>
        <xdr:cNvSpPr/>
      </xdr:nvSpPr>
      <xdr:spPr>
        <a:xfrm>
          <a:off x="2857500" y="98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10865</xdr:rowOff>
    </xdr:from>
    <xdr:ext cx="534377" cy="259045"/>
    <xdr:sp macro="" textlink="">
      <xdr:nvSpPr>
        <xdr:cNvPr id="142" name="テキスト ボックス 141"/>
        <xdr:cNvSpPr txBox="1"/>
      </xdr:nvSpPr>
      <xdr:spPr>
        <a:xfrm>
          <a:off x="2641111" y="961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90344</xdr:rowOff>
    </xdr:from>
    <xdr:to>
      <xdr:col>3</xdr:col>
      <xdr:colOff>3175</xdr:colOff>
      <xdr:row>58</xdr:row>
      <xdr:rowOff>20494</xdr:rowOff>
    </xdr:to>
    <xdr:sp macro="" textlink="">
      <xdr:nvSpPr>
        <xdr:cNvPr id="143" name="円/楕円 142"/>
        <xdr:cNvSpPr/>
      </xdr:nvSpPr>
      <xdr:spPr>
        <a:xfrm>
          <a:off x="1968500" y="98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11621</xdr:rowOff>
    </xdr:from>
    <xdr:ext cx="534377" cy="259045"/>
    <xdr:sp macro="" textlink="">
      <xdr:nvSpPr>
        <xdr:cNvPr id="144" name="テキスト ボックス 143"/>
        <xdr:cNvSpPr txBox="1"/>
      </xdr:nvSpPr>
      <xdr:spPr>
        <a:xfrm>
          <a:off x="1752111" y="99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60341</xdr:rowOff>
    </xdr:from>
    <xdr:to>
      <xdr:col>1</xdr:col>
      <xdr:colOff>485775</xdr:colOff>
      <xdr:row>57</xdr:row>
      <xdr:rowOff>161941</xdr:rowOff>
    </xdr:to>
    <xdr:sp macro="" textlink="">
      <xdr:nvSpPr>
        <xdr:cNvPr id="145" name="円/楕円 144"/>
        <xdr:cNvSpPr/>
      </xdr:nvSpPr>
      <xdr:spPr>
        <a:xfrm>
          <a:off x="1079500" y="98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153068</xdr:rowOff>
    </xdr:from>
    <xdr:ext cx="534377" cy="259045"/>
    <xdr:sp macro="" textlink="">
      <xdr:nvSpPr>
        <xdr:cNvPr id="146" name="テキスト ボックス 145"/>
        <xdr:cNvSpPr txBox="1"/>
      </xdr:nvSpPr>
      <xdr:spPr>
        <a:xfrm>
          <a:off x="863111" y="99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11409</xdr:rowOff>
    </xdr:from>
    <xdr:to>
      <xdr:col>6</xdr:col>
      <xdr:colOff>511175</xdr:colOff>
      <xdr:row>76</xdr:row>
      <xdr:rowOff>8530</xdr:rowOff>
    </xdr:to>
    <xdr:cxnSp macro="">
      <xdr:nvCxnSpPr>
        <xdr:cNvPr id="173" name="直線コネクタ 172"/>
        <xdr:cNvCxnSpPr/>
      </xdr:nvCxnSpPr>
      <xdr:spPr>
        <a:xfrm>
          <a:off x="3797300" y="12355809"/>
          <a:ext cx="838200" cy="68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11409</xdr:rowOff>
    </xdr:from>
    <xdr:to>
      <xdr:col>5</xdr:col>
      <xdr:colOff>358775</xdr:colOff>
      <xdr:row>76</xdr:row>
      <xdr:rowOff>47574</xdr:rowOff>
    </xdr:to>
    <xdr:cxnSp macro="">
      <xdr:nvCxnSpPr>
        <xdr:cNvPr id="176" name="直線コネクタ 175"/>
        <xdr:cNvCxnSpPr/>
      </xdr:nvCxnSpPr>
      <xdr:spPr>
        <a:xfrm flipV="1">
          <a:off x="2908300" y="12355809"/>
          <a:ext cx="889000" cy="7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43962</xdr:rowOff>
    </xdr:from>
    <xdr:to>
      <xdr:col>4</xdr:col>
      <xdr:colOff>155575</xdr:colOff>
      <xdr:row>76</xdr:row>
      <xdr:rowOff>47574</xdr:rowOff>
    </xdr:to>
    <xdr:cxnSp macro="">
      <xdr:nvCxnSpPr>
        <xdr:cNvPr id="179" name="直線コネクタ 178"/>
        <xdr:cNvCxnSpPr/>
      </xdr:nvCxnSpPr>
      <xdr:spPr>
        <a:xfrm>
          <a:off x="2019300" y="12902712"/>
          <a:ext cx="889000" cy="17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10678</xdr:rowOff>
    </xdr:from>
    <xdr:to>
      <xdr:col>2</xdr:col>
      <xdr:colOff>638175</xdr:colOff>
      <xdr:row>75</xdr:row>
      <xdr:rowOff>43962</xdr:rowOff>
    </xdr:to>
    <xdr:cxnSp macro="">
      <xdr:nvCxnSpPr>
        <xdr:cNvPr id="182" name="直線コネクタ 181"/>
        <xdr:cNvCxnSpPr/>
      </xdr:nvCxnSpPr>
      <xdr:spPr>
        <a:xfrm>
          <a:off x="1130300" y="12697978"/>
          <a:ext cx="889000" cy="20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129179</xdr:rowOff>
    </xdr:from>
    <xdr:to>
      <xdr:col>6</xdr:col>
      <xdr:colOff>561975</xdr:colOff>
      <xdr:row>76</xdr:row>
      <xdr:rowOff>59330</xdr:rowOff>
    </xdr:to>
    <xdr:sp macro="" textlink="">
      <xdr:nvSpPr>
        <xdr:cNvPr id="192" name="円/楕円 191"/>
        <xdr:cNvSpPr/>
      </xdr:nvSpPr>
      <xdr:spPr>
        <a:xfrm>
          <a:off x="4584700" y="129879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152056</xdr:rowOff>
    </xdr:from>
    <xdr:ext cx="534377" cy="259045"/>
    <xdr:sp macro="" textlink="">
      <xdr:nvSpPr>
        <xdr:cNvPr id="193" name="維持補修費該当値テキスト"/>
        <xdr:cNvSpPr txBox="1"/>
      </xdr:nvSpPr>
      <xdr:spPr>
        <a:xfrm>
          <a:off x="4686300" y="128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132059</xdr:rowOff>
    </xdr:from>
    <xdr:to>
      <xdr:col>5</xdr:col>
      <xdr:colOff>409575</xdr:colOff>
      <xdr:row>72</xdr:row>
      <xdr:rowOff>62209</xdr:rowOff>
    </xdr:to>
    <xdr:sp macro="" textlink="">
      <xdr:nvSpPr>
        <xdr:cNvPr id="194" name="円/楕円 193"/>
        <xdr:cNvSpPr/>
      </xdr:nvSpPr>
      <xdr:spPr>
        <a:xfrm>
          <a:off x="3746500" y="123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78736</xdr:rowOff>
    </xdr:from>
    <xdr:ext cx="534377" cy="259045"/>
    <xdr:sp macro="" textlink="">
      <xdr:nvSpPr>
        <xdr:cNvPr id="195" name="テキスト ボックス 194"/>
        <xdr:cNvSpPr txBox="1"/>
      </xdr:nvSpPr>
      <xdr:spPr>
        <a:xfrm>
          <a:off x="3530111" y="120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168224</xdr:rowOff>
    </xdr:from>
    <xdr:to>
      <xdr:col>4</xdr:col>
      <xdr:colOff>206375</xdr:colOff>
      <xdr:row>76</xdr:row>
      <xdr:rowOff>98374</xdr:rowOff>
    </xdr:to>
    <xdr:sp macro="" textlink="">
      <xdr:nvSpPr>
        <xdr:cNvPr id="196" name="円/楕円 195"/>
        <xdr:cNvSpPr/>
      </xdr:nvSpPr>
      <xdr:spPr>
        <a:xfrm>
          <a:off x="2857500" y="130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114901</xdr:rowOff>
    </xdr:from>
    <xdr:ext cx="469744" cy="259045"/>
    <xdr:sp macro="" textlink="">
      <xdr:nvSpPr>
        <xdr:cNvPr id="197" name="テキスト ボックス 196"/>
        <xdr:cNvSpPr txBox="1"/>
      </xdr:nvSpPr>
      <xdr:spPr>
        <a:xfrm>
          <a:off x="2673427" y="128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164612</xdr:rowOff>
    </xdr:from>
    <xdr:to>
      <xdr:col>3</xdr:col>
      <xdr:colOff>3175</xdr:colOff>
      <xdr:row>75</xdr:row>
      <xdr:rowOff>94762</xdr:rowOff>
    </xdr:to>
    <xdr:sp macro="" textlink="">
      <xdr:nvSpPr>
        <xdr:cNvPr id="198" name="円/楕円 197"/>
        <xdr:cNvSpPr/>
      </xdr:nvSpPr>
      <xdr:spPr>
        <a:xfrm>
          <a:off x="1968500" y="128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111289</xdr:rowOff>
    </xdr:from>
    <xdr:ext cx="534377" cy="259045"/>
    <xdr:sp macro="" textlink="">
      <xdr:nvSpPr>
        <xdr:cNvPr id="199" name="テキスト ボックス 198"/>
        <xdr:cNvSpPr txBox="1"/>
      </xdr:nvSpPr>
      <xdr:spPr>
        <a:xfrm>
          <a:off x="1752111" y="126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131328</xdr:rowOff>
    </xdr:from>
    <xdr:to>
      <xdr:col>1</xdr:col>
      <xdr:colOff>485775</xdr:colOff>
      <xdr:row>74</xdr:row>
      <xdr:rowOff>61478</xdr:rowOff>
    </xdr:to>
    <xdr:sp macro="" textlink="">
      <xdr:nvSpPr>
        <xdr:cNvPr id="200" name="円/楕円 199"/>
        <xdr:cNvSpPr/>
      </xdr:nvSpPr>
      <xdr:spPr>
        <a:xfrm>
          <a:off x="1079500" y="126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78005</xdr:rowOff>
    </xdr:from>
    <xdr:ext cx="534377" cy="259045"/>
    <xdr:sp macro="" textlink="">
      <xdr:nvSpPr>
        <xdr:cNvPr id="201" name="テキスト ボックス 200"/>
        <xdr:cNvSpPr txBox="1"/>
      </xdr:nvSpPr>
      <xdr:spPr>
        <a:xfrm>
          <a:off x="863111" y="124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99313</xdr:rowOff>
    </xdr:from>
    <xdr:to>
      <xdr:col>6</xdr:col>
      <xdr:colOff>511175</xdr:colOff>
      <xdr:row>96</xdr:row>
      <xdr:rowOff>131966</xdr:rowOff>
    </xdr:to>
    <xdr:cxnSp macro="">
      <xdr:nvCxnSpPr>
        <xdr:cNvPr id="235" name="直線コネクタ 234"/>
        <xdr:cNvCxnSpPr/>
      </xdr:nvCxnSpPr>
      <xdr:spPr>
        <a:xfrm flipV="1">
          <a:off x="3797300" y="16558513"/>
          <a:ext cx="838200" cy="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131966</xdr:rowOff>
    </xdr:from>
    <xdr:to>
      <xdr:col>5</xdr:col>
      <xdr:colOff>358775</xdr:colOff>
      <xdr:row>97</xdr:row>
      <xdr:rowOff>44183</xdr:rowOff>
    </xdr:to>
    <xdr:cxnSp macro="">
      <xdr:nvCxnSpPr>
        <xdr:cNvPr id="238" name="直線コネクタ 237"/>
        <xdr:cNvCxnSpPr/>
      </xdr:nvCxnSpPr>
      <xdr:spPr>
        <a:xfrm flipV="1">
          <a:off x="2908300" y="16591166"/>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44183</xdr:rowOff>
    </xdr:from>
    <xdr:to>
      <xdr:col>4</xdr:col>
      <xdr:colOff>155575</xdr:colOff>
      <xdr:row>97</xdr:row>
      <xdr:rowOff>56823</xdr:rowOff>
    </xdr:to>
    <xdr:cxnSp macro="">
      <xdr:nvCxnSpPr>
        <xdr:cNvPr id="241" name="直線コネクタ 240"/>
        <xdr:cNvCxnSpPr/>
      </xdr:nvCxnSpPr>
      <xdr:spPr>
        <a:xfrm flipV="1">
          <a:off x="2019300" y="1667483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56823</xdr:rowOff>
    </xdr:from>
    <xdr:to>
      <xdr:col>2</xdr:col>
      <xdr:colOff>638175</xdr:colOff>
      <xdr:row>97</xdr:row>
      <xdr:rowOff>57032</xdr:rowOff>
    </xdr:to>
    <xdr:cxnSp macro="">
      <xdr:nvCxnSpPr>
        <xdr:cNvPr id="244" name="直線コネクタ 243"/>
        <xdr:cNvCxnSpPr/>
      </xdr:nvCxnSpPr>
      <xdr:spPr>
        <a:xfrm flipV="1">
          <a:off x="1130300" y="16687473"/>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48513</xdr:rowOff>
    </xdr:from>
    <xdr:to>
      <xdr:col>6</xdr:col>
      <xdr:colOff>561975</xdr:colOff>
      <xdr:row>96</xdr:row>
      <xdr:rowOff>150113</xdr:rowOff>
    </xdr:to>
    <xdr:sp macro="" textlink="">
      <xdr:nvSpPr>
        <xdr:cNvPr id="254" name="円/楕円 253"/>
        <xdr:cNvSpPr/>
      </xdr:nvSpPr>
      <xdr:spPr>
        <a:xfrm>
          <a:off x="4584700" y="165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71390</xdr:rowOff>
    </xdr:from>
    <xdr:ext cx="534377" cy="259045"/>
    <xdr:sp macro="" textlink="">
      <xdr:nvSpPr>
        <xdr:cNvPr id="255" name="扶助費該当値テキスト"/>
        <xdr:cNvSpPr txBox="1"/>
      </xdr:nvSpPr>
      <xdr:spPr>
        <a:xfrm>
          <a:off x="4686300" y="163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81166</xdr:rowOff>
    </xdr:from>
    <xdr:to>
      <xdr:col>5</xdr:col>
      <xdr:colOff>409575</xdr:colOff>
      <xdr:row>97</xdr:row>
      <xdr:rowOff>11316</xdr:rowOff>
    </xdr:to>
    <xdr:sp macro="" textlink="">
      <xdr:nvSpPr>
        <xdr:cNvPr id="256" name="円/楕円 255"/>
        <xdr:cNvSpPr/>
      </xdr:nvSpPr>
      <xdr:spPr>
        <a:xfrm>
          <a:off x="3746500" y="165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2443</xdr:rowOff>
    </xdr:from>
    <xdr:ext cx="534377" cy="259045"/>
    <xdr:sp macro="" textlink="">
      <xdr:nvSpPr>
        <xdr:cNvPr id="257" name="テキスト ボックス 256"/>
        <xdr:cNvSpPr txBox="1"/>
      </xdr:nvSpPr>
      <xdr:spPr>
        <a:xfrm>
          <a:off x="3530111" y="1663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164833</xdr:rowOff>
    </xdr:from>
    <xdr:to>
      <xdr:col>4</xdr:col>
      <xdr:colOff>206375</xdr:colOff>
      <xdr:row>97</xdr:row>
      <xdr:rowOff>94983</xdr:rowOff>
    </xdr:to>
    <xdr:sp macro="" textlink="">
      <xdr:nvSpPr>
        <xdr:cNvPr id="258" name="円/楕円 257"/>
        <xdr:cNvSpPr/>
      </xdr:nvSpPr>
      <xdr:spPr>
        <a:xfrm>
          <a:off x="2857500" y="166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86110</xdr:rowOff>
    </xdr:from>
    <xdr:ext cx="534377" cy="259045"/>
    <xdr:sp macro="" textlink="">
      <xdr:nvSpPr>
        <xdr:cNvPr id="259" name="テキスト ボックス 258"/>
        <xdr:cNvSpPr txBox="1"/>
      </xdr:nvSpPr>
      <xdr:spPr>
        <a:xfrm>
          <a:off x="2641111" y="1671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6023</xdr:rowOff>
    </xdr:from>
    <xdr:to>
      <xdr:col>3</xdr:col>
      <xdr:colOff>3175</xdr:colOff>
      <xdr:row>97</xdr:row>
      <xdr:rowOff>107623</xdr:rowOff>
    </xdr:to>
    <xdr:sp macro="" textlink="">
      <xdr:nvSpPr>
        <xdr:cNvPr id="260" name="円/楕円 259"/>
        <xdr:cNvSpPr/>
      </xdr:nvSpPr>
      <xdr:spPr>
        <a:xfrm>
          <a:off x="1968500" y="1663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98750</xdr:rowOff>
    </xdr:from>
    <xdr:ext cx="534377" cy="259045"/>
    <xdr:sp macro="" textlink="">
      <xdr:nvSpPr>
        <xdr:cNvPr id="261" name="テキスト ボックス 260"/>
        <xdr:cNvSpPr txBox="1"/>
      </xdr:nvSpPr>
      <xdr:spPr>
        <a:xfrm>
          <a:off x="1752111" y="1672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6232</xdr:rowOff>
    </xdr:from>
    <xdr:to>
      <xdr:col>1</xdr:col>
      <xdr:colOff>485775</xdr:colOff>
      <xdr:row>97</xdr:row>
      <xdr:rowOff>107832</xdr:rowOff>
    </xdr:to>
    <xdr:sp macro="" textlink="">
      <xdr:nvSpPr>
        <xdr:cNvPr id="262" name="円/楕円 261"/>
        <xdr:cNvSpPr/>
      </xdr:nvSpPr>
      <xdr:spPr>
        <a:xfrm>
          <a:off x="1079500" y="166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98959</xdr:rowOff>
    </xdr:from>
    <xdr:ext cx="534377" cy="259045"/>
    <xdr:sp macro="" textlink="">
      <xdr:nvSpPr>
        <xdr:cNvPr id="263" name="テキスト ボックス 262"/>
        <xdr:cNvSpPr txBox="1"/>
      </xdr:nvSpPr>
      <xdr:spPr>
        <a:xfrm>
          <a:off x="863111" y="16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167763</xdr:rowOff>
    </xdr:from>
    <xdr:to>
      <xdr:col>15</xdr:col>
      <xdr:colOff>180975</xdr:colOff>
      <xdr:row>36</xdr:row>
      <xdr:rowOff>92238</xdr:rowOff>
    </xdr:to>
    <xdr:cxnSp macro="">
      <xdr:nvCxnSpPr>
        <xdr:cNvPr id="294" name="直線コネクタ 293"/>
        <xdr:cNvCxnSpPr/>
      </xdr:nvCxnSpPr>
      <xdr:spPr>
        <a:xfrm flipV="1">
          <a:off x="9639300" y="6168513"/>
          <a:ext cx="838200" cy="9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92238</xdr:rowOff>
    </xdr:from>
    <xdr:to>
      <xdr:col>14</xdr:col>
      <xdr:colOff>28575</xdr:colOff>
      <xdr:row>36</xdr:row>
      <xdr:rowOff>142019</xdr:rowOff>
    </xdr:to>
    <xdr:cxnSp macro="">
      <xdr:nvCxnSpPr>
        <xdr:cNvPr id="297" name="直線コネクタ 296"/>
        <xdr:cNvCxnSpPr/>
      </xdr:nvCxnSpPr>
      <xdr:spPr>
        <a:xfrm flipV="1">
          <a:off x="8750300" y="6264438"/>
          <a:ext cx="889000" cy="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141300</xdr:rowOff>
    </xdr:from>
    <xdr:to>
      <xdr:col>12</xdr:col>
      <xdr:colOff>511175</xdr:colOff>
      <xdr:row>36</xdr:row>
      <xdr:rowOff>142019</xdr:rowOff>
    </xdr:to>
    <xdr:cxnSp macro="">
      <xdr:nvCxnSpPr>
        <xdr:cNvPr id="300" name="直線コネクタ 299"/>
        <xdr:cNvCxnSpPr/>
      </xdr:nvCxnSpPr>
      <xdr:spPr>
        <a:xfrm>
          <a:off x="7861300" y="631350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141300</xdr:rowOff>
    </xdr:from>
    <xdr:to>
      <xdr:col>11</xdr:col>
      <xdr:colOff>307975</xdr:colOff>
      <xdr:row>36</xdr:row>
      <xdr:rowOff>153111</xdr:rowOff>
    </xdr:to>
    <xdr:cxnSp macro="">
      <xdr:nvCxnSpPr>
        <xdr:cNvPr id="303" name="直線コネクタ 302"/>
        <xdr:cNvCxnSpPr/>
      </xdr:nvCxnSpPr>
      <xdr:spPr>
        <a:xfrm flipV="1">
          <a:off x="6972300" y="631350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116963</xdr:rowOff>
    </xdr:from>
    <xdr:to>
      <xdr:col>15</xdr:col>
      <xdr:colOff>231775</xdr:colOff>
      <xdr:row>36</xdr:row>
      <xdr:rowOff>47113</xdr:rowOff>
    </xdr:to>
    <xdr:sp macro="" textlink="">
      <xdr:nvSpPr>
        <xdr:cNvPr id="313" name="円/楕円 312"/>
        <xdr:cNvSpPr/>
      </xdr:nvSpPr>
      <xdr:spPr>
        <a:xfrm>
          <a:off x="10426700" y="61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95390</xdr:rowOff>
    </xdr:from>
    <xdr:ext cx="534377" cy="259045"/>
    <xdr:sp macro="" textlink="">
      <xdr:nvSpPr>
        <xdr:cNvPr id="314" name="補助費等該当値テキスト"/>
        <xdr:cNvSpPr txBox="1"/>
      </xdr:nvSpPr>
      <xdr:spPr>
        <a:xfrm>
          <a:off x="10528300" y="609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41438</xdr:rowOff>
    </xdr:from>
    <xdr:to>
      <xdr:col>14</xdr:col>
      <xdr:colOff>79375</xdr:colOff>
      <xdr:row>36</xdr:row>
      <xdr:rowOff>143038</xdr:rowOff>
    </xdr:to>
    <xdr:sp macro="" textlink="">
      <xdr:nvSpPr>
        <xdr:cNvPr id="315" name="円/楕円 314"/>
        <xdr:cNvSpPr/>
      </xdr:nvSpPr>
      <xdr:spPr>
        <a:xfrm>
          <a:off x="9588500" y="62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134165</xdr:rowOff>
    </xdr:from>
    <xdr:ext cx="534377" cy="259045"/>
    <xdr:sp macro="" textlink="">
      <xdr:nvSpPr>
        <xdr:cNvPr id="316" name="テキスト ボックス 315"/>
        <xdr:cNvSpPr txBox="1"/>
      </xdr:nvSpPr>
      <xdr:spPr>
        <a:xfrm>
          <a:off x="9372111" y="63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91219</xdr:rowOff>
    </xdr:from>
    <xdr:to>
      <xdr:col>12</xdr:col>
      <xdr:colOff>561975</xdr:colOff>
      <xdr:row>37</xdr:row>
      <xdr:rowOff>21369</xdr:rowOff>
    </xdr:to>
    <xdr:sp macro="" textlink="">
      <xdr:nvSpPr>
        <xdr:cNvPr id="317" name="円/楕円 316"/>
        <xdr:cNvSpPr/>
      </xdr:nvSpPr>
      <xdr:spPr>
        <a:xfrm>
          <a:off x="8699500" y="62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12496</xdr:rowOff>
    </xdr:from>
    <xdr:ext cx="534377" cy="259045"/>
    <xdr:sp macro="" textlink="">
      <xdr:nvSpPr>
        <xdr:cNvPr id="318" name="テキスト ボックス 317"/>
        <xdr:cNvSpPr txBox="1"/>
      </xdr:nvSpPr>
      <xdr:spPr>
        <a:xfrm>
          <a:off x="8483111" y="63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90500</xdr:rowOff>
    </xdr:from>
    <xdr:to>
      <xdr:col>11</xdr:col>
      <xdr:colOff>358775</xdr:colOff>
      <xdr:row>37</xdr:row>
      <xdr:rowOff>20650</xdr:rowOff>
    </xdr:to>
    <xdr:sp macro="" textlink="">
      <xdr:nvSpPr>
        <xdr:cNvPr id="319" name="円/楕円 318"/>
        <xdr:cNvSpPr/>
      </xdr:nvSpPr>
      <xdr:spPr>
        <a:xfrm>
          <a:off x="7810500" y="62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11777</xdr:rowOff>
    </xdr:from>
    <xdr:ext cx="534377" cy="259045"/>
    <xdr:sp macro="" textlink="">
      <xdr:nvSpPr>
        <xdr:cNvPr id="320" name="テキスト ボックス 319"/>
        <xdr:cNvSpPr txBox="1"/>
      </xdr:nvSpPr>
      <xdr:spPr>
        <a:xfrm>
          <a:off x="7594111" y="63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102311</xdr:rowOff>
    </xdr:from>
    <xdr:to>
      <xdr:col>10</xdr:col>
      <xdr:colOff>155575</xdr:colOff>
      <xdr:row>37</xdr:row>
      <xdr:rowOff>32461</xdr:rowOff>
    </xdr:to>
    <xdr:sp macro="" textlink="">
      <xdr:nvSpPr>
        <xdr:cNvPr id="321" name="円/楕円 320"/>
        <xdr:cNvSpPr/>
      </xdr:nvSpPr>
      <xdr:spPr>
        <a:xfrm>
          <a:off x="6921500" y="62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23588</xdr:rowOff>
    </xdr:from>
    <xdr:ext cx="534377" cy="259045"/>
    <xdr:sp macro="" textlink="">
      <xdr:nvSpPr>
        <xdr:cNvPr id="322" name="テキスト ボックス 321"/>
        <xdr:cNvSpPr txBox="1"/>
      </xdr:nvSpPr>
      <xdr:spPr>
        <a:xfrm>
          <a:off x="6705111" y="63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95894</xdr:rowOff>
    </xdr:from>
    <xdr:to>
      <xdr:col>15</xdr:col>
      <xdr:colOff>180975</xdr:colOff>
      <xdr:row>58</xdr:row>
      <xdr:rowOff>68554</xdr:rowOff>
    </xdr:to>
    <xdr:cxnSp macro="">
      <xdr:nvCxnSpPr>
        <xdr:cNvPr id="351" name="直線コネクタ 350"/>
        <xdr:cNvCxnSpPr/>
      </xdr:nvCxnSpPr>
      <xdr:spPr>
        <a:xfrm>
          <a:off x="9639300" y="9868544"/>
          <a:ext cx="838200" cy="1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95894</xdr:rowOff>
    </xdr:from>
    <xdr:to>
      <xdr:col>14</xdr:col>
      <xdr:colOff>28575</xdr:colOff>
      <xdr:row>58</xdr:row>
      <xdr:rowOff>12307</xdr:rowOff>
    </xdr:to>
    <xdr:cxnSp macro="">
      <xdr:nvCxnSpPr>
        <xdr:cNvPr id="354" name="直線コネクタ 353"/>
        <xdr:cNvCxnSpPr/>
      </xdr:nvCxnSpPr>
      <xdr:spPr>
        <a:xfrm flipV="1">
          <a:off x="8750300" y="9868544"/>
          <a:ext cx="889000" cy="8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6" name="テキスト ボックス 355"/>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12307</xdr:rowOff>
    </xdr:from>
    <xdr:to>
      <xdr:col>12</xdr:col>
      <xdr:colOff>511175</xdr:colOff>
      <xdr:row>58</xdr:row>
      <xdr:rowOff>62153</xdr:rowOff>
    </xdr:to>
    <xdr:cxnSp macro="">
      <xdr:nvCxnSpPr>
        <xdr:cNvPr id="357" name="直線コネクタ 356"/>
        <xdr:cNvCxnSpPr/>
      </xdr:nvCxnSpPr>
      <xdr:spPr>
        <a:xfrm flipV="1">
          <a:off x="7861300" y="9956407"/>
          <a:ext cx="889000" cy="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151618</xdr:rowOff>
    </xdr:from>
    <xdr:to>
      <xdr:col>11</xdr:col>
      <xdr:colOff>307975</xdr:colOff>
      <xdr:row>58</xdr:row>
      <xdr:rowOff>62153</xdr:rowOff>
    </xdr:to>
    <xdr:cxnSp macro="">
      <xdr:nvCxnSpPr>
        <xdr:cNvPr id="360" name="直線コネクタ 359"/>
        <xdr:cNvCxnSpPr/>
      </xdr:nvCxnSpPr>
      <xdr:spPr>
        <a:xfrm>
          <a:off x="6972300" y="9924268"/>
          <a:ext cx="889000" cy="8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17754</xdr:rowOff>
    </xdr:from>
    <xdr:to>
      <xdr:col>15</xdr:col>
      <xdr:colOff>231775</xdr:colOff>
      <xdr:row>58</xdr:row>
      <xdr:rowOff>119354</xdr:rowOff>
    </xdr:to>
    <xdr:sp macro="" textlink="">
      <xdr:nvSpPr>
        <xdr:cNvPr id="370" name="円/楕円 369"/>
        <xdr:cNvSpPr/>
      </xdr:nvSpPr>
      <xdr:spPr>
        <a:xfrm>
          <a:off x="10426700" y="99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45094</xdr:rowOff>
    </xdr:from>
    <xdr:to>
      <xdr:col>14</xdr:col>
      <xdr:colOff>79375</xdr:colOff>
      <xdr:row>57</xdr:row>
      <xdr:rowOff>146694</xdr:rowOff>
    </xdr:to>
    <xdr:sp macro="" textlink="">
      <xdr:nvSpPr>
        <xdr:cNvPr id="372" name="円/楕円 371"/>
        <xdr:cNvSpPr/>
      </xdr:nvSpPr>
      <xdr:spPr>
        <a:xfrm>
          <a:off x="9588500" y="98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163221</xdr:rowOff>
    </xdr:from>
    <xdr:ext cx="599010" cy="259045"/>
    <xdr:sp macro="" textlink="">
      <xdr:nvSpPr>
        <xdr:cNvPr id="373" name="テキスト ボックス 372"/>
        <xdr:cNvSpPr txBox="1"/>
      </xdr:nvSpPr>
      <xdr:spPr>
        <a:xfrm>
          <a:off x="9339794" y="9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132957</xdr:rowOff>
    </xdr:from>
    <xdr:to>
      <xdr:col>12</xdr:col>
      <xdr:colOff>561975</xdr:colOff>
      <xdr:row>58</xdr:row>
      <xdr:rowOff>63107</xdr:rowOff>
    </xdr:to>
    <xdr:sp macro="" textlink="">
      <xdr:nvSpPr>
        <xdr:cNvPr id="374" name="円/楕円 373"/>
        <xdr:cNvSpPr/>
      </xdr:nvSpPr>
      <xdr:spPr>
        <a:xfrm>
          <a:off x="8699500" y="99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79634</xdr:rowOff>
    </xdr:from>
    <xdr:ext cx="599010" cy="259045"/>
    <xdr:sp macro="" textlink="">
      <xdr:nvSpPr>
        <xdr:cNvPr id="375" name="テキスト ボックス 374"/>
        <xdr:cNvSpPr txBox="1"/>
      </xdr:nvSpPr>
      <xdr:spPr>
        <a:xfrm>
          <a:off x="8450794" y="968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11353</xdr:rowOff>
    </xdr:from>
    <xdr:to>
      <xdr:col>11</xdr:col>
      <xdr:colOff>358775</xdr:colOff>
      <xdr:row>58</xdr:row>
      <xdr:rowOff>112953</xdr:rowOff>
    </xdr:to>
    <xdr:sp macro="" textlink="">
      <xdr:nvSpPr>
        <xdr:cNvPr id="376" name="円/楕円 375"/>
        <xdr:cNvSpPr/>
      </xdr:nvSpPr>
      <xdr:spPr>
        <a:xfrm>
          <a:off x="7810500" y="99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129480</xdr:rowOff>
    </xdr:from>
    <xdr:ext cx="534377" cy="259045"/>
    <xdr:sp macro="" textlink="">
      <xdr:nvSpPr>
        <xdr:cNvPr id="377" name="テキスト ボックス 376"/>
        <xdr:cNvSpPr txBox="1"/>
      </xdr:nvSpPr>
      <xdr:spPr>
        <a:xfrm>
          <a:off x="7594111" y="97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100818</xdr:rowOff>
    </xdr:from>
    <xdr:to>
      <xdr:col>10</xdr:col>
      <xdr:colOff>155575</xdr:colOff>
      <xdr:row>58</xdr:row>
      <xdr:rowOff>30968</xdr:rowOff>
    </xdr:to>
    <xdr:sp macro="" textlink="">
      <xdr:nvSpPr>
        <xdr:cNvPr id="378" name="円/楕円 377"/>
        <xdr:cNvSpPr/>
      </xdr:nvSpPr>
      <xdr:spPr>
        <a:xfrm>
          <a:off x="6921500" y="987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47495</xdr:rowOff>
    </xdr:from>
    <xdr:ext cx="599010" cy="259045"/>
    <xdr:sp macro="" textlink="">
      <xdr:nvSpPr>
        <xdr:cNvPr id="379" name="テキスト ボックス 378"/>
        <xdr:cNvSpPr txBox="1"/>
      </xdr:nvSpPr>
      <xdr:spPr>
        <a:xfrm>
          <a:off x="6672794" y="964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40621</xdr:rowOff>
    </xdr:from>
    <xdr:to>
      <xdr:col>15</xdr:col>
      <xdr:colOff>180975</xdr:colOff>
      <xdr:row>78</xdr:row>
      <xdr:rowOff>42948</xdr:rowOff>
    </xdr:to>
    <xdr:cxnSp macro="">
      <xdr:nvCxnSpPr>
        <xdr:cNvPr id="406" name="直線コネクタ 405"/>
        <xdr:cNvCxnSpPr/>
      </xdr:nvCxnSpPr>
      <xdr:spPr>
        <a:xfrm flipV="1">
          <a:off x="9639300" y="13413721"/>
          <a:ext cx="8382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161271</xdr:rowOff>
    </xdr:from>
    <xdr:to>
      <xdr:col>15</xdr:col>
      <xdr:colOff>231775</xdr:colOff>
      <xdr:row>78</xdr:row>
      <xdr:rowOff>91421</xdr:rowOff>
    </xdr:to>
    <xdr:sp macro="" textlink="">
      <xdr:nvSpPr>
        <xdr:cNvPr id="416" name="円/楕円 415"/>
        <xdr:cNvSpPr/>
      </xdr:nvSpPr>
      <xdr:spPr>
        <a:xfrm>
          <a:off x="10426700" y="133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120648</xdr:rowOff>
    </xdr:from>
    <xdr:ext cx="534377" cy="259045"/>
    <xdr:sp macro="" textlink="">
      <xdr:nvSpPr>
        <xdr:cNvPr id="417" name="普通建設事業費 （ うち新規整備　）該当値テキスト"/>
        <xdr:cNvSpPr txBox="1"/>
      </xdr:nvSpPr>
      <xdr:spPr>
        <a:xfrm>
          <a:off x="10528300" y="131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163598</xdr:rowOff>
    </xdr:from>
    <xdr:to>
      <xdr:col>14</xdr:col>
      <xdr:colOff>79375</xdr:colOff>
      <xdr:row>78</xdr:row>
      <xdr:rowOff>93748</xdr:rowOff>
    </xdr:to>
    <xdr:sp macro="" textlink="">
      <xdr:nvSpPr>
        <xdr:cNvPr id="418" name="円/楕円 417"/>
        <xdr:cNvSpPr/>
      </xdr:nvSpPr>
      <xdr:spPr>
        <a:xfrm>
          <a:off x="9588500" y="1336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84875</xdr:rowOff>
    </xdr:from>
    <xdr:ext cx="534377" cy="259045"/>
    <xdr:sp macro="" textlink="">
      <xdr:nvSpPr>
        <xdr:cNvPr id="419" name="テキスト ボックス 418"/>
        <xdr:cNvSpPr txBox="1"/>
      </xdr:nvSpPr>
      <xdr:spPr>
        <a:xfrm>
          <a:off x="9372111" y="1345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51143</xdr:rowOff>
    </xdr:from>
    <xdr:to>
      <xdr:col>15</xdr:col>
      <xdr:colOff>180340</xdr:colOff>
      <xdr:row>99</xdr:row>
      <xdr:rowOff>33020</xdr:rowOff>
    </xdr:to>
    <xdr:cxnSp macro="">
      <xdr:nvCxnSpPr>
        <xdr:cNvPr id="443" name="直線コネクタ 442"/>
        <xdr:cNvCxnSpPr/>
      </xdr:nvCxnSpPr>
      <xdr:spPr>
        <a:xfrm flipV="1">
          <a:off x="10475595" y="15824543"/>
          <a:ext cx="1270" cy="118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36847</xdr:rowOff>
    </xdr:from>
    <xdr:ext cx="378565" cy="259045"/>
    <xdr:sp macro="" textlink="">
      <xdr:nvSpPr>
        <xdr:cNvPr id="444" name="普通建設事業費 （ うち更新整備　）最小値テキスト"/>
        <xdr:cNvSpPr txBox="1"/>
      </xdr:nvSpPr>
      <xdr:spPr>
        <a:xfrm>
          <a:off x="10528300" y="1701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33020</xdr:rowOff>
    </xdr:from>
    <xdr:to>
      <xdr:col>15</xdr:col>
      <xdr:colOff>269875</xdr:colOff>
      <xdr:row>99</xdr:row>
      <xdr:rowOff>33020</xdr:rowOff>
    </xdr:to>
    <xdr:cxnSp macro="">
      <xdr:nvCxnSpPr>
        <xdr:cNvPr id="445" name="直線コネクタ 444"/>
        <xdr:cNvCxnSpPr/>
      </xdr:nvCxnSpPr>
      <xdr:spPr>
        <a:xfrm>
          <a:off x="10388600" y="1700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169270</xdr:rowOff>
    </xdr:from>
    <xdr:ext cx="534377" cy="259045"/>
    <xdr:sp macro="" textlink="">
      <xdr:nvSpPr>
        <xdr:cNvPr id="446" name="普通建設事業費 （ うち更新整備　）最大値テキスト"/>
        <xdr:cNvSpPr txBox="1"/>
      </xdr:nvSpPr>
      <xdr:spPr>
        <a:xfrm>
          <a:off x="10528300" y="155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92</xdr:row>
      <xdr:rowOff>51143</xdr:rowOff>
    </xdr:from>
    <xdr:to>
      <xdr:col>15</xdr:col>
      <xdr:colOff>269875</xdr:colOff>
      <xdr:row>92</xdr:row>
      <xdr:rowOff>51143</xdr:rowOff>
    </xdr:to>
    <xdr:cxnSp macro="">
      <xdr:nvCxnSpPr>
        <xdr:cNvPr id="447" name="直線コネクタ 446"/>
        <xdr:cNvCxnSpPr/>
      </xdr:nvCxnSpPr>
      <xdr:spPr>
        <a:xfrm>
          <a:off x="10388600" y="1582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121946</xdr:rowOff>
    </xdr:from>
    <xdr:to>
      <xdr:col>15</xdr:col>
      <xdr:colOff>180975</xdr:colOff>
      <xdr:row>97</xdr:row>
      <xdr:rowOff>93701</xdr:rowOff>
    </xdr:to>
    <xdr:cxnSp macro="">
      <xdr:nvCxnSpPr>
        <xdr:cNvPr id="448" name="直線コネクタ 447"/>
        <xdr:cNvCxnSpPr/>
      </xdr:nvCxnSpPr>
      <xdr:spPr>
        <a:xfrm>
          <a:off x="9639300" y="15723896"/>
          <a:ext cx="838200" cy="100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170578</xdr:rowOff>
    </xdr:from>
    <xdr:ext cx="534377" cy="259045"/>
    <xdr:sp macro="" textlink="">
      <xdr:nvSpPr>
        <xdr:cNvPr id="449" name="普通建設事業費 （ うち更新整備　）平均値テキスト"/>
        <xdr:cNvSpPr txBox="1"/>
      </xdr:nvSpPr>
      <xdr:spPr>
        <a:xfrm>
          <a:off x="10528300" y="16458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147701</xdr:rowOff>
    </xdr:from>
    <xdr:to>
      <xdr:col>15</xdr:col>
      <xdr:colOff>231775</xdr:colOff>
      <xdr:row>97</xdr:row>
      <xdr:rowOff>77851</xdr:rowOff>
    </xdr:to>
    <xdr:sp macro="" textlink="">
      <xdr:nvSpPr>
        <xdr:cNvPr id="450" name="フローチャート : 判断 449"/>
        <xdr:cNvSpPr/>
      </xdr:nvSpPr>
      <xdr:spPr>
        <a:xfrm>
          <a:off x="104267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48374</xdr:rowOff>
    </xdr:from>
    <xdr:to>
      <xdr:col>14</xdr:col>
      <xdr:colOff>79375</xdr:colOff>
      <xdr:row>96</xdr:row>
      <xdr:rowOff>149974</xdr:rowOff>
    </xdr:to>
    <xdr:sp macro="" textlink="">
      <xdr:nvSpPr>
        <xdr:cNvPr id="451" name="フローチャート : 判断 450"/>
        <xdr:cNvSpPr/>
      </xdr:nvSpPr>
      <xdr:spPr>
        <a:xfrm>
          <a:off x="9588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141101</xdr:rowOff>
    </xdr:from>
    <xdr:ext cx="534377" cy="259045"/>
    <xdr:sp macro="" textlink="">
      <xdr:nvSpPr>
        <xdr:cNvPr id="452" name="テキスト ボックス 451"/>
        <xdr:cNvSpPr txBox="1"/>
      </xdr:nvSpPr>
      <xdr:spPr>
        <a:xfrm>
          <a:off x="9372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42901</xdr:rowOff>
    </xdr:from>
    <xdr:to>
      <xdr:col>15</xdr:col>
      <xdr:colOff>231775</xdr:colOff>
      <xdr:row>97</xdr:row>
      <xdr:rowOff>144501</xdr:rowOff>
    </xdr:to>
    <xdr:sp macro="" textlink="">
      <xdr:nvSpPr>
        <xdr:cNvPr id="458" name="円/楕円 457"/>
        <xdr:cNvSpPr/>
      </xdr:nvSpPr>
      <xdr:spPr>
        <a:xfrm>
          <a:off x="10426700" y="166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21328</xdr:rowOff>
    </xdr:from>
    <xdr:ext cx="534377" cy="259045"/>
    <xdr:sp macro="" textlink="">
      <xdr:nvSpPr>
        <xdr:cNvPr id="459" name="普通建設事業費 （ うち更新整備　）該当値テキスト"/>
        <xdr:cNvSpPr txBox="1"/>
      </xdr:nvSpPr>
      <xdr:spPr>
        <a:xfrm>
          <a:off x="10528300" y="166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71146</xdr:rowOff>
    </xdr:from>
    <xdr:to>
      <xdr:col>14</xdr:col>
      <xdr:colOff>79375</xdr:colOff>
      <xdr:row>92</xdr:row>
      <xdr:rowOff>1296</xdr:rowOff>
    </xdr:to>
    <xdr:sp macro="" textlink="">
      <xdr:nvSpPr>
        <xdr:cNvPr id="460" name="円/楕円 459"/>
        <xdr:cNvSpPr/>
      </xdr:nvSpPr>
      <xdr:spPr>
        <a:xfrm>
          <a:off x="9588500" y="15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17823</xdr:rowOff>
    </xdr:from>
    <xdr:ext cx="599010" cy="259045"/>
    <xdr:sp macro="" textlink="">
      <xdr:nvSpPr>
        <xdr:cNvPr id="461" name="テキスト ボックス 460"/>
        <xdr:cNvSpPr txBox="1"/>
      </xdr:nvSpPr>
      <xdr:spPr>
        <a:xfrm>
          <a:off x="9339794" y="1544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5" name="テキスト ボックス 47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7" name="テキスト ボックス 47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9" name="テキスト ボックス 47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1" name="直線コネクタ 480"/>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2"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4"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5" name="直線コネクタ 484"/>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20685</xdr:rowOff>
    </xdr:from>
    <xdr:to>
      <xdr:col>23</xdr:col>
      <xdr:colOff>517525</xdr:colOff>
      <xdr:row>38</xdr:row>
      <xdr:rowOff>23668</xdr:rowOff>
    </xdr:to>
    <xdr:cxnSp macro="">
      <xdr:nvCxnSpPr>
        <xdr:cNvPr id="486" name="直線コネクタ 485"/>
        <xdr:cNvCxnSpPr/>
      </xdr:nvCxnSpPr>
      <xdr:spPr>
        <a:xfrm flipV="1">
          <a:off x="15481300" y="6535785"/>
          <a:ext cx="8382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7"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88" name="フローチャート : 判断 487"/>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21679</xdr:rowOff>
    </xdr:from>
    <xdr:to>
      <xdr:col>22</xdr:col>
      <xdr:colOff>365125</xdr:colOff>
      <xdr:row>38</xdr:row>
      <xdr:rowOff>23668</xdr:rowOff>
    </xdr:to>
    <xdr:cxnSp macro="">
      <xdr:nvCxnSpPr>
        <xdr:cNvPr id="489" name="直線コネクタ 488"/>
        <xdr:cNvCxnSpPr/>
      </xdr:nvCxnSpPr>
      <xdr:spPr>
        <a:xfrm>
          <a:off x="14592300" y="6536779"/>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0" name="フローチャート : 判断 489"/>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1" name="テキスト ボックス 490"/>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15027</xdr:rowOff>
    </xdr:from>
    <xdr:to>
      <xdr:col>21</xdr:col>
      <xdr:colOff>161925</xdr:colOff>
      <xdr:row>38</xdr:row>
      <xdr:rowOff>21679</xdr:rowOff>
    </xdr:to>
    <xdr:cxnSp macro="">
      <xdr:nvCxnSpPr>
        <xdr:cNvPr id="492" name="直線コネクタ 491"/>
        <xdr:cNvCxnSpPr/>
      </xdr:nvCxnSpPr>
      <xdr:spPr>
        <a:xfrm>
          <a:off x="13703300" y="6530127"/>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3" name="フローチャート : 判断 492"/>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4" name="テキスト ボックス 493"/>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15027</xdr:rowOff>
    </xdr:from>
    <xdr:to>
      <xdr:col>19</xdr:col>
      <xdr:colOff>644525</xdr:colOff>
      <xdr:row>38</xdr:row>
      <xdr:rowOff>22657</xdr:rowOff>
    </xdr:to>
    <xdr:cxnSp macro="">
      <xdr:nvCxnSpPr>
        <xdr:cNvPr id="495" name="直線コネクタ 494"/>
        <xdr:cNvCxnSpPr/>
      </xdr:nvCxnSpPr>
      <xdr:spPr>
        <a:xfrm flipV="1">
          <a:off x="12814300" y="6530127"/>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6" name="フローチャート : 判断 495"/>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7" name="テキスト ボックス 496"/>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498" name="フローチャート : 判断 497"/>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499" name="テキスト ボックス 498"/>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141335</xdr:rowOff>
    </xdr:from>
    <xdr:to>
      <xdr:col>23</xdr:col>
      <xdr:colOff>568325</xdr:colOff>
      <xdr:row>38</xdr:row>
      <xdr:rowOff>71486</xdr:rowOff>
    </xdr:to>
    <xdr:sp macro="" textlink="">
      <xdr:nvSpPr>
        <xdr:cNvPr id="505" name="円/楕円 504"/>
        <xdr:cNvSpPr/>
      </xdr:nvSpPr>
      <xdr:spPr>
        <a:xfrm>
          <a:off x="16268700" y="6484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78565" cy="259045"/>
    <xdr:sp macro="" textlink="">
      <xdr:nvSpPr>
        <xdr:cNvPr id="506" name="災害復旧事業費該当値テキスト"/>
        <xdr:cNvSpPr txBox="1"/>
      </xdr:nvSpPr>
      <xdr:spPr>
        <a:xfrm>
          <a:off x="16370300"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144318</xdr:rowOff>
    </xdr:from>
    <xdr:to>
      <xdr:col>22</xdr:col>
      <xdr:colOff>415925</xdr:colOff>
      <xdr:row>38</xdr:row>
      <xdr:rowOff>74468</xdr:rowOff>
    </xdr:to>
    <xdr:sp macro="" textlink="">
      <xdr:nvSpPr>
        <xdr:cNvPr id="507" name="円/楕円 506"/>
        <xdr:cNvSpPr/>
      </xdr:nvSpPr>
      <xdr:spPr>
        <a:xfrm>
          <a:off x="15430500" y="648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65595</xdr:rowOff>
    </xdr:from>
    <xdr:ext cx="378565" cy="259045"/>
    <xdr:sp macro="" textlink="">
      <xdr:nvSpPr>
        <xdr:cNvPr id="508" name="テキスト ボックス 507"/>
        <xdr:cNvSpPr txBox="1"/>
      </xdr:nvSpPr>
      <xdr:spPr>
        <a:xfrm>
          <a:off x="15292017" y="658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142330</xdr:rowOff>
    </xdr:from>
    <xdr:to>
      <xdr:col>21</xdr:col>
      <xdr:colOff>212725</xdr:colOff>
      <xdr:row>38</xdr:row>
      <xdr:rowOff>72479</xdr:rowOff>
    </xdr:to>
    <xdr:sp macro="" textlink="">
      <xdr:nvSpPr>
        <xdr:cNvPr id="509" name="円/楕円 508"/>
        <xdr:cNvSpPr/>
      </xdr:nvSpPr>
      <xdr:spPr>
        <a:xfrm>
          <a:off x="14541500" y="6485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63606</xdr:rowOff>
    </xdr:from>
    <xdr:ext cx="378565" cy="259045"/>
    <xdr:sp macro="" textlink="">
      <xdr:nvSpPr>
        <xdr:cNvPr id="510" name="テキスト ボックス 509"/>
        <xdr:cNvSpPr txBox="1"/>
      </xdr:nvSpPr>
      <xdr:spPr>
        <a:xfrm>
          <a:off x="14403017" y="657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135677</xdr:rowOff>
    </xdr:from>
    <xdr:to>
      <xdr:col>20</xdr:col>
      <xdr:colOff>9525</xdr:colOff>
      <xdr:row>38</xdr:row>
      <xdr:rowOff>65827</xdr:rowOff>
    </xdr:to>
    <xdr:sp macro="" textlink="">
      <xdr:nvSpPr>
        <xdr:cNvPr id="511" name="円/楕円 510"/>
        <xdr:cNvSpPr/>
      </xdr:nvSpPr>
      <xdr:spPr>
        <a:xfrm>
          <a:off x="13652500" y="64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56954</xdr:rowOff>
    </xdr:from>
    <xdr:ext cx="469744" cy="259045"/>
    <xdr:sp macro="" textlink="">
      <xdr:nvSpPr>
        <xdr:cNvPr id="512" name="テキスト ボックス 511"/>
        <xdr:cNvSpPr txBox="1"/>
      </xdr:nvSpPr>
      <xdr:spPr>
        <a:xfrm>
          <a:off x="13468427" y="657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143307</xdr:rowOff>
    </xdr:from>
    <xdr:to>
      <xdr:col>18</xdr:col>
      <xdr:colOff>492125</xdr:colOff>
      <xdr:row>38</xdr:row>
      <xdr:rowOff>73457</xdr:rowOff>
    </xdr:to>
    <xdr:sp macro="" textlink="">
      <xdr:nvSpPr>
        <xdr:cNvPr id="513" name="円/楕円 512"/>
        <xdr:cNvSpPr/>
      </xdr:nvSpPr>
      <xdr:spPr>
        <a:xfrm>
          <a:off x="12763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64584</xdr:rowOff>
    </xdr:from>
    <xdr:ext cx="378565" cy="259045"/>
    <xdr:sp macro="" textlink="">
      <xdr:nvSpPr>
        <xdr:cNvPr id="514" name="テキスト ボックス 513"/>
        <xdr:cNvSpPr txBox="1"/>
      </xdr:nvSpPr>
      <xdr:spPr>
        <a:xfrm>
          <a:off x="12625017"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5" name="直線コネクタ 52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6" name="テキスト ボックス 52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7" name="直線コネクタ 52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28" name="テキスト ボックス 527"/>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29" name="直線コネクタ 52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0" name="テキスト ボックス 529"/>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1" name="直線コネクタ 53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2" name="テキスト ボックス 531"/>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4" name="テキスト ボックス 53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6" name="直線コネクタ 535"/>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7"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8" name="直線コネクタ 53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39"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1" name="直線コネクタ 54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2"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3" name="フローチャート : 判断 54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4" name="直線コネクタ 54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5" name="フローチャート : 判断 544"/>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6" name="テキスト ボックス 545"/>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7" name="直線コネクタ 54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48" name="フローチャート : 判断 547"/>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49" name="テキスト ボックス 548"/>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0" name="直線コネクタ 54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1" name="フローチャート : 判断 550"/>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2" name="テキスト ボックス 551"/>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3" name="フローチャート : 判断 552"/>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4" name="テキスト ボックス 553"/>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0" name="円/楕円 55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1"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2" name="円/楕円 56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3" name="テキスト ボックス 56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4" name="円/楕円 56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5" name="テキスト ボックス 56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6" name="円/楕円 56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7" name="テキスト ボックス 56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68" name="円/楕円 56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69" name="テキスト ボックス 56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0" name="直線コネクタ 579"/>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1" name="テキスト ボックス 580"/>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2" name="直線コネクタ 58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3" name="テキスト ボックス 582"/>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4" name="直線コネクタ 583"/>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5" name="テキスト ボックス 584"/>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7" name="テキスト ボックス 58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8" name="直線コネクタ 587"/>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9" name="テキスト ボックス 588"/>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2" name="直線コネクタ 591"/>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3" name="テキスト ボックス 592"/>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7" name="直線コネクタ 596"/>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8"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9" name="直線コネクタ 598"/>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0"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1" name="直線コネクタ 600"/>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41687</xdr:rowOff>
    </xdr:from>
    <xdr:to>
      <xdr:col>23</xdr:col>
      <xdr:colOff>517525</xdr:colOff>
      <xdr:row>77</xdr:row>
      <xdr:rowOff>62061</xdr:rowOff>
    </xdr:to>
    <xdr:cxnSp macro="">
      <xdr:nvCxnSpPr>
        <xdr:cNvPr id="602" name="直線コネクタ 601"/>
        <xdr:cNvCxnSpPr/>
      </xdr:nvCxnSpPr>
      <xdr:spPr>
        <a:xfrm flipV="1">
          <a:off x="15481300" y="13243337"/>
          <a:ext cx="8382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3"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4" name="フローチャート : 判断 603"/>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62061</xdr:rowOff>
    </xdr:from>
    <xdr:to>
      <xdr:col>22</xdr:col>
      <xdr:colOff>365125</xdr:colOff>
      <xdr:row>77</xdr:row>
      <xdr:rowOff>100667</xdr:rowOff>
    </xdr:to>
    <xdr:cxnSp macro="">
      <xdr:nvCxnSpPr>
        <xdr:cNvPr id="605" name="直線コネクタ 604"/>
        <xdr:cNvCxnSpPr/>
      </xdr:nvCxnSpPr>
      <xdr:spPr>
        <a:xfrm flipV="1">
          <a:off x="14592300" y="13263711"/>
          <a:ext cx="889000" cy="3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6" name="フローチャート : 判断 605"/>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7" name="テキスト ボックス 606"/>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95514</xdr:rowOff>
    </xdr:from>
    <xdr:to>
      <xdr:col>21</xdr:col>
      <xdr:colOff>161925</xdr:colOff>
      <xdr:row>77</xdr:row>
      <xdr:rowOff>100667</xdr:rowOff>
    </xdr:to>
    <xdr:cxnSp macro="">
      <xdr:nvCxnSpPr>
        <xdr:cNvPr id="608" name="直線コネクタ 607"/>
        <xdr:cNvCxnSpPr/>
      </xdr:nvCxnSpPr>
      <xdr:spPr>
        <a:xfrm>
          <a:off x="13703300" y="13297164"/>
          <a:ext cx="8890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09" name="フローチャート : 判断 608"/>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0" name="テキスト ボックス 609"/>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95514</xdr:rowOff>
    </xdr:from>
    <xdr:to>
      <xdr:col>19</xdr:col>
      <xdr:colOff>644525</xdr:colOff>
      <xdr:row>77</xdr:row>
      <xdr:rowOff>101543</xdr:rowOff>
    </xdr:to>
    <xdr:cxnSp macro="">
      <xdr:nvCxnSpPr>
        <xdr:cNvPr id="611" name="直線コネクタ 610"/>
        <xdr:cNvCxnSpPr/>
      </xdr:nvCxnSpPr>
      <xdr:spPr>
        <a:xfrm flipV="1">
          <a:off x="12814300" y="13297164"/>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2" name="フローチャート : 判断 611"/>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3" name="テキスト ボックス 612"/>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4" name="フローチャート : 判断 613"/>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5" name="テキスト ボックス 614"/>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162337</xdr:rowOff>
    </xdr:from>
    <xdr:to>
      <xdr:col>23</xdr:col>
      <xdr:colOff>568325</xdr:colOff>
      <xdr:row>77</xdr:row>
      <xdr:rowOff>92487</xdr:rowOff>
    </xdr:to>
    <xdr:sp macro="" textlink="">
      <xdr:nvSpPr>
        <xdr:cNvPr id="621" name="円/楕円 620"/>
        <xdr:cNvSpPr/>
      </xdr:nvSpPr>
      <xdr:spPr>
        <a:xfrm>
          <a:off x="16268700" y="131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140764</xdr:rowOff>
    </xdr:from>
    <xdr:ext cx="534377" cy="259045"/>
    <xdr:sp macro="" textlink="">
      <xdr:nvSpPr>
        <xdr:cNvPr id="622" name="公債費該当値テキスト"/>
        <xdr:cNvSpPr txBox="1"/>
      </xdr:nvSpPr>
      <xdr:spPr>
        <a:xfrm>
          <a:off x="16370300" y="131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11261</xdr:rowOff>
    </xdr:from>
    <xdr:to>
      <xdr:col>22</xdr:col>
      <xdr:colOff>415925</xdr:colOff>
      <xdr:row>77</xdr:row>
      <xdr:rowOff>112861</xdr:rowOff>
    </xdr:to>
    <xdr:sp macro="" textlink="">
      <xdr:nvSpPr>
        <xdr:cNvPr id="623" name="円/楕円 622"/>
        <xdr:cNvSpPr/>
      </xdr:nvSpPr>
      <xdr:spPr>
        <a:xfrm>
          <a:off x="15430500" y="1321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103988</xdr:rowOff>
    </xdr:from>
    <xdr:ext cx="534377" cy="259045"/>
    <xdr:sp macro="" textlink="">
      <xdr:nvSpPr>
        <xdr:cNvPr id="624" name="テキスト ボックス 623"/>
        <xdr:cNvSpPr txBox="1"/>
      </xdr:nvSpPr>
      <xdr:spPr>
        <a:xfrm>
          <a:off x="15214111" y="133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49867</xdr:rowOff>
    </xdr:from>
    <xdr:to>
      <xdr:col>21</xdr:col>
      <xdr:colOff>212725</xdr:colOff>
      <xdr:row>77</xdr:row>
      <xdr:rowOff>151467</xdr:rowOff>
    </xdr:to>
    <xdr:sp macro="" textlink="">
      <xdr:nvSpPr>
        <xdr:cNvPr id="625" name="円/楕円 624"/>
        <xdr:cNvSpPr/>
      </xdr:nvSpPr>
      <xdr:spPr>
        <a:xfrm>
          <a:off x="14541500" y="132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142594</xdr:rowOff>
    </xdr:from>
    <xdr:ext cx="534377" cy="259045"/>
    <xdr:sp macro="" textlink="">
      <xdr:nvSpPr>
        <xdr:cNvPr id="626" name="テキスト ボックス 625"/>
        <xdr:cNvSpPr txBox="1"/>
      </xdr:nvSpPr>
      <xdr:spPr>
        <a:xfrm>
          <a:off x="14325111" y="133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44714</xdr:rowOff>
    </xdr:from>
    <xdr:to>
      <xdr:col>20</xdr:col>
      <xdr:colOff>9525</xdr:colOff>
      <xdr:row>77</xdr:row>
      <xdr:rowOff>146314</xdr:rowOff>
    </xdr:to>
    <xdr:sp macro="" textlink="">
      <xdr:nvSpPr>
        <xdr:cNvPr id="627" name="円/楕円 626"/>
        <xdr:cNvSpPr/>
      </xdr:nvSpPr>
      <xdr:spPr>
        <a:xfrm>
          <a:off x="13652500" y="132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137441</xdr:rowOff>
    </xdr:from>
    <xdr:ext cx="534377" cy="259045"/>
    <xdr:sp macro="" textlink="">
      <xdr:nvSpPr>
        <xdr:cNvPr id="628" name="テキスト ボックス 627"/>
        <xdr:cNvSpPr txBox="1"/>
      </xdr:nvSpPr>
      <xdr:spPr>
        <a:xfrm>
          <a:off x="13436111" y="1333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50743</xdr:rowOff>
    </xdr:from>
    <xdr:to>
      <xdr:col>18</xdr:col>
      <xdr:colOff>492125</xdr:colOff>
      <xdr:row>77</xdr:row>
      <xdr:rowOff>152343</xdr:rowOff>
    </xdr:to>
    <xdr:sp macro="" textlink="">
      <xdr:nvSpPr>
        <xdr:cNvPr id="629" name="円/楕円 628"/>
        <xdr:cNvSpPr/>
      </xdr:nvSpPr>
      <xdr:spPr>
        <a:xfrm>
          <a:off x="12763500" y="132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143470</xdr:rowOff>
    </xdr:from>
    <xdr:ext cx="534377" cy="259045"/>
    <xdr:sp macro="" textlink="">
      <xdr:nvSpPr>
        <xdr:cNvPr id="630" name="テキスト ボックス 629"/>
        <xdr:cNvSpPr txBox="1"/>
      </xdr:nvSpPr>
      <xdr:spPr>
        <a:xfrm>
          <a:off x="12547111" y="133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2" name="直線コネクタ 651"/>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3"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4" name="直線コネクタ 653"/>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5"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6" name="直線コネクタ 655"/>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46765</xdr:rowOff>
    </xdr:from>
    <xdr:to>
      <xdr:col>23</xdr:col>
      <xdr:colOff>517525</xdr:colOff>
      <xdr:row>98</xdr:row>
      <xdr:rowOff>70951</xdr:rowOff>
    </xdr:to>
    <xdr:cxnSp macro="">
      <xdr:nvCxnSpPr>
        <xdr:cNvPr id="657" name="直線コネクタ 656"/>
        <xdr:cNvCxnSpPr/>
      </xdr:nvCxnSpPr>
      <xdr:spPr>
        <a:xfrm flipV="1">
          <a:off x="15481300" y="16848865"/>
          <a:ext cx="8382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58"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9" name="フローチャート : 判断 658"/>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58310</xdr:rowOff>
    </xdr:from>
    <xdr:to>
      <xdr:col>22</xdr:col>
      <xdr:colOff>365125</xdr:colOff>
      <xdr:row>98</xdr:row>
      <xdr:rowOff>70951</xdr:rowOff>
    </xdr:to>
    <xdr:cxnSp macro="">
      <xdr:nvCxnSpPr>
        <xdr:cNvPr id="660" name="直線コネクタ 659"/>
        <xdr:cNvCxnSpPr/>
      </xdr:nvCxnSpPr>
      <xdr:spPr>
        <a:xfrm>
          <a:off x="14592300" y="16860410"/>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1" name="フローチャート : 判断 660"/>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2" name="テキスト ボックス 661"/>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58310</xdr:rowOff>
    </xdr:from>
    <xdr:to>
      <xdr:col>21</xdr:col>
      <xdr:colOff>161925</xdr:colOff>
      <xdr:row>98</xdr:row>
      <xdr:rowOff>112575</xdr:rowOff>
    </xdr:to>
    <xdr:cxnSp macro="">
      <xdr:nvCxnSpPr>
        <xdr:cNvPr id="663" name="直線コネクタ 662"/>
        <xdr:cNvCxnSpPr/>
      </xdr:nvCxnSpPr>
      <xdr:spPr>
        <a:xfrm flipV="1">
          <a:off x="13703300" y="16860410"/>
          <a:ext cx="889000" cy="5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4" name="フローチャート : 判断 663"/>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5" name="テキスト ボックス 664"/>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112575</xdr:rowOff>
    </xdr:from>
    <xdr:to>
      <xdr:col>19</xdr:col>
      <xdr:colOff>644525</xdr:colOff>
      <xdr:row>98</xdr:row>
      <xdr:rowOff>124927</xdr:rowOff>
    </xdr:to>
    <xdr:cxnSp macro="">
      <xdr:nvCxnSpPr>
        <xdr:cNvPr id="666" name="直線コネクタ 665"/>
        <xdr:cNvCxnSpPr/>
      </xdr:nvCxnSpPr>
      <xdr:spPr>
        <a:xfrm flipV="1">
          <a:off x="12814300" y="16914675"/>
          <a:ext cx="889000" cy="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7" name="フローチャート : 判断 666"/>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68" name="テキスト ボックス 667"/>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69" name="フローチャート : 判断 668"/>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0" name="テキスト ボックス 669"/>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167415</xdr:rowOff>
    </xdr:from>
    <xdr:to>
      <xdr:col>23</xdr:col>
      <xdr:colOff>568325</xdr:colOff>
      <xdr:row>98</xdr:row>
      <xdr:rowOff>97565</xdr:rowOff>
    </xdr:to>
    <xdr:sp macro="" textlink="">
      <xdr:nvSpPr>
        <xdr:cNvPr id="676" name="円/楕円 675"/>
        <xdr:cNvSpPr/>
      </xdr:nvSpPr>
      <xdr:spPr>
        <a:xfrm>
          <a:off x="16268700" y="167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126792</xdr:rowOff>
    </xdr:from>
    <xdr:ext cx="534377" cy="259045"/>
    <xdr:sp macro="" textlink="">
      <xdr:nvSpPr>
        <xdr:cNvPr id="677" name="積立金該当値テキスト"/>
        <xdr:cNvSpPr txBox="1"/>
      </xdr:nvSpPr>
      <xdr:spPr>
        <a:xfrm>
          <a:off x="16370300" y="1658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20151</xdr:rowOff>
    </xdr:from>
    <xdr:to>
      <xdr:col>22</xdr:col>
      <xdr:colOff>415925</xdr:colOff>
      <xdr:row>98</xdr:row>
      <xdr:rowOff>121751</xdr:rowOff>
    </xdr:to>
    <xdr:sp macro="" textlink="">
      <xdr:nvSpPr>
        <xdr:cNvPr id="678" name="円/楕円 677"/>
        <xdr:cNvSpPr/>
      </xdr:nvSpPr>
      <xdr:spPr>
        <a:xfrm>
          <a:off x="15430500" y="168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112878</xdr:rowOff>
    </xdr:from>
    <xdr:ext cx="534377" cy="259045"/>
    <xdr:sp macro="" textlink="">
      <xdr:nvSpPr>
        <xdr:cNvPr id="679" name="テキスト ボックス 678"/>
        <xdr:cNvSpPr txBox="1"/>
      </xdr:nvSpPr>
      <xdr:spPr>
        <a:xfrm>
          <a:off x="15214111" y="169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7510</xdr:rowOff>
    </xdr:from>
    <xdr:to>
      <xdr:col>21</xdr:col>
      <xdr:colOff>212725</xdr:colOff>
      <xdr:row>98</xdr:row>
      <xdr:rowOff>109110</xdr:rowOff>
    </xdr:to>
    <xdr:sp macro="" textlink="">
      <xdr:nvSpPr>
        <xdr:cNvPr id="680" name="円/楕円 679"/>
        <xdr:cNvSpPr/>
      </xdr:nvSpPr>
      <xdr:spPr>
        <a:xfrm>
          <a:off x="14541500" y="1680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100237</xdr:rowOff>
    </xdr:from>
    <xdr:ext cx="534377" cy="259045"/>
    <xdr:sp macro="" textlink="">
      <xdr:nvSpPr>
        <xdr:cNvPr id="681" name="テキスト ボックス 680"/>
        <xdr:cNvSpPr txBox="1"/>
      </xdr:nvSpPr>
      <xdr:spPr>
        <a:xfrm>
          <a:off x="14325111" y="1690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61775</xdr:rowOff>
    </xdr:from>
    <xdr:to>
      <xdr:col>20</xdr:col>
      <xdr:colOff>9525</xdr:colOff>
      <xdr:row>98</xdr:row>
      <xdr:rowOff>163375</xdr:rowOff>
    </xdr:to>
    <xdr:sp macro="" textlink="">
      <xdr:nvSpPr>
        <xdr:cNvPr id="682" name="円/楕円 681"/>
        <xdr:cNvSpPr/>
      </xdr:nvSpPr>
      <xdr:spPr>
        <a:xfrm>
          <a:off x="13652500" y="168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154502</xdr:rowOff>
    </xdr:from>
    <xdr:ext cx="469744" cy="259045"/>
    <xdr:sp macro="" textlink="">
      <xdr:nvSpPr>
        <xdr:cNvPr id="683" name="テキスト ボックス 682"/>
        <xdr:cNvSpPr txBox="1"/>
      </xdr:nvSpPr>
      <xdr:spPr>
        <a:xfrm>
          <a:off x="13468427" y="1695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74127</xdr:rowOff>
    </xdr:from>
    <xdr:to>
      <xdr:col>18</xdr:col>
      <xdr:colOff>492125</xdr:colOff>
      <xdr:row>99</xdr:row>
      <xdr:rowOff>4277</xdr:rowOff>
    </xdr:to>
    <xdr:sp macro="" textlink="">
      <xdr:nvSpPr>
        <xdr:cNvPr id="684" name="円/楕円 683"/>
        <xdr:cNvSpPr/>
      </xdr:nvSpPr>
      <xdr:spPr>
        <a:xfrm>
          <a:off x="12763500" y="168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166854</xdr:rowOff>
    </xdr:from>
    <xdr:ext cx="469744" cy="259045"/>
    <xdr:sp macro="" textlink="">
      <xdr:nvSpPr>
        <xdr:cNvPr id="685" name="テキスト ボックス 684"/>
        <xdr:cNvSpPr txBox="1"/>
      </xdr:nvSpPr>
      <xdr:spPr>
        <a:xfrm>
          <a:off x="12579427" y="1696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7" name="直線コネクタ 706"/>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0"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1" name="直線コネクタ 710"/>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135768</xdr:rowOff>
    </xdr:from>
    <xdr:to>
      <xdr:col>32</xdr:col>
      <xdr:colOff>187325</xdr:colOff>
      <xdr:row>38</xdr:row>
      <xdr:rowOff>139700</xdr:rowOff>
    </xdr:to>
    <xdr:cxnSp macro="">
      <xdr:nvCxnSpPr>
        <xdr:cNvPr id="712" name="直線コネクタ 711"/>
        <xdr:cNvCxnSpPr/>
      </xdr:nvCxnSpPr>
      <xdr:spPr>
        <a:xfrm flipV="1">
          <a:off x="21323300" y="6650868"/>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3"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4" name="フローチャート : 判断 713"/>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6" name="フローチャート : 判断 715"/>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7" name="テキスト ボックス 716"/>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138419</xdr:rowOff>
    </xdr:from>
    <xdr:to>
      <xdr:col>29</xdr:col>
      <xdr:colOff>517525</xdr:colOff>
      <xdr:row>38</xdr:row>
      <xdr:rowOff>139700</xdr:rowOff>
    </xdr:to>
    <xdr:cxnSp macro="">
      <xdr:nvCxnSpPr>
        <xdr:cNvPr id="718" name="直線コネクタ 717"/>
        <xdr:cNvCxnSpPr/>
      </xdr:nvCxnSpPr>
      <xdr:spPr>
        <a:xfrm>
          <a:off x="19545300" y="6653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19" name="フローチャート : 判断 718"/>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0" name="テキスト ボックス 719"/>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138419</xdr:rowOff>
    </xdr:from>
    <xdr:to>
      <xdr:col>28</xdr:col>
      <xdr:colOff>314325</xdr:colOff>
      <xdr:row>38</xdr:row>
      <xdr:rowOff>139700</xdr:rowOff>
    </xdr:to>
    <xdr:cxnSp macro="">
      <xdr:nvCxnSpPr>
        <xdr:cNvPr id="721" name="直線コネクタ 720"/>
        <xdr:cNvCxnSpPr/>
      </xdr:nvCxnSpPr>
      <xdr:spPr>
        <a:xfrm flipV="1">
          <a:off x="18656300" y="6653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2" name="フローチャート : 判断 721"/>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3" name="テキスト ボックス 722"/>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4" name="フローチャート : 判断 723"/>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5" name="テキスト ボックス 724"/>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84968</xdr:rowOff>
    </xdr:from>
    <xdr:to>
      <xdr:col>32</xdr:col>
      <xdr:colOff>238125</xdr:colOff>
      <xdr:row>39</xdr:row>
      <xdr:rowOff>15118</xdr:rowOff>
    </xdr:to>
    <xdr:sp macro="" textlink="">
      <xdr:nvSpPr>
        <xdr:cNvPr id="731" name="円/楕円 730"/>
        <xdr:cNvSpPr/>
      </xdr:nvSpPr>
      <xdr:spPr>
        <a:xfrm>
          <a:off x="22110700" y="6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171345</xdr:rowOff>
    </xdr:from>
    <xdr:ext cx="313932" cy="259045"/>
    <xdr:sp macro="" textlink="">
      <xdr:nvSpPr>
        <xdr:cNvPr id="732" name="投資及び出資金該当値テキスト"/>
        <xdr:cNvSpPr txBox="1"/>
      </xdr:nvSpPr>
      <xdr:spPr>
        <a:xfrm>
          <a:off x="22212300" y="651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87619</xdr:rowOff>
    </xdr:from>
    <xdr:to>
      <xdr:col>28</xdr:col>
      <xdr:colOff>365125</xdr:colOff>
      <xdr:row>39</xdr:row>
      <xdr:rowOff>17769</xdr:rowOff>
    </xdr:to>
    <xdr:sp macro="" textlink="">
      <xdr:nvSpPr>
        <xdr:cNvPr id="737" name="円/楕円 736"/>
        <xdr:cNvSpPr/>
      </xdr:nvSpPr>
      <xdr:spPr>
        <a:xfrm>
          <a:off x="19494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8896</xdr:rowOff>
    </xdr:from>
    <xdr:ext cx="313932" cy="259045"/>
    <xdr:sp macro="" textlink="">
      <xdr:nvSpPr>
        <xdr:cNvPr id="738" name="テキスト ボックス 737"/>
        <xdr:cNvSpPr txBox="1"/>
      </xdr:nvSpPr>
      <xdr:spPr>
        <a:xfrm>
          <a:off x="19388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4" name="直線コネクタ 763"/>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7"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8" name="直線コネクタ 767"/>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146329</xdr:rowOff>
    </xdr:from>
    <xdr:to>
      <xdr:col>32</xdr:col>
      <xdr:colOff>187325</xdr:colOff>
      <xdr:row>57</xdr:row>
      <xdr:rowOff>149454</xdr:rowOff>
    </xdr:to>
    <xdr:cxnSp macro="">
      <xdr:nvCxnSpPr>
        <xdr:cNvPr id="769" name="直線コネクタ 768"/>
        <xdr:cNvCxnSpPr/>
      </xdr:nvCxnSpPr>
      <xdr:spPr>
        <a:xfrm flipV="1">
          <a:off x="21323300" y="9918979"/>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0"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1" name="フローチャート : 判断 770"/>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149454</xdr:rowOff>
    </xdr:from>
    <xdr:to>
      <xdr:col>31</xdr:col>
      <xdr:colOff>34925</xdr:colOff>
      <xdr:row>57</xdr:row>
      <xdr:rowOff>152464</xdr:rowOff>
    </xdr:to>
    <xdr:cxnSp macro="">
      <xdr:nvCxnSpPr>
        <xdr:cNvPr id="772" name="直線コネクタ 771"/>
        <xdr:cNvCxnSpPr/>
      </xdr:nvCxnSpPr>
      <xdr:spPr>
        <a:xfrm flipV="1">
          <a:off x="20434300" y="9922104"/>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3" name="フローチャート : 判断 772"/>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4" name="テキスト ボックス 773"/>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152464</xdr:rowOff>
    </xdr:from>
    <xdr:to>
      <xdr:col>29</xdr:col>
      <xdr:colOff>517525</xdr:colOff>
      <xdr:row>57</xdr:row>
      <xdr:rowOff>154636</xdr:rowOff>
    </xdr:to>
    <xdr:cxnSp macro="">
      <xdr:nvCxnSpPr>
        <xdr:cNvPr id="775" name="直線コネクタ 774"/>
        <xdr:cNvCxnSpPr/>
      </xdr:nvCxnSpPr>
      <xdr:spPr>
        <a:xfrm flipV="1">
          <a:off x="19545300" y="992511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6" name="フローチャート : 判断 775"/>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7" name="テキスト ボックス 776"/>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154636</xdr:rowOff>
    </xdr:from>
    <xdr:to>
      <xdr:col>28</xdr:col>
      <xdr:colOff>314325</xdr:colOff>
      <xdr:row>58</xdr:row>
      <xdr:rowOff>1969</xdr:rowOff>
    </xdr:to>
    <xdr:cxnSp macro="">
      <xdr:nvCxnSpPr>
        <xdr:cNvPr id="778" name="直線コネクタ 777"/>
        <xdr:cNvCxnSpPr/>
      </xdr:nvCxnSpPr>
      <xdr:spPr>
        <a:xfrm flipV="1">
          <a:off x="18656300" y="9927286"/>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79" name="フローチャート : 判断 778"/>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0" name="テキスト ボックス 779"/>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1" name="フローチャート : 判断 780"/>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2" name="テキスト ボックス 781"/>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95529</xdr:rowOff>
    </xdr:from>
    <xdr:to>
      <xdr:col>32</xdr:col>
      <xdr:colOff>238125</xdr:colOff>
      <xdr:row>58</xdr:row>
      <xdr:rowOff>25679</xdr:rowOff>
    </xdr:to>
    <xdr:sp macro="" textlink="">
      <xdr:nvSpPr>
        <xdr:cNvPr id="788" name="円/楕円 787"/>
        <xdr:cNvSpPr/>
      </xdr:nvSpPr>
      <xdr:spPr>
        <a:xfrm>
          <a:off x="221107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73956</xdr:rowOff>
    </xdr:from>
    <xdr:ext cx="469744" cy="259045"/>
    <xdr:sp macro="" textlink="">
      <xdr:nvSpPr>
        <xdr:cNvPr id="789" name="貸付金該当値テキスト"/>
        <xdr:cNvSpPr txBox="1"/>
      </xdr:nvSpPr>
      <xdr:spPr>
        <a:xfrm>
          <a:off x="22212300" y="984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98654</xdr:rowOff>
    </xdr:from>
    <xdr:to>
      <xdr:col>31</xdr:col>
      <xdr:colOff>85725</xdr:colOff>
      <xdr:row>58</xdr:row>
      <xdr:rowOff>28804</xdr:rowOff>
    </xdr:to>
    <xdr:sp macro="" textlink="">
      <xdr:nvSpPr>
        <xdr:cNvPr id="790" name="円/楕円 789"/>
        <xdr:cNvSpPr/>
      </xdr:nvSpPr>
      <xdr:spPr>
        <a:xfrm>
          <a:off x="21272500" y="98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19931</xdr:rowOff>
    </xdr:from>
    <xdr:ext cx="469744" cy="259045"/>
    <xdr:sp macro="" textlink="">
      <xdr:nvSpPr>
        <xdr:cNvPr id="791" name="テキスト ボックス 790"/>
        <xdr:cNvSpPr txBox="1"/>
      </xdr:nvSpPr>
      <xdr:spPr>
        <a:xfrm>
          <a:off x="21088427" y="996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101664</xdr:rowOff>
    </xdr:from>
    <xdr:to>
      <xdr:col>29</xdr:col>
      <xdr:colOff>568325</xdr:colOff>
      <xdr:row>58</xdr:row>
      <xdr:rowOff>31814</xdr:rowOff>
    </xdr:to>
    <xdr:sp macro="" textlink="">
      <xdr:nvSpPr>
        <xdr:cNvPr id="792" name="円/楕円 791"/>
        <xdr:cNvSpPr/>
      </xdr:nvSpPr>
      <xdr:spPr>
        <a:xfrm>
          <a:off x="20383500" y="98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22941</xdr:rowOff>
    </xdr:from>
    <xdr:ext cx="469744" cy="259045"/>
    <xdr:sp macro="" textlink="">
      <xdr:nvSpPr>
        <xdr:cNvPr id="793" name="テキスト ボックス 792"/>
        <xdr:cNvSpPr txBox="1"/>
      </xdr:nvSpPr>
      <xdr:spPr>
        <a:xfrm>
          <a:off x="20199427" y="996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103836</xdr:rowOff>
    </xdr:from>
    <xdr:to>
      <xdr:col>28</xdr:col>
      <xdr:colOff>365125</xdr:colOff>
      <xdr:row>58</xdr:row>
      <xdr:rowOff>33986</xdr:rowOff>
    </xdr:to>
    <xdr:sp macro="" textlink="">
      <xdr:nvSpPr>
        <xdr:cNvPr id="794" name="円/楕円 793"/>
        <xdr:cNvSpPr/>
      </xdr:nvSpPr>
      <xdr:spPr>
        <a:xfrm>
          <a:off x="19494500" y="98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25113</xdr:rowOff>
    </xdr:from>
    <xdr:ext cx="469744" cy="259045"/>
    <xdr:sp macro="" textlink="">
      <xdr:nvSpPr>
        <xdr:cNvPr id="795" name="テキスト ボックス 794"/>
        <xdr:cNvSpPr txBox="1"/>
      </xdr:nvSpPr>
      <xdr:spPr>
        <a:xfrm>
          <a:off x="19310427" y="99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122619</xdr:rowOff>
    </xdr:from>
    <xdr:to>
      <xdr:col>27</xdr:col>
      <xdr:colOff>161925</xdr:colOff>
      <xdr:row>58</xdr:row>
      <xdr:rowOff>52769</xdr:rowOff>
    </xdr:to>
    <xdr:sp macro="" textlink="">
      <xdr:nvSpPr>
        <xdr:cNvPr id="796" name="円/楕円 795"/>
        <xdr:cNvSpPr/>
      </xdr:nvSpPr>
      <xdr:spPr>
        <a:xfrm>
          <a:off x="18605500" y="98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43896</xdr:rowOff>
    </xdr:from>
    <xdr:ext cx="469744" cy="259045"/>
    <xdr:sp macro="" textlink="">
      <xdr:nvSpPr>
        <xdr:cNvPr id="797" name="テキスト ボックス 796"/>
        <xdr:cNvSpPr txBox="1"/>
      </xdr:nvSpPr>
      <xdr:spPr>
        <a:xfrm>
          <a:off x="18421427" y="99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9" name="テキスト ボックス 80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3" name="直線コネクタ 822"/>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4"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5" name="直線コネクタ 824"/>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6"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7" name="直線コネクタ 826"/>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117080</xdr:rowOff>
    </xdr:from>
    <xdr:to>
      <xdr:col>32</xdr:col>
      <xdr:colOff>187325</xdr:colOff>
      <xdr:row>76</xdr:row>
      <xdr:rowOff>29590</xdr:rowOff>
    </xdr:to>
    <xdr:cxnSp macro="">
      <xdr:nvCxnSpPr>
        <xdr:cNvPr id="828" name="直線コネクタ 827"/>
        <xdr:cNvCxnSpPr/>
      </xdr:nvCxnSpPr>
      <xdr:spPr>
        <a:xfrm flipV="1">
          <a:off x="21323300" y="12975830"/>
          <a:ext cx="8382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9"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0" name="フローチャート : 判断 829"/>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29590</xdr:rowOff>
    </xdr:from>
    <xdr:to>
      <xdr:col>31</xdr:col>
      <xdr:colOff>34925</xdr:colOff>
      <xdr:row>76</xdr:row>
      <xdr:rowOff>38647</xdr:rowOff>
    </xdr:to>
    <xdr:cxnSp macro="">
      <xdr:nvCxnSpPr>
        <xdr:cNvPr id="831" name="直線コネクタ 830"/>
        <xdr:cNvCxnSpPr/>
      </xdr:nvCxnSpPr>
      <xdr:spPr>
        <a:xfrm flipV="1">
          <a:off x="20434300" y="13059790"/>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2" name="フローチャート : 判断 831"/>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3" name="テキスト ボックス 832"/>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38647</xdr:rowOff>
    </xdr:from>
    <xdr:to>
      <xdr:col>29</xdr:col>
      <xdr:colOff>517525</xdr:colOff>
      <xdr:row>76</xdr:row>
      <xdr:rowOff>64393</xdr:rowOff>
    </xdr:to>
    <xdr:cxnSp macro="">
      <xdr:nvCxnSpPr>
        <xdr:cNvPr id="834" name="直線コネクタ 833"/>
        <xdr:cNvCxnSpPr/>
      </xdr:nvCxnSpPr>
      <xdr:spPr>
        <a:xfrm flipV="1">
          <a:off x="19545300" y="13068847"/>
          <a:ext cx="889000" cy="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5" name="フローチャート : 判断 834"/>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6" name="テキスト ボックス 835"/>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52397</xdr:rowOff>
    </xdr:from>
    <xdr:to>
      <xdr:col>28</xdr:col>
      <xdr:colOff>314325</xdr:colOff>
      <xdr:row>76</xdr:row>
      <xdr:rowOff>64393</xdr:rowOff>
    </xdr:to>
    <xdr:cxnSp macro="">
      <xdr:nvCxnSpPr>
        <xdr:cNvPr id="837" name="直線コネクタ 836"/>
        <xdr:cNvCxnSpPr/>
      </xdr:nvCxnSpPr>
      <xdr:spPr>
        <a:xfrm>
          <a:off x="18656300" y="13082597"/>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38" name="フローチャート : 判断 837"/>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39" name="テキスト ボックス 838"/>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0" name="フローチャート : 判断 839"/>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1" name="テキスト ボックス 840"/>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66280</xdr:rowOff>
    </xdr:from>
    <xdr:to>
      <xdr:col>32</xdr:col>
      <xdr:colOff>238125</xdr:colOff>
      <xdr:row>75</xdr:row>
      <xdr:rowOff>167880</xdr:rowOff>
    </xdr:to>
    <xdr:sp macro="" textlink="">
      <xdr:nvSpPr>
        <xdr:cNvPr id="847" name="円/楕円 846"/>
        <xdr:cNvSpPr/>
      </xdr:nvSpPr>
      <xdr:spPr>
        <a:xfrm>
          <a:off x="22110700" y="129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89157</xdr:rowOff>
    </xdr:from>
    <xdr:ext cx="534377" cy="259045"/>
    <xdr:sp macro="" textlink="">
      <xdr:nvSpPr>
        <xdr:cNvPr id="848" name="繰出金該当値テキスト"/>
        <xdr:cNvSpPr txBox="1"/>
      </xdr:nvSpPr>
      <xdr:spPr>
        <a:xfrm>
          <a:off x="22212300" y="127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61,328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150240</xdr:rowOff>
    </xdr:from>
    <xdr:to>
      <xdr:col>31</xdr:col>
      <xdr:colOff>85725</xdr:colOff>
      <xdr:row>76</xdr:row>
      <xdr:rowOff>80390</xdr:rowOff>
    </xdr:to>
    <xdr:sp macro="" textlink="">
      <xdr:nvSpPr>
        <xdr:cNvPr id="849" name="円/楕円 848"/>
        <xdr:cNvSpPr/>
      </xdr:nvSpPr>
      <xdr:spPr>
        <a:xfrm>
          <a:off x="21272500" y="130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71517</xdr:rowOff>
    </xdr:from>
    <xdr:ext cx="534377" cy="259045"/>
    <xdr:sp macro="" textlink="">
      <xdr:nvSpPr>
        <xdr:cNvPr id="850" name="テキスト ボックス 849"/>
        <xdr:cNvSpPr txBox="1"/>
      </xdr:nvSpPr>
      <xdr:spPr>
        <a:xfrm>
          <a:off x="21056111" y="1310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159297</xdr:rowOff>
    </xdr:from>
    <xdr:to>
      <xdr:col>29</xdr:col>
      <xdr:colOff>568325</xdr:colOff>
      <xdr:row>76</xdr:row>
      <xdr:rowOff>89447</xdr:rowOff>
    </xdr:to>
    <xdr:sp macro="" textlink="">
      <xdr:nvSpPr>
        <xdr:cNvPr id="851" name="円/楕円 850"/>
        <xdr:cNvSpPr/>
      </xdr:nvSpPr>
      <xdr:spPr>
        <a:xfrm>
          <a:off x="20383500" y="130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80574</xdr:rowOff>
    </xdr:from>
    <xdr:ext cx="534377" cy="259045"/>
    <xdr:sp macro="" textlink="">
      <xdr:nvSpPr>
        <xdr:cNvPr id="852" name="テキスト ボックス 851"/>
        <xdr:cNvSpPr txBox="1"/>
      </xdr:nvSpPr>
      <xdr:spPr>
        <a:xfrm>
          <a:off x="20167111" y="131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13593</xdr:rowOff>
    </xdr:from>
    <xdr:to>
      <xdr:col>28</xdr:col>
      <xdr:colOff>365125</xdr:colOff>
      <xdr:row>76</xdr:row>
      <xdr:rowOff>115193</xdr:rowOff>
    </xdr:to>
    <xdr:sp macro="" textlink="">
      <xdr:nvSpPr>
        <xdr:cNvPr id="853" name="円/楕円 852"/>
        <xdr:cNvSpPr/>
      </xdr:nvSpPr>
      <xdr:spPr>
        <a:xfrm>
          <a:off x="19494500" y="130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106320</xdr:rowOff>
    </xdr:from>
    <xdr:ext cx="534377" cy="259045"/>
    <xdr:sp macro="" textlink="">
      <xdr:nvSpPr>
        <xdr:cNvPr id="854" name="テキスト ボックス 853"/>
        <xdr:cNvSpPr txBox="1"/>
      </xdr:nvSpPr>
      <xdr:spPr>
        <a:xfrm>
          <a:off x="19278111" y="131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1597</xdr:rowOff>
    </xdr:from>
    <xdr:to>
      <xdr:col>27</xdr:col>
      <xdr:colOff>161925</xdr:colOff>
      <xdr:row>76</xdr:row>
      <xdr:rowOff>103197</xdr:rowOff>
    </xdr:to>
    <xdr:sp macro="" textlink="">
      <xdr:nvSpPr>
        <xdr:cNvPr id="855" name="円/楕円 854"/>
        <xdr:cNvSpPr/>
      </xdr:nvSpPr>
      <xdr:spPr>
        <a:xfrm>
          <a:off x="18605500" y="130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94324</xdr:rowOff>
    </xdr:from>
    <xdr:ext cx="534377" cy="259045"/>
    <xdr:sp macro="" textlink="">
      <xdr:nvSpPr>
        <xdr:cNvPr id="856" name="テキスト ボックス 855"/>
        <xdr:cNvSpPr txBox="1"/>
      </xdr:nvSpPr>
      <xdr:spPr>
        <a:xfrm>
          <a:off x="18389111" y="1312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0" name="テキスト ボックス 869"/>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2" name="テキスト ボックス 871"/>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4" name="テキスト ボックス 873"/>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1" name="フローチャート : 判断 890"/>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2" name="テキスト ボックス 891"/>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4" name="フローチャート : 判断 893"/>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5" name="テキスト ボックス 894"/>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7" name="フローチャート : 判断 896"/>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898" name="テキスト ボックス 897"/>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899" name="フローチャート : 判断 898"/>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0" name="テキスト ボックス 899"/>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09" name="テキスト ボックス 908"/>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1" name="テキスト ボックス 91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3" name="テキスト ボックス 912"/>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維持補修費について、</a:t>
          </a:r>
          <a:r>
            <a:rPr kumimoji="1" lang="en-US" altLang="ja-JP" sz="1300">
              <a:latin typeface="ＭＳ Ｐゴシック"/>
            </a:rPr>
            <a:t>H26</a:t>
          </a:r>
          <a:r>
            <a:rPr kumimoji="1" lang="ja-JP" altLang="en-US" sz="1300">
              <a:latin typeface="ＭＳ Ｐゴシック"/>
            </a:rPr>
            <a:t>年度は多大となった除雪経費が大幅に減額したため、例年並の額となった。</a:t>
          </a:r>
        </a:p>
        <a:p>
          <a:r>
            <a:rPr kumimoji="1" lang="ja-JP" altLang="en-US" sz="1300">
              <a:latin typeface="ＭＳ Ｐゴシック"/>
            </a:rPr>
            <a:t>普通建設事業費（うち更新整備）について、新庁舎の整備が平成</a:t>
          </a:r>
          <a:r>
            <a:rPr kumimoji="1" lang="en-US" altLang="ja-JP" sz="1300">
              <a:latin typeface="ＭＳ Ｐゴシック"/>
            </a:rPr>
            <a:t>26</a:t>
          </a:r>
          <a:r>
            <a:rPr kumimoji="1" lang="ja-JP" altLang="en-US" sz="1300">
              <a:latin typeface="ＭＳ Ｐゴシック"/>
            </a:rPr>
            <a:t>年度で完了したことなどから大幅な減額となっている。</a:t>
          </a:r>
          <a:endParaRPr kumimoji="1" lang="en-US" altLang="ja-JP" sz="1300">
            <a:latin typeface="ＭＳ Ｐゴシック"/>
          </a:endParaRPr>
        </a:p>
        <a:p>
          <a:r>
            <a:rPr kumimoji="1" lang="ja-JP" altLang="en-US" sz="1300">
              <a:latin typeface="ＭＳ Ｐゴシック"/>
            </a:rPr>
            <a:t>積立金について、ふるさと納税の増額やキャリングウォーター寄付金の新設により地域振興基金積立が増額、また、平成</a:t>
          </a:r>
          <a:r>
            <a:rPr kumimoji="1" lang="en-US" altLang="ja-JP" sz="1300">
              <a:latin typeface="ＭＳ Ｐゴシック"/>
            </a:rPr>
            <a:t>29</a:t>
          </a:r>
          <a:r>
            <a:rPr kumimoji="1" lang="ja-JP" altLang="en-US" sz="1300">
              <a:latin typeface="ＭＳ Ｐゴシック"/>
            </a:rPr>
            <a:t>年度のプレ大会及び平成</a:t>
          </a:r>
          <a:r>
            <a:rPr kumimoji="1" lang="en-US" altLang="ja-JP" sz="1300">
              <a:latin typeface="ＭＳ Ｐゴシック"/>
            </a:rPr>
            <a:t>30</a:t>
          </a:r>
          <a:r>
            <a:rPr kumimoji="1" lang="ja-JP" altLang="en-US" sz="1300">
              <a:latin typeface="ＭＳ Ｐゴシック"/>
            </a:rPr>
            <a:t>年度の本大会の開催に向けて国民体育大会運営基金積立が増額となっている。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34,792
34,380
87,243.00
19,633,962
18,806,813
766,043
10,492,078
14,948,385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254</xdr:rowOff>
    </xdr:from>
    <xdr:to>
      <xdr:col>6</xdr:col>
      <xdr:colOff>511175</xdr:colOff>
      <xdr:row>34</xdr:row>
      <xdr:rowOff>105410</xdr:rowOff>
    </xdr:to>
    <xdr:cxnSp macro="">
      <xdr:nvCxnSpPr>
        <xdr:cNvPr id="63" name="直線コネクタ 62"/>
        <xdr:cNvCxnSpPr/>
      </xdr:nvCxnSpPr>
      <xdr:spPr>
        <a:xfrm flipV="1">
          <a:off x="3797300" y="582955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105410</xdr:rowOff>
    </xdr:from>
    <xdr:to>
      <xdr:col>5</xdr:col>
      <xdr:colOff>358775</xdr:colOff>
      <xdr:row>34</xdr:row>
      <xdr:rowOff>129250</xdr:rowOff>
    </xdr:to>
    <xdr:cxnSp macro="">
      <xdr:nvCxnSpPr>
        <xdr:cNvPr id="66" name="直線コネクタ 65"/>
        <xdr:cNvCxnSpPr/>
      </xdr:nvCxnSpPr>
      <xdr:spPr>
        <a:xfrm flipV="1">
          <a:off x="2908300" y="5934710"/>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129250</xdr:rowOff>
    </xdr:from>
    <xdr:to>
      <xdr:col>4</xdr:col>
      <xdr:colOff>155575</xdr:colOff>
      <xdr:row>34</xdr:row>
      <xdr:rowOff>130883</xdr:rowOff>
    </xdr:to>
    <xdr:cxnSp macro="">
      <xdr:nvCxnSpPr>
        <xdr:cNvPr id="69" name="直線コネクタ 68"/>
        <xdr:cNvCxnSpPr/>
      </xdr:nvCxnSpPr>
      <xdr:spPr>
        <a:xfrm flipV="1">
          <a:off x="2019300" y="59585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45321</xdr:rowOff>
    </xdr:from>
    <xdr:to>
      <xdr:col>2</xdr:col>
      <xdr:colOff>638175</xdr:colOff>
      <xdr:row>34</xdr:row>
      <xdr:rowOff>130883</xdr:rowOff>
    </xdr:to>
    <xdr:cxnSp macro="">
      <xdr:nvCxnSpPr>
        <xdr:cNvPr id="72" name="直線コネクタ 71"/>
        <xdr:cNvCxnSpPr/>
      </xdr:nvCxnSpPr>
      <xdr:spPr>
        <a:xfrm>
          <a:off x="1130300" y="5703171"/>
          <a:ext cx="889000" cy="2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120904</xdr:rowOff>
    </xdr:from>
    <xdr:to>
      <xdr:col>6</xdr:col>
      <xdr:colOff>561975</xdr:colOff>
      <xdr:row>34</xdr:row>
      <xdr:rowOff>51054</xdr:rowOff>
    </xdr:to>
    <xdr:sp macro="" textlink="">
      <xdr:nvSpPr>
        <xdr:cNvPr id="82" name="円/楕円 81"/>
        <xdr:cNvSpPr/>
      </xdr:nvSpPr>
      <xdr:spPr>
        <a:xfrm>
          <a:off x="4584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143781</xdr:rowOff>
    </xdr:from>
    <xdr:ext cx="469744" cy="259045"/>
    <xdr:sp macro="" textlink="">
      <xdr:nvSpPr>
        <xdr:cNvPr id="83" name="議会費該当値テキスト"/>
        <xdr:cNvSpPr txBox="1"/>
      </xdr:nvSpPr>
      <xdr:spPr>
        <a:xfrm>
          <a:off x="4686300"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54610</xdr:rowOff>
    </xdr:from>
    <xdr:to>
      <xdr:col>5</xdr:col>
      <xdr:colOff>409575</xdr:colOff>
      <xdr:row>34</xdr:row>
      <xdr:rowOff>156210</xdr:rowOff>
    </xdr:to>
    <xdr:sp macro="" textlink="">
      <xdr:nvSpPr>
        <xdr:cNvPr id="84" name="円/楕円 83"/>
        <xdr:cNvSpPr/>
      </xdr:nvSpPr>
      <xdr:spPr>
        <a:xfrm>
          <a:off x="3746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1287</xdr:rowOff>
    </xdr:from>
    <xdr:ext cx="469744" cy="259045"/>
    <xdr:sp macro="" textlink="">
      <xdr:nvSpPr>
        <xdr:cNvPr id="85" name="テキスト ボックス 84"/>
        <xdr:cNvSpPr txBox="1"/>
      </xdr:nvSpPr>
      <xdr:spPr>
        <a:xfrm>
          <a:off x="3562427"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78450</xdr:rowOff>
    </xdr:from>
    <xdr:to>
      <xdr:col>4</xdr:col>
      <xdr:colOff>206375</xdr:colOff>
      <xdr:row>35</xdr:row>
      <xdr:rowOff>8600</xdr:rowOff>
    </xdr:to>
    <xdr:sp macro="" textlink="">
      <xdr:nvSpPr>
        <xdr:cNvPr id="86" name="円/楕円 85"/>
        <xdr:cNvSpPr/>
      </xdr:nvSpPr>
      <xdr:spPr>
        <a:xfrm>
          <a:off x="2857500" y="59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25127</xdr:rowOff>
    </xdr:from>
    <xdr:ext cx="469744" cy="259045"/>
    <xdr:sp macro="" textlink="">
      <xdr:nvSpPr>
        <xdr:cNvPr id="87" name="テキスト ボックス 86"/>
        <xdr:cNvSpPr txBox="1"/>
      </xdr:nvSpPr>
      <xdr:spPr>
        <a:xfrm>
          <a:off x="2673427" y="56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80083</xdr:rowOff>
    </xdr:from>
    <xdr:to>
      <xdr:col>3</xdr:col>
      <xdr:colOff>3175</xdr:colOff>
      <xdr:row>35</xdr:row>
      <xdr:rowOff>10233</xdr:rowOff>
    </xdr:to>
    <xdr:sp macro="" textlink="">
      <xdr:nvSpPr>
        <xdr:cNvPr id="88" name="円/楕円 87"/>
        <xdr:cNvSpPr/>
      </xdr:nvSpPr>
      <xdr:spPr>
        <a:xfrm>
          <a:off x="1968500" y="59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26760</xdr:rowOff>
    </xdr:from>
    <xdr:ext cx="469744" cy="259045"/>
    <xdr:sp macro="" textlink="">
      <xdr:nvSpPr>
        <xdr:cNvPr id="89" name="テキスト ボックス 88"/>
        <xdr:cNvSpPr txBox="1"/>
      </xdr:nvSpPr>
      <xdr:spPr>
        <a:xfrm>
          <a:off x="1784427" y="56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165971</xdr:rowOff>
    </xdr:from>
    <xdr:to>
      <xdr:col>1</xdr:col>
      <xdr:colOff>485775</xdr:colOff>
      <xdr:row>33</xdr:row>
      <xdr:rowOff>96121</xdr:rowOff>
    </xdr:to>
    <xdr:sp macro="" textlink="">
      <xdr:nvSpPr>
        <xdr:cNvPr id="90" name="円/楕円 89"/>
        <xdr:cNvSpPr/>
      </xdr:nvSpPr>
      <xdr:spPr>
        <a:xfrm>
          <a:off x="1079500" y="56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112648</xdr:rowOff>
    </xdr:from>
    <xdr:ext cx="469744" cy="259045"/>
    <xdr:sp macro="" textlink="">
      <xdr:nvSpPr>
        <xdr:cNvPr id="91" name="テキスト ボックス 90"/>
        <xdr:cNvSpPr txBox="1"/>
      </xdr:nvSpPr>
      <xdr:spPr>
        <a:xfrm>
          <a:off x="895427" y="542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13307</xdr:rowOff>
    </xdr:from>
    <xdr:to>
      <xdr:col>6</xdr:col>
      <xdr:colOff>511175</xdr:colOff>
      <xdr:row>57</xdr:row>
      <xdr:rowOff>63371</xdr:rowOff>
    </xdr:to>
    <xdr:cxnSp macro="">
      <xdr:nvCxnSpPr>
        <xdr:cNvPr id="120" name="直線コネクタ 119"/>
        <xdr:cNvCxnSpPr/>
      </xdr:nvCxnSpPr>
      <xdr:spPr>
        <a:xfrm>
          <a:off x="3797300" y="9614507"/>
          <a:ext cx="838200" cy="2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13307</xdr:rowOff>
    </xdr:from>
    <xdr:to>
      <xdr:col>5</xdr:col>
      <xdr:colOff>358775</xdr:colOff>
      <xdr:row>57</xdr:row>
      <xdr:rowOff>83666</xdr:rowOff>
    </xdr:to>
    <xdr:cxnSp macro="">
      <xdr:nvCxnSpPr>
        <xdr:cNvPr id="123" name="直線コネクタ 122"/>
        <xdr:cNvCxnSpPr/>
      </xdr:nvCxnSpPr>
      <xdr:spPr>
        <a:xfrm flipV="1">
          <a:off x="2908300" y="9614507"/>
          <a:ext cx="889000" cy="2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87482</xdr:rowOff>
    </xdr:from>
    <xdr:ext cx="534377" cy="259045"/>
    <xdr:sp macro="" textlink="">
      <xdr:nvSpPr>
        <xdr:cNvPr id="125" name="テキスト ボックス 124"/>
        <xdr:cNvSpPr txBox="1"/>
      </xdr:nvSpPr>
      <xdr:spPr>
        <a:xfrm>
          <a:off x="3530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83666</xdr:rowOff>
    </xdr:from>
    <xdr:to>
      <xdr:col>4</xdr:col>
      <xdr:colOff>155575</xdr:colOff>
      <xdr:row>58</xdr:row>
      <xdr:rowOff>14614</xdr:rowOff>
    </xdr:to>
    <xdr:cxnSp macro="">
      <xdr:nvCxnSpPr>
        <xdr:cNvPr id="126" name="直線コネクタ 125"/>
        <xdr:cNvCxnSpPr/>
      </xdr:nvCxnSpPr>
      <xdr:spPr>
        <a:xfrm flipV="1">
          <a:off x="2019300" y="9856316"/>
          <a:ext cx="889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45658</xdr:rowOff>
    </xdr:from>
    <xdr:to>
      <xdr:col>2</xdr:col>
      <xdr:colOff>638175</xdr:colOff>
      <xdr:row>58</xdr:row>
      <xdr:rowOff>14614</xdr:rowOff>
    </xdr:to>
    <xdr:cxnSp macro="">
      <xdr:nvCxnSpPr>
        <xdr:cNvPr id="129" name="直線コネクタ 128"/>
        <xdr:cNvCxnSpPr/>
      </xdr:nvCxnSpPr>
      <xdr:spPr>
        <a:xfrm>
          <a:off x="1130300" y="9818308"/>
          <a:ext cx="889000" cy="14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12571</xdr:rowOff>
    </xdr:from>
    <xdr:to>
      <xdr:col>6</xdr:col>
      <xdr:colOff>561975</xdr:colOff>
      <xdr:row>57</xdr:row>
      <xdr:rowOff>114171</xdr:rowOff>
    </xdr:to>
    <xdr:sp macro="" textlink="">
      <xdr:nvSpPr>
        <xdr:cNvPr id="139" name="円/楕円 138"/>
        <xdr:cNvSpPr/>
      </xdr:nvSpPr>
      <xdr:spPr>
        <a:xfrm>
          <a:off x="4584700" y="9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35448</xdr:rowOff>
    </xdr:from>
    <xdr:ext cx="534377" cy="259045"/>
    <xdr:sp macro="" textlink="">
      <xdr:nvSpPr>
        <xdr:cNvPr id="140" name="総務費該当値テキスト"/>
        <xdr:cNvSpPr txBox="1"/>
      </xdr:nvSpPr>
      <xdr:spPr>
        <a:xfrm>
          <a:off x="4686300" y="963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133957</xdr:rowOff>
    </xdr:from>
    <xdr:to>
      <xdr:col>5</xdr:col>
      <xdr:colOff>409575</xdr:colOff>
      <xdr:row>56</xdr:row>
      <xdr:rowOff>64107</xdr:rowOff>
    </xdr:to>
    <xdr:sp macro="" textlink="">
      <xdr:nvSpPr>
        <xdr:cNvPr id="141" name="円/楕円 140"/>
        <xdr:cNvSpPr/>
      </xdr:nvSpPr>
      <xdr:spPr>
        <a:xfrm>
          <a:off x="3746500" y="95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80634</xdr:rowOff>
    </xdr:from>
    <xdr:ext cx="599010" cy="259045"/>
    <xdr:sp macro="" textlink="">
      <xdr:nvSpPr>
        <xdr:cNvPr id="142" name="テキスト ボックス 141"/>
        <xdr:cNvSpPr txBox="1"/>
      </xdr:nvSpPr>
      <xdr:spPr>
        <a:xfrm>
          <a:off x="3497794" y="93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32866</xdr:rowOff>
    </xdr:from>
    <xdr:to>
      <xdr:col>4</xdr:col>
      <xdr:colOff>206375</xdr:colOff>
      <xdr:row>57</xdr:row>
      <xdr:rowOff>134466</xdr:rowOff>
    </xdr:to>
    <xdr:sp macro="" textlink="">
      <xdr:nvSpPr>
        <xdr:cNvPr id="143" name="円/楕円 142"/>
        <xdr:cNvSpPr/>
      </xdr:nvSpPr>
      <xdr:spPr>
        <a:xfrm>
          <a:off x="2857500" y="98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125593</xdr:rowOff>
    </xdr:from>
    <xdr:ext cx="534377" cy="259045"/>
    <xdr:sp macro="" textlink="">
      <xdr:nvSpPr>
        <xdr:cNvPr id="144" name="テキスト ボックス 143"/>
        <xdr:cNvSpPr txBox="1"/>
      </xdr:nvSpPr>
      <xdr:spPr>
        <a:xfrm>
          <a:off x="2641111" y="989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135264</xdr:rowOff>
    </xdr:from>
    <xdr:to>
      <xdr:col>3</xdr:col>
      <xdr:colOff>3175</xdr:colOff>
      <xdr:row>58</xdr:row>
      <xdr:rowOff>65414</xdr:rowOff>
    </xdr:to>
    <xdr:sp macro="" textlink="">
      <xdr:nvSpPr>
        <xdr:cNvPr id="145" name="円/楕円 144"/>
        <xdr:cNvSpPr/>
      </xdr:nvSpPr>
      <xdr:spPr>
        <a:xfrm>
          <a:off x="1968500" y="99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56541</xdr:rowOff>
    </xdr:from>
    <xdr:ext cx="534377" cy="259045"/>
    <xdr:sp macro="" textlink="">
      <xdr:nvSpPr>
        <xdr:cNvPr id="146" name="テキスト ボックス 145"/>
        <xdr:cNvSpPr txBox="1"/>
      </xdr:nvSpPr>
      <xdr:spPr>
        <a:xfrm>
          <a:off x="1752111" y="100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166308</xdr:rowOff>
    </xdr:from>
    <xdr:to>
      <xdr:col>1</xdr:col>
      <xdr:colOff>485775</xdr:colOff>
      <xdr:row>57</xdr:row>
      <xdr:rowOff>96458</xdr:rowOff>
    </xdr:to>
    <xdr:sp macro="" textlink="">
      <xdr:nvSpPr>
        <xdr:cNvPr id="147" name="円/楕円 146"/>
        <xdr:cNvSpPr/>
      </xdr:nvSpPr>
      <xdr:spPr>
        <a:xfrm>
          <a:off x="1079500" y="97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112985</xdr:rowOff>
    </xdr:from>
    <xdr:ext cx="534377" cy="259045"/>
    <xdr:sp macro="" textlink="">
      <xdr:nvSpPr>
        <xdr:cNvPr id="148" name="テキスト ボックス 147"/>
        <xdr:cNvSpPr txBox="1"/>
      </xdr:nvSpPr>
      <xdr:spPr>
        <a:xfrm>
          <a:off x="863111" y="95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37683</xdr:rowOff>
    </xdr:from>
    <xdr:to>
      <xdr:col>6</xdr:col>
      <xdr:colOff>511175</xdr:colOff>
      <xdr:row>78</xdr:row>
      <xdr:rowOff>53507</xdr:rowOff>
    </xdr:to>
    <xdr:cxnSp macro="">
      <xdr:nvCxnSpPr>
        <xdr:cNvPr id="178" name="直線コネクタ 177"/>
        <xdr:cNvCxnSpPr/>
      </xdr:nvCxnSpPr>
      <xdr:spPr>
        <a:xfrm flipV="1">
          <a:off x="3797300" y="13410783"/>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53507</xdr:rowOff>
    </xdr:from>
    <xdr:to>
      <xdr:col>5</xdr:col>
      <xdr:colOff>358775</xdr:colOff>
      <xdr:row>78</xdr:row>
      <xdr:rowOff>78156</xdr:rowOff>
    </xdr:to>
    <xdr:cxnSp macro="">
      <xdr:nvCxnSpPr>
        <xdr:cNvPr id="181" name="直線コネクタ 180"/>
        <xdr:cNvCxnSpPr/>
      </xdr:nvCxnSpPr>
      <xdr:spPr>
        <a:xfrm flipV="1">
          <a:off x="2908300" y="13426607"/>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69776</xdr:rowOff>
    </xdr:from>
    <xdr:to>
      <xdr:col>4</xdr:col>
      <xdr:colOff>155575</xdr:colOff>
      <xdr:row>78</xdr:row>
      <xdr:rowOff>78156</xdr:rowOff>
    </xdr:to>
    <xdr:cxnSp macro="">
      <xdr:nvCxnSpPr>
        <xdr:cNvPr id="184" name="直線コネクタ 183"/>
        <xdr:cNvCxnSpPr/>
      </xdr:nvCxnSpPr>
      <xdr:spPr>
        <a:xfrm>
          <a:off x="2019300" y="13442876"/>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69776</xdr:rowOff>
    </xdr:from>
    <xdr:to>
      <xdr:col>2</xdr:col>
      <xdr:colOff>638175</xdr:colOff>
      <xdr:row>78</xdr:row>
      <xdr:rowOff>88768</xdr:rowOff>
    </xdr:to>
    <xdr:cxnSp macro="">
      <xdr:nvCxnSpPr>
        <xdr:cNvPr id="187" name="直線コネクタ 186"/>
        <xdr:cNvCxnSpPr/>
      </xdr:nvCxnSpPr>
      <xdr:spPr>
        <a:xfrm flipV="1">
          <a:off x="1130300" y="13442876"/>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158333</xdr:rowOff>
    </xdr:from>
    <xdr:to>
      <xdr:col>6</xdr:col>
      <xdr:colOff>561975</xdr:colOff>
      <xdr:row>78</xdr:row>
      <xdr:rowOff>88483</xdr:rowOff>
    </xdr:to>
    <xdr:sp macro="" textlink="">
      <xdr:nvSpPr>
        <xdr:cNvPr id="197" name="円/楕円 196"/>
        <xdr:cNvSpPr/>
      </xdr:nvSpPr>
      <xdr:spPr>
        <a:xfrm>
          <a:off x="4584700" y="133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9760</xdr:rowOff>
    </xdr:from>
    <xdr:ext cx="599010" cy="259045"/>
    <xdr:sp macro="" textlink="">
      <xdr:nvSpPr>
        <xdr:cNvPr id="198" name="民生費該当値テキスト"/>
        <xdr:cNvSpPr txBox="1"/>
      </xdr:nvSpPr>
      <xdr:spPr>
        <a:xfrm>
          <a:off x="4686300" y="1321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2707</xdr:rowOff>
    </xdr:from>
    <xdr:to>
      <xdr:col>5</xdr:col>
      <xdr:colOff>409575</xdr:colOff>
      <xdr:row>78</xdr:row>
      <xdr:rowOff>104307</xdr:rowOff>
    </xdr:to>
    <xdr:sp macro="" textlink="">
      <xdr:nvSpPr>
        <xdr:cNvPr id="199" name="円/楕円 198"/>
        <xdr:cNvSpPr/>
      </xdr:nvSpPr>
      <xdr:spPr>
        <a:xfrm>
          <a:off x="3746500" y="133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95434</xdr:rowOff>
    </xdr:from>
    <xdr:ext cx="599010" cy="259045"/>
    <xdr:sp macro="" textlink="">
      <xdr:nvSpPr>
        <xdr:cNvPr id="200" name="テキスト ボックス 199"/>
        <xdr:cNvSpPr txBox="1"/>
      </xdr:nvSpPr>
      <xdr:spPr>
        <a:xfrm>
          <a:off x="3497794" y="1346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27356</xdr:rowOff>
    </xdr:from>
    <xdr:to>
      <xdr:col>4</xdr:col>
      <xdr:colOff>206375</xdr:colOff>
      <xdr:row>78</xdr:row>
      <xdr:rowOff>128956</xdr:rowOff>
    </xdr:to>
    <xdr:sp macro="" textlink="">
      <xdr:nvSpPr>
        <xdr:cNvPr id="201" name="円/楕円 200"/>
        <xdr:cNvSpPr/>
      </xdr:nvSpPr>
      <xdr:spPr>
        <a:xfrm>
          <a:off x="2857500" y="134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120083</xdr:rowOff>
    </xdr:from>
    <xdr:ext cx="599010" cy="259045"/>
    <xdr:sp macro="" textlink="">
      <xdr:nvSpPr>
        <xdr:cNvPr id="202" name="テキスト ボックス 201"/>
        <xdr:cNvSpPr txBox="1"/>
      </xdr:nvSpPr>
      <xdr:spPr>
        <a:xfrm>
          <a:off x="2608794" y="1349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18976</xdr:rowOff>
    </xdr:from>
    <xdr:to>
      <xdr:col>3</xdr:col>
      <xdr:colOff>3175</xdr:colOff>
      <xdr:row>78</xdr:row>
      <xdr:rowOff>120576</xdr:rowOff>
    </xdr:to>
    <xdr:sp macro="" textlink="">
      <xdr:nvSpPr>
        <xdr:cNvPr id="203" name="円/楕円 202"/>
        <xdr:cNvSpPr/>
      </xdr:nvSpPr>
      <xdr:spPr>
        <a:xfrm>
          <a:off x="1968500" y="133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111703</xdr:rowOff>
    </xdr:from>
    <xdr:ext cx="599010" cy="259045"/>
    <xdr:sp macro="" textlink="">
      <xdr:nvSpPr>
        <xdr:cNvPr id="204" name="テキスト ボックス 203"/>
        <xdr:cNvSpPr txBox="1"/>
      </xdr:nvSpPr>
      <xdr:spPr>
        <a:xfrm>
          <a:off x="1719794" y="134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37968</xdr:rowOff>
    </xdr:from>
    <xdr:to>
      <xdr:col>1</xdr:col>
      <xdr:colOff>485775</xdr:colOff>
      <xdr:row>78</xdr:row>
      <xdr:rowOff>139568</xdr:rowOff>
    </xdr:to>
    <xdr:sp macro="" textlink="">
      <xdr:nvSpPr>
        <xdr:cNvPr id="205" name="円/楕円 204"/>
        <xdr:cNvSpPr/>
      </xdr:nvSpPr>
      <xdr:spPr>
        <a:xfrm>
          <a:off x="1079500" y="134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130695</xdr:rowOff>
    </xdr:from>
    <xdr:ext cx="599010" cy="259045"/>
    <xdr:sp macro="" textlink="">
      <xdr:nvSpPr>
        <xdr:cNvPr id="206" name="テキスト ボックス 205"/>
        <xdr:cNvSpPr txBox="1"/>
      </xdr:nvSpPr>
      <xdr:spPr>
        <a:xfrm>
          <a:off x="830794" y="1350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58792</xdr:rowOff>
    </xdr:from>
    <xdr:to>
      <xdr:col>6</xdr:col>
      <xdr:colOff>511175</xdr:colOff>
      <xdr:row>97</xdr:row>
      <xdr:rowOff>103206</xdr:rowOff>
    </xdr:to>
    <xdr:cxnSp macro="">
      <xdr:nvCxnSpPr>
        <xdr:cNvPr id="238" name="直線コネクタ 237"/>
        <xdr:cNvCxnSpPr/>
      </xdr:nvCxnSpPr>
      <xdr:spPr>
        <a:xfrm flipV="1">
          <a:off x="3797300" y="16689442"/>
          <a:ext cx="8382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164650</xdr:rowOff>
    </xdr:from>
    <xdr:to>
      <xdr:col>5</xdr:col>
      <xdr:colOff>358775</xdr:colOff>
      <xdr:row>97</xdr:row>
      <xdr:rowOff>103206</xdr:rowOff>
    </xdr:to>
    <xdr:cxnSp macro="">
      <xdr:nvCxnSpPr>
        <xdr:cNvPr id="241" name="直線コネクタ 240"/>
        <xdr:cNvCxnSpPr/>
      </xdr:nvCxnSpPr>
      <xdr:spPr>
        <a:xfrm>
          <a:off x="2908300" y="16623850"/>
          <a:ext cx="889000" cy="1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164650</xdr:rowOff>
    </xdr:from>
    <xdr:to>
      <xdr:col>4</xdr:col>
      <xdr:colOff>155575</xdr:colOff>
      <xdr:row>97</xdr:row>
      <xdr:rowOff>130279</xdr:rowOff>
    </xdr:to>
    <xdr:cxnSp macro="">
      <xdr:nvCxnSpPr>
        <xdr:cNvPr id="244" name="直線コネクタ 243"/>
        <xdr:cNvCxnSpPr/>
      </xdr:nvCxnSpPr>
      <xdr:spPr>
        <a:xfrm flipV="1">
          <a:off x="2019300" y="16623850"/>
          <a:ext cx="889000" cy="1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46786</xdr:rowOff>
    </xdr:from>
    <xdr:ext cx="534377" cy="259045"/>
    <xdr:sp macro="" textlink="">
      <xdr:nvSpPr>
        <xdr:cNvPr id="246" name="テキスト ボックス 245"/>
        <xdr:cNvSpPr txBox="1"/>
      </xdr:nvSpPr>
      <xdr:spPr>
        <a:xfrm>
          <a:off x="2641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117983</xdr:rowOff>
    </xdr:from>
    <xdr:to>
      <xdr:col>2</xdr:col>
      <xdr:colOff>638175</xdr:colOff>
      <xdr:row>97</xdr:row>
      <xdr:rowOff>130279</xdr:rowOff>
    </xdr:to>
    <xdr:cxnSp macro="">
      <xdr:nvCxnSpPr>
        <xdr:cNvPr id="247" name="直線コネクタ 246"/>
        <xdr:cNvCxnSpPr/>
      </xdr:nvCxnSpPr>
      <xdr:spPr>
        <a:xfrm>
          <a:off x="1130300" y="16748633"/>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7992</xdr:rowOff>
    </xdr:from>
    <xdr:to>
      <xdr:col>6</xdr:col>
      <xdr:colOff>561975</xdr:colOff>
      <xdr:row>97</xdr:row>
      <xdr:rowOff>109592</xdr:rowOff>
    </xdr:to>
    <xdr:sp macro="" textlink="">
      <xdr:nvSpPr>
        <xdr:cNvPr id="257" name="円/楕円 256"/>
        <xdr:cNvSpPr/>
      </xdr:nvSpPr>
      <xdr:spPr>
        <a:xfrm>
          <a:off x="4584700" y="166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157869</xdr:rowOff>
    </xdr:from>
    <xdr:ext cx="534377" cy="259045"/>
    <xdr:sp macro="" textlink="">
      <xdr:nvSpPr>
        <xdr:cNvPr id="258" name="衛生費該当値テキスト"/>
        <xdr:cNvSpPr txBox="1"/>
      </xdr:nvSpPr>
      <xdr:spPr>
        <a:xfrm>
          <a:off x="4686300" y="166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52406</xdr:rowOff>
    </xdr:from>
    <xdr:to>
      <xdr:col>5</xdr:col>
      <xdr:colOff>409575</xdr:colOff>
      <xdr:row>97</xdr:row>
      <xdr:rowOff>154006</xdr:rowOff>
    </xdr:to>
    <xdr:sp macro="" textlink="">
      <xdr:nvSpPr>
        <xdr:cNvPr id="259" name="円/楕円 258"/>
        <xdr:cNvSpPr/>
      </xdr:nvSpPr>
      <xdr:spPr>
        <a:xfrm>
          <a:off x="3746500" y="166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145133</xdr:rowOff>
    </xdr:from>
    <xdr:ext cx="534377" cy="259045"/>
    <xdr:sp macro="" textlink="">
      <xdr:nvSpPr>
        <xdr:cNvPr id="260" name="テキスト ボックス 259"/>
        <xdr:cNvSpPr txBox="1"/>
      </xdr:nvSpPr>
      <xdr:spPr>
        <a:xfrm>
          <a:off x="3530111" y="167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113850</xdr:rowOff>
    </xdr:from>
    <xdr:to>
      <xdr:col>4</xdr:col>
      <xdr:colOff>206375</xdr:colOff>
      <xdr:row>97</xdr:row>
      <xdr:rowOff>44000</xdr:rowOff>
    </xdr:to>
    <xdr:sp macro="" textlink="">
      <xdr:nvSpPr>
        <xdr:cNvPr id="261" name="円/楕円 260"/>
        <xdr:cNvSpPr/>
      </xdr:nvSpPr>
      <xdr:spPr>
        <a:xfrm>
          <a:off x="2857500" y="165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60527</xdr:rowOff>
    </xdr:from>
    <xdr:ext cx="534377" cy="259045"/>
    <xdr:sp macro="" textlink="">
      <xdr:nvSpPr>
        <xdr:cNvPr id="262" name="テキスト ボックス 261"/>
        <xdr:cNvSpPr txBox="1"/>
      </xdr:nvSpPr>
      <xdr:spPr>
        <a:xfrm>
          <a:off x="2641111" y="1634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79479</xdr:rowOff>
    </xdr:from>
    <xdr:to>
      <xdr:col>3</xdr:col>
      <xdr:colOff>3175</xdr:colOff>
      <xdr:row>98</xdr:row>
      <xdr:rowOff>9629</xdr:rowOff>
    </xdr:to>
    <xdr:sp macro="" textlink="">
      <xdr:nvSpPr>
        <xdr:cNvPr id="263" name="円/楕円 262"/>
        <xdr:cNvSpPr/>
      </xdr:nvSpPr>
      <xdr:spPr>
        <a:xfrm>
          <a:off x="1968500" y="16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756</xdr:rowOff>
    </xdr:from>
    <xdr:ext cx="534377" cy="259045"/>
    <xdr:sp macro="" textlink="">
      <xdr:nvSpPr>
        <xdr:cNvPr id="264" name="テキスト ボックス 263"/>
        <xdr:cNvSpPr txBox="1"/>
      </xdr:nvSpPr>
      <xdr:spPr>
        <a:xfrm>
          <a:off x="1752111" y="168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67183</xdr:rowOff>
    </xdr:from>
    <xdr:to>
      <xdr:col>1</xdr:col>
      <xdr:colOff>485775</xdr:colOff>
      <xdr:row>97</xdr:row>
      <xdr:rowOff>168783</xdr:rowOff>
    </xdr:to>
    <xdr:sp macro="" textlink="">
      <xdr:nvSpPr>
        <xdr:cNvPr id="265" name="円/楕円 264"/>
        <xdr:cNvSpPr/>
      </xdr:nvSpPr>
      <xdr:spPr>
        <a:xfrm>
          <a:off x="1079500" y="166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159910</xdr:rowOff>
    </xdr:from>
    <xdr:ext cx="534377" cy="259045"/>
    <xdr:sp macro="" textlink="">
      <xdr:nvSpPr>
        <xdr:cNvPr id="266" name="テキスト ボックス 265"/>
        <xdr:cNvSpPr txBox="1"/>
      </xdr:nvSpPr>
      <xdr:spPr>
        <a:xfrm>
          <a:off x="863111" y="167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124155</xdr:rowOff>
    </xdr:from>
    <xdr:to>
      <xdr:col>15</xdr:col>
      <xdr:colOff>180340</xdr:colOff>
      <xdr:row>38</xdr:row>
      <xdr:rowOff>139700</xdr:rowOff>
    </xdr:to>
    <xdr:cxnSp macro="">
      <xdr:nvCxnSpPr>
        <xdr:cNvPr id="288" name="直線コネクタ 287"/>
        <xdr:cNvCxnSpPr/>
      </xdr:nvCxnSpPr>
      <xdr:spPr>
        <a:xfrm flipV="1">
          <a:off x="10475595" y="5953455"/>
          <a:ext cx="1270" cy="701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70832</xdr:rowOff>
    </xdr:from>
    <xdr:ext cx="469744" cy="259045"/>
    <xdr:sp macro="" textlink="">
      <xdr:nvSpPr>
        <xdr:cNvPr id="291" name="労働費最大値テキスト"/>
        <xdr:cNvSpPr txBox="1"/>
      </xdr:nvSpPr>
      <xdr:spPr>
        <a:xfrm>
          <a:off x="10528300" y="572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34</xdr:row>
      <xdr:rowOff>124155</xdr:rowOff>
    </xdr:from>
    <xdr:to>
      <xdr:col>15</xdr:col>
      <xdr:colOff>269875</xdr:colOff>
      <xdr:row>34</xdr:row>
      <xdr:rowOff>124155</xdr:rowOff>
    </xdr:to>
    <xdr:cxnSp macro="">
      <xdr:nvCxnSpPr>
        <xdr:cNvPr id="292" name="直線コネクタ 291"/>
        <xdr:cNvCxnSpPr/>
      </xdr:nvCxnSpPr>
      <xdr:spPr>
        <a:xfrm>
          <a:off x="10388600" y="59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170698</xdr:rowOff>
    </xdr:from>
    <xdr:to>
      <xdr:col>15</xdr:col>
      <xdr:colOff>180975</xdr:colOff>
      <xdr:row>36</xdr:row>
      <xdr:rowOff>1717</xdr:rowOff>
    </xdr:to>
    <xdr:cxnSp macro="">
      <xdr:nvCxnSpPr>
        <xdr:cNvPr id="293" name="直線コネクタ 292"/>
        <xdr:cNvCxnSpPr/>
      </xdr:nvCxnSpPr>
      <xdr:spPr>
        <a:xfrm>
          <a:off x="9639300" y="6171448"/>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111675</xdr:rowOff>
    </xdr:from>
    <xdr:ext cx="469744" cy="259045"/>
    <xdr:sp macro="" textlink="">
      <xdr:nvSpPr>
        <xdr:cNvPr id="294" name="労働費平均値テキスト"/>
        <xdr:cNvSpPr txBox="1"/>
      </xdr:nvSpPr>
      <xdr:spPr>
        <a:xfrm>
          <a:off x="10528300" y="645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133248</xdr:rowOff>
    </xdr:from>
    <xdr:to>
      <xdr:col>15</xdr:col>
      <xdr:colOff>231775</xdr:colOff>
      <xdr:row>38</xdr:row>
      <xdr:rowOff>63398</xdr:rowOff>
    </xdr:to>
    <xdr:sp macro="" textlink="">
      <xdr:nvSpPr>
        <xdr:cNvPr id="295" name="フローチャート : 判断 294"/>
        <xdr:cNvSpPr/>
      </xdr:nvSpPr>
      <xdr:spPr>
        <a:xfrm>
          <a:off x="104267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70571</xdr:rowOff>
    </xdr:from>
    <xdr:to>
      <xdr:col>14</xdr:col>
      <xdr:colOff>28575</xdr:colOff>
      <xdr:row>35</xdr:row>
      <xdr:rowOff>170698</xdr:rowOff>
    </xdr:to>
    <xdr:cxnSp macro="">
      <xdr:nvCxnSpPr>
        <xdr:cNvPr id="296" name="直線コネクタ 295"/>
        <xdr:cNvCxnSpPr/>
      </xdr:nvCxnSpPr>
      <xdr:spPr>
        <a:xfrm>
          <a:off x="8750300" y="6071321"/>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102525</xdr:rowOff>
    </xdr:from>
    <xdr:to>
      <xdr:col>14</xdr:col>
      <xdr:colOff>79375</xdr:colOff>
      <xdr:row>38</xdr:row>
      <xdr:rowOff>32675</xdr:rowOff>
    </xdr:to>
    <xdr:sp macro="" textlink="">
      <xdr:nvSpPr>
        <xdr:cNvPr id="297" name="フローチャート : 判断 296"/>
        <xdr:cNvSpPr/>
      </xdr:nvSpPr>
      <xdr:spPr>
        <a:xfrm>
          <a:off x="9588500" y="64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23802</xdr:rowOff>
    </xdr:from>
    <xdr:ext cx="469744" cy="259045"/>
    <xdr:sp macro="" textlink="">
      <xdr:nvSpPr>
        <xdr:cNvPr id="298" name="テキスト ボックス 297"/>
        <xdr:cNvSpPr txBox="1"/>
      </xdr:nvSpPr>
      <xdr:spPr>
        <a:xfrm>
          <a:off x="9404427" y="653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4552</xdr:rowOff>
    </xdr:from>
    <xdr:to>
      <xdr:col>12</xdr:col>
      <xdr:colOff>511175</xdr:colOff>
      <xdr:row>35</xdr:row>
      <xdr:rowOff>70571</xdr:rowOff>
    </xdr:to>
    <xdr:cxnSp macro="">
      <xdr:nvCxnSpPr>
        <xdr:cNvPr id="299" name="直線コネクタ 298"/>
        <xdr:cNvCxnSpPr/>
      </xdr:nvCxnSpPr>
      <xdr:spPr>
        <a:xfrm>
          <a:off x="7861300" y="6005302"/>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43088</xdr:rowOff>
    </xdr:from>
    <xdr:to>
      <xdr:col>12</xdr:col>
      <xdr:colOff>561975</xdr:colOff>
      <xdr:row>37</xdr:row>
      <xdr:rowOff>144688</xdr:rowOff>
    </xdr:to>
    <xdr:sp macro="" textlink="">
      <xdr:nvSpPr>
        <xdr:cNvPr id="300" name="フローチャート : 判断 299"/>
        <xdr:cNvSpPr/>
      </xdr:nvSpPr>
      <xdr:spPr>
        <a:xfrm>
          <a:off x="8699500" y="638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135816</xdr:rowOff>
    </xdr:from>
    <xdr:ext cx="469744" cy="259045"/>
    <xdr:sp macro="" textlink="">
      <xdr:nvSpPr>
        <xdr:cNvPr id="301" name="テキスト ボックス 300"/>
        <xdr:cNvSpPr txBox="1"/>
      </xdr:nvSpPr>
      <xdr:spPr>
        <a:xfrm>
          <a:off x="8515427" y="647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75052</xdr:rowOff>
    </xdr:from>
    <xdr:to>
      <xdr:col>11</xdr:col>
      <xdr:colOff>307975</xdr:colOff>
      <xdr:row>35</xdr:row>
      <xdr:rowOff>4552</xdr:rowOff>
    </xdr:to>
    <xdr:cxnSp macro="">
      <xdr:nvCxnSpPr>
        <xdr:cNvPr id="302" name="直線コネクタ 301"/>
        <xdr:cNvCxnSpPr/>
      </xdr:nvCxnSpPr>
      <xdr:spPr>
        <a:xfrm>
          <a:off x="6972300" y="5218552"/>
          <a:ext cx="889000" cy="78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3770</xdr:rowOff>
    </xdr:from>
    <xdr:to>
      <xdr:col>11</xdr:col>
      <xdr:colOff>358775</xdr:colOff>
      <xdr:row>37</xdr:row>
      <xdr:rowOff>105370</xdr:rowOff>
    </xdr:to>
    <xdr:sp macro="" textlink="">
      <xdr:nvSpPr>
        <xdr:cNvPr id="303" name="フローチャート : 判断 302"/>
        <xdr:cNvSpPr/>
      </xdr:nvSpPr>
      <xdr:spPr>
        <a:xfrm>
          <a:off x="7810500" y="63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96497</xdr:rowOff>
    </xdr:from>
    <xdr:ext cx="469744" cy="259045"/>
    <xdr:sp macro="" textlink="">
      <xdr:nvSpPr>
        <xdr:cNvPr id="304" name="テキスト ボックス 303"/>
        <xdr:cNvSpPr txBox="1"/>
      </xdr:nvSpPr>
      <xdr:spPr>
        <a:xfrm>
          <a:off x="7626427" y="64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34676</xdr:rowOff>
    </xdr:from>
    <xdr:to>
      <xdr:col>10</xdr:col>
      <xdr:colOff>155575</xdr:colOff>
      <xdr:row>36</xdr:row>
      <xdr:rowOff>136276</xdr:rowOff>
    </xdr:to>
    <xdr:sp macro="" textlink="">
      <xdr:nvSpPr>
        <xdr:cNvPr id="305" name="フローチャート : 判断 304"/>
        <xdr:cNvSpPr/>
      </xdr:nvSpPr>
      <xdr:spPr>
        <a:xfrm>
          <a:off x="6921500" y="620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127403</xdr:rowOff>
    </xdr:from>
    <xdr:ext cx="469744" cy="259045"/>
    <xdr:sp macro="" textlink="">
      <xdr:nvSpPr>
        <xdr:cNvPr id="306" name="テキスト ボックス 305"/>
        <xdr:cNvSpPr txBox="1"/>
      </xdr:nvSpPr>
      <xdr:spPr>
        <a:xfrm>
          <a:off x="6737427" y="629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122367</xdr:rowOff>
    </xdr:from>
    <xdr:to>
      <xdr:col>15</xdr:col>
      <xdr:colOff>231775</xdr:colOff>
      <xdr:row>36</xdr:row>
      <xdr:rowOff>52517</xdr:rowOff>
    </xdr:to>
    <xdr:sp macro="" textlink="">
      <xdr:nvSpPr>
        <xdr:cNvPr id="312" name="円/楕円 311"/>
        <xdr:cNvSpPr/>
      </xdr:nvSpPr>
      <xdr:spPr>
        <a:xfrm>
          <a:off x="10426700" y="61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145244</xdr:rowOff>
    </xdr:from>
    <xdr:ext cx="469744" cy="259045"/>
    <xdr:sp macro="" textlink="">
      <xdr:nvSpPr>
        <xdr:cNvPr id="313" name="労働費該当値テキスト"/>
        <xdr:cNvSpPr txBox="1"/>
      </xdr:nvSpPr>
      <xdr:spPr>
        <a:xfrm>
          <a:off x="10528300" y="597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119898</xdr:rowOff>
    </xdr:from>
    <xdr:to>
      <xdr:col>14</xdr:col>
      <xdr:colOff>79375</xdr:colOff>
      <xdr:row>36</xdr:row>
      <xdr:rowOff>50048</xdr:rowOff>
    </xdr:to>
    <xdr:sp macro="" textlink="">
      <xdr:nvSpPr>
        <xdr:cNvPr id="314" name="円/楕円 313"/>
        <xdr:cNvSpPr/>
      </xdr:nvSpPr>
      <xdr:spPr>
        <a:xfrm>
          <a:off x="9588500" y="61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66575</xdr:rowOff>
    </xdr:from>
    <xdr:ext cx="469744" cy="259045"/>
    <xdr:sp macro="" textlink="">
      <xdr:nvSpPr>
        <xdr:cNvPr id="315" name="テキスト ボックス 314"/>
        <xdr:cNvSpPr txBox="1"/>
      </xdr:nvSpPr>
      <xdr:spPr>
        <a:xfrm>
          <a:off x="9404427" y="589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19771</xdr:rowOff>
    </xdr:from>
    <xdr:to>
      <xdr:col>12</xdr:col>
      <xdr:colOff>561975</xdr:colOff>
      <xdr:row>35</xdr:row>
      <xdr:rowOff>121371</xdr:rowOff>
    </xdr:to>
    <xdr:sp macro="" textlink="">
      <xdr:nvSpPr>
        <xdr:cNvPr id="316" name="円/楕円 315"/>
        <xdr:cNvSpPr/>
      </xdr:nvSpPr>
      <xdr:spPr>
        <a:xfrm>
          <a:off x="8699500" y="60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137898</xdr:rowOff>
    </xdr:from>
    <xdr:ext cx="469744" cy="259045"/>
    <xdr:sp macro="" textlink="">
      <xdr:nvSpPr>
        <xdr:cNvPr id="317" name="テキスト ボックス 316"/>
        <xdr:cNvSpPr txBox="1"/>
      </xdr:nvSpPr>
      <xdr:spPr>
        <a:xfrm>
          <a:off x="8515427" y="57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125202</xdr:rowOff>
    </xdr:from>
    <xdr:to>
      <xdr:col>11</xdr:col>
      <xdr:colOff>358775</xdr:colOff>
      <xdr:row>35</xdr:row>
      <xdr:rowOff>55352</xdr:rowOff>
    </xdr:to>
    <xdr:sp macro="" textlink="">
      <xdr:nvSpPr>
        <xdr:cNvPr id="318" name="円/楕円 317"/>
        <xdr:cNvSpPr/>
      </xdr:nvSpPr>
      <xdr:spPr>
        <a:xfrm>
          <a:off x="7810500" y="59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71879</xdr:rowOff>
    </xdr:from>
    <xdr:ext cx="469744" cy="259045"/>
    <xdr:sp macro="" textlink="">
      <xdr:nvSpPr>
        <xdr:cNvPr id="319" name="テキスト ボックス 318"/>
        <xdr:cNvSpPr txBox="1"/>
      </xdr:nvSpPr>
      <xdr:spPr>
        <a:xfrm>
          <a:off x="7626427" y="572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24252</xdr:rowOff>
    </xdr:from>
    <xdr:to>
      <xdr:col>10</xdr:col>
      <xdr:colOff>155575</xdr:colOff>
      <xdr:row>30</xdr:row>
      <xdr:rowOff>125852</xdr:rowOff>
    </xdr:to>
    <xdr:sp macro="" textlink="">
      <xdr:nvSpPr>
        <xdr:cNvPr id="320" name="円/楕円 319"/>
        <xdr:cNvSpPr/>
      </xdr:nvSpPr>
      <xdr:spPr>
        <a:xfrm>
          <a:off x="6921500" y="51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142379</xdr:rowOff>
    </xdr:from>
    <xdr:ext cx="534377" cy="259045"/>
    <xdr:sp macro="" textlink="">
      <xdr:nvSpPr>
        <xdr:cNvPr id="321" name="テキスト ボックス 320"/>
        <xdr:cNvSpPr txBox="1"/>
      </xdr:nvSpPr>
      <xdr:spPr>
        <a:xfrm>
          <a:off x="6705111" y="49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3" name="直線コネクタ 342"/>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4"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5" name="直線コネクタ 344"/>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6"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7" name="直線コネクタ 346"/>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15790</xdr:rowOff>
    </xdr:from>
    <xdr:to>
      <xdr:col>15</xdr:col>
      <xdr:colOff>180975</xdr:colOff>
      <xdr:row>57</xdr:row>
      <xdr:rowOff>141524</xdr:rowOff>
    </xdr:to>
    <xdr:cxnSp macro="">
      <xdr:nvCxnSpPr>
        <xdr:cNvPr id="348" name="直線コネクタ 347"/>
        <xdr:cNvCxnSpPr/>
      </xdr:nvCxnSpPr>
      <xdr:spPr>
        <a:xfrm flipV="1">
          <a:off x="9639300" y="9788440"/>
          <a:ext cx="838200" cy="1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49"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0" name="フローチャート : 判断 349"/>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141049</xdr:rowOff>
    </xdr:from>
    <xdr:to>
      <xdr:col>14</xdr:col>
      <xdr:colOff>28575</xdr:colOff>
      <xdr:row>57</xdr:row>
      <xdr:rowOff>141524</xdr:rowOff>
    </xdr:to>
    <xdr:cxnSp macro="">
      <xdr:nvCxnSpPr>
        <xdr:cNvPr id="351" name="直線コネクタ 350"/>
        <xdr:cNvCxnSpPr/>
      </xdr:nvCxnSpPr>
      <xdr:spPr>
        <a:xfrm>
          <a:off x="8750300" y="9913699"/>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2" name="フローチャート : 判断 351"/>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48335</xdr:rowOff>
    </xdr:from>
    <xdr:ext cx="534377" cy="259045"/>
    <xdr:sp macro="" textlink="">
      <xdr:nvSpPr>
        <xdr:cNvPr id="353" name="テキスト ボックス 352"/>
        <xdr:cNvSpPr txBox="1"/>
      </xdr:nvSpPr>
      <xdr:spPr>
        <a:xfrm>
          <a:off x="9372111" y="99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141049</xdr:rowOff>
    </xdr:from>
    <xdr:to>
      <xdr:col>12</xdr:col>
      <xdr:colOff>511175</xdr:colOff>
      <xdr:row>57</xdr:row>
      <xdr:rowOff>144802</xdr:rowOff>
    </xdr:to>
    <xdr:cxnSp macro="">
      <xdr:nvCxnSpPr>
        <xdr:cNvPr id="354" name="直線コネクタ 353"/>
        <xdr:cNvCxnSpPr/>
      </xdr:nvCxnSpPr>
      <xdr:spPr>
        <a:xfrm flipV="1">
          <a:off x="7861300" y="991369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5" name="フローチャート : 判断 354"/>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49241</xdr:rowOff>
    </xdr:from>
    <xdr:ext cx="534377" cy="259045"/>
    <xdr:sp macro="" textlink="">
      <xdr:nvSpPr>
        <xdr:cNvPr id="356" name="テキスト ボックス 355"/>
        <xdr:cNvSpPr txBox="1"/>
      </xdr:nvSpPr>
      <xdr:spPr>
        <a:xfrm>
          <a:off x="8483111" y="999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144802</xdr:rowOff>
    </xdr:from>
    <xdr:to>
      <xdr:col>11</xdr:col>
      <xdr:colOff>307975</xdr:colOff>
      <xdr:row>58</xdr:row>
      <xdr:rowOff>2545</xdr:rowOff>
    </xdr:to>
    <xdr:cxnSp macro="">
      <xdr:nvCxnSpPr>
        <xdr:cNvPr id="357" name="直線コネクタ 356"/>
        <xdr:cNvCxnSpPr/>
      </xdr:nvCxnSpPr>
      <xdr:spPr>
        <a:xfrm flipV="1">
          <a:off x="6972300" y="9917452"/>
          <a:ext cx="889000" cy="2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58" name="フローチャート : 判断 357"/>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62033</xdr:rowOff>
    </xdr:from>
    <xdr:ext cx="534377" cy="259045"/>
    <xdr:sp macro="" textlink="">
      <xdr:nvSpPr>
        <xdr:cNvPr id="359" name="テキスト ボックス 358"/>
        <xdr:cNvSpPr txBox="1"/>
      </xdr:nvSpPr>
      <xdr:spPr>
        <a:xfrm>
          <a:off x="7594111" y="100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0" name="フローチャート : 判断 359"/>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70564</xdr:rowOff>
    </xdr:from>
    <xdr:ext cx="534377" cy="259045"/>
    <xdr:sp macro="" textlink="">
      <xdr:nvSpPr>
        <xdr:cNvPr id="361" name="テキスト ボックス 360"/>
        <xdr:cNvSpPr txBox="1"/>
      </xdr:nvSpPr>
      <xdr:spPr>
        <a:xfrm>
          <a:off x="6705111" y="100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136440</xdr:rowOff>
    </xdr:from>
    <xdr:to>
      <xdr:col>15</xdr:col>
      <xdr:colOff>231775</xdr:colOff>
      <xdr:row>57</xdr:row>
      <xdr:rowOff>66590</xdr:rowOff>
    </xdr:to>
    <xdr:sp macro="" textlink="">
      <xdr:nvSpPr>
        <xdr:cNvPr id="367" name="円/楕円 366"/>
        <xdr:cNvSpPr/>
      </xdr:nvSpPr>
      <xdr:spPr>
        <a:xfrm>
          <a:off x="10426700" y="97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159317</xdr:rowOff>
    </xdr:from>
    <xdr:ext cx="534377" cy="259045"/>
    <xdr:sp macro="" textlink="">
      <xdr:nvSpPr>
        <xdr:cNvPr id="368" name="農林水産業費該当値テキスト"/>
        <xdr:cNvSpPr txBox="1"/>
      </xdr:nvSpPr>
      <xdr:spPr>
        <a:xfrm>
          <a:off x="10528300" y="958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90724</xdr:rowOff>
    </xdr:from>
    <xdr:to>
      <xdr:col>14</xdr:col>
      <xdr:colOff>79375</xdr:colOff>
      <xdr:row>58</xdr:row>
      <xdr:rowOff>20874</xdr:rowOff>
    </xdr:to>
    <xdr:sp macro="" textlink="">
      <xdr:nvSpPr>
        <xdr:cNvPr id="369" name="円/楕円 368"/>
        <xdr:cNvSpPr/>
      </xdr:nvSpPr>
      <xdr:spPr>
        <a:xfrm>
          <a:off x="9588500" y="986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37401</xdr:rowOff>
    </xdr:from>
    <xdr:ext cx="534377" cy="259045"/>
    <xdr:sp macro="" textlink="">
      <xdr:nvSpPr>
        <xdr:cNvPr id="370" name="テキスト ボックス 369"/>
        <xdr:cNvSpPr txBox="1"/>
      </xdr:nvSpPr>
      <xdr:spPr>
        <a:xfrm>
          <a:off x="9372111" y="96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90249</xdr:rowOff>
    </xdr:from>
    <xdr:to>
      <xdr:col>12</xdr:col>
      <xdr:colOff>561975</xdr:colOff>
      <xdr:row>58</xdr:row>
      <xdr:rowOff>20399</xdr:rowOff>
    </xdr:to>
    <xdr:sp macro="" textlink="">
      <xdr:nvSpPr>
        <xdr:cNvPr id="371" name="円/楕円 370"/>
        <xdr:cNvSpPr/>
      </xdr:nvSpPr>
      <xdr:spPr>
        <a:xfrm>
          <a:off x="8699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36926</xdr:rowOff>
    </xdr:from>
    <xdr:ext cx="534377" cy="259045"/>
    <xdr:sp macro="" textlink="">
      <xdr:nvSpPr>
        <xdr:cNvPr id="372" name="テキスト ボックス 371"/>
        <xdr:cNvSpPr txBox="1"/>
      </xdr:nvSpPr>
      <xdr:spPr>
        <a:xfrm>
          <a:off x="8483111" y="963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94002</xdr:rowOff>
    </xdr:from>
    <xdr:to>
      <xdr:col>11</xdr:col>
      <xdr:colOff>358775</xdr:colOff>
      <xdr:row>58</xdr:row>
      <xdr:rowOff>24152</xdr:rowOff>
    </xdr:to>
    <xdr:sp macro="" textlink="">
      <xdr:nvSpPr>
        <xdr:cNvPr id="373" name="円/楕円 372"/>
        <xdr:cNvSpPr/>
      </xdr:nvSpPr>
      <xdr:spPr>
        <a:xfrm>
          <a:off x="7810500" y="98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40679</xdr:rowOff>
    </xdr:from>
    <xdr:ext cx="534377" cy="259045"/>
    <xdr:sp macro="" textlink="">
      <xdr:nvSpPr>
        <xdr:cNvPr id="374" name="テキスト ボックス 373"/>
        <xdr:cNvSpPr txBox="1"/>
      </xdr:nvSpPr>
      <xdr:spPr>
        <a:xfrm>
          <a:off x="7594111" y="964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123195</xdr:rowOff>
    </xdr:from>
    <xdr:to>
      <xdr:col>10</xdr:col>
      <xdr:colOff>155575</xdr:colOff>
      <xdr:row>58</xdr:row>
      <xdr:rowOff>53345</xdr:rowOff>
    </xdr:to>
    <xdr:sp macro="" textlink="">
      <xdr:nvSpPr>
        <xdr:cNvPr id="375" name="円/楕円 374"/>
        <xdr:cNvSpPr/>
      </xdr:nvSpPr>
      <xdr:spPr>
        <a:xfrm>
          <a:off x="6921500" y="989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69872</xdr:rowOff>
    </xdr:from>
    <xdr:ext cx="534377" cy="259045"/>
    <xdr:sp macro="" textlink="">
      <xdr:nvSpPr>
        <xdr:cNvPr id="376" name="テキスト ボックス 375"/>
        <xdr:cNvSpPr txBox="1"/>
      </xdr:nvSpPr>
      <xdr:spPr>
        <a:xfrm>
          <a:off x="6705111" y="967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2" name="直線コネクタ 401"/>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3"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4" name="直線コネクタ 403"/>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5"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6" name="直線コネクタ 405"/>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69422</xdr:rowOff>
    </xdr:from>
    <xdr:to>
      <xdr:col>15</xdr:col>
      <xdr:colOff>180975</xdr:colOff>
      <xdr:row>76</xdr:row>
      <xdr:rowOff>100315</xdr:rowOff>
    </xdr:to>
    <xdr:cxnSp macro="">
      <xdr:nvCxnSpPr>
        <xdr:cNvPr id="407" name="直線コネクタ 406"/>
        <xdr:cNvCxnSpPr/>
      </xdr:nvCxnSpPr>
      <xdr:spPr>
        <a:xfrm>
          <a:off x="9639300" y="12928172"/>
          <a:ext cx="838200" cy="20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08"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09" name="フローチャート : 判断 408"/>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66254</xdr:rowOff>
    </xdr:from>
    <xdr:to>
      <xdr:col>14</xdr:col>
      <xdr:colOff>28575</xdr:colOff>
      <xdr:row>75</xdr:row>
      <xdr:rowOff>69422</xdr:rowOff>
    </xdr:to>
    <xdr:cxnSp macro="">
      <xdr:nvCxnSpPr>
        <xdr:cNvPr id="410" name="直線コネクタ 409"/>
        <xdr:cNvCxnSpPr/>
      </xdr:nvCxnSpPr>
      <xdr:spPr>
        <a:xfrm>
          <a:off x="8750300" y="12925004"/>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1" name="フローチャート : 判断 410"/>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2" name="テキスト ボックス 411"/>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122033</xdr:rowOff>
    </xdr:from>
    <xdr:to>
      <xdr:col>12</xdr:col>
      <xdr:colOff>511175</xdr:colOff>
      <xdr:row>75</xdr:row>
      <xdr:rowOff>66254</xdr:rowOff>
    </xdr:to>
    <xdr:cxnSp macro="">
      <xdr:nvCxnSpPr>
        <xdr:cNvPr id="413" name="直線コネクタ 412"/>
        <xdr:cNvCxnSpPr/>
      </xdr:nvCxnSpPr>
      <xdr:spPr>
        <a:xfrm>
          <a:off x="7861300" y="12809333"/>
          <a:ext cx="8890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4" name="フローチャート : 判断 413"/>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5" name="テキスト ボックス 414"/>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123992</xdr:rowOff>
    </xdr:from>
    <xdr:to>
      <xdr:col>11</xdr:col>
      <xdr:colOff>307975</xdr:colOff>
      <xdr:row>74</xdr:row>
      <xdr:rowOff>122033</xdr:rowOff>
    </xdr:to>
    <xdr:cxnSp macro="">
      <xdr:nvCxnSpPr>
        <xdr:cNvPr id="416" name="直線コネクタ 415"/>
        <xdr:cNvCxnSpPr/>
      </xdr:nvCxnSpPr>
      <xdr:spPr>
        <a:xfrm>
          <a:off x="6972300" y="12639842"/>
          <a:ext cx="889000" cy="16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7" name="フローチャート : 判断 416"/>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18" name="テキスト ボックス 417"/>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19" name="フローチャート : 判断 418"/>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0" name="テキスト ボックス 419"/>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49515</xdr:rowOff>
    </xdr:from>
    <xdr:to>
      <xdr:col>15</xdr:col>
      <xdr:colOff>231775</xdr:colOff>
      <xdr:row>76</xdr:row>
      <xdr:rowOff>151115</xdr:rowOff>
    </xdr:to>
    <xdr:sp macro="" textlink="">
      <xdr:nvSpPr>
        <xdr:cNvPr id="426" name="円/楕円 425"/>
        <xdr:cNvSpPr/>
      </xdr:nvSpPr>
      <xdr:spPr>
        <a:xfrm>
          <a:off x="10426700" y="130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27942</xdr:rowOff>
    </xdr:from>
    <xdr:ext cx="534377" cy="259045"/>
    <xdr:sp macro="" textlink="">
      <xdr:nvSpPr>
        <xdr:cNvPr id="427" name="商工費該当値テキスト"/>
        <xdr:cNvSpPr txBox="1"/>
      </xdr:nvSpPr>
      <xdr:spPr>
        <a:xfrm>
          <a:off x="10528300" y="130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18622</xdr:rowOff>
    </xdr:from>
    <xdr:to>
      <xdr:col>14</xdr:col>
      <xdr:colOff>79375</xdr:colOff>
      <xdr:row>75</xdr:row>
      <xdr:rowOff>120222</xdr:rowOff>
    </xdr:to>
    <xdr:sp macro="" textlink="">
      <xdr:nvSpPr>
        <xdr:cNvPr id="428" name="円/楕円 427"/>
        <xdr:cNvSpPr/>
      </xdr:nvSpPr>
      <xdr:spPr>
        <a:xfrm>
          <a:off x="9588500" y="128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136749</xdr:rowOff>
    </xdr:from>
    <xdr:ext cx="534377" cy="259045"/>
    <xdr:sp macro="" textlink="">
      <xdr:nvSpPr>
        <xdr:cNvPr id="429" name="テキスト ボックス 428"/>
        <xdr:cNvSpPr txBox="1"/>
      </xdr:nvSpPr>
      <xdr:spPr>
        <a:xfrm>
          <a:off x="9372111" y="126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15454</xdr:rowOff>
    </xdr:from>
    <xdr:to>
      <xdr:col>12</xdr:col>
      <xdr:colOff>561975</xdr:colOff>
      <xdr:row>75</xdr:row>
      <xdr:rowOff>117054</xdr:rowOff>
    </xdr:to>
    <xdr:sp macro="" textlink="">
      <xdr:nvSpPr>
        <xdr:cNvPr id="430" name="円/楕円 429"/>
        <xdr:cNvSpPr/>
      </xdr:nvSpPr>
      <xdr:spPr>
        <a:xfrm>
          <a:off x="8699500" y="128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133581</xdr:rowOff>
    </xdr:from>
    <xdr:ext cx="534377" cy="259045"/>
    <xdr:sp macro="" textlink="">
      <xdr:nvSpPr>
        <xdr:cNvPr id="431" name="テキスト ボックス 430"/>
        <xdr:cNvSpPr txBox="1"/>
      </xdr:nvSpPr>
      <xdr:spPr>
        <a:xfrm>
          <a:off x="8483111" y="126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71233</xdr:rowOff>
    </xdr:from>
    <xdr:to>
      <xdr:col>11</xdr:col>
      <xdr:colOff>358775</xdr:colOff>
      <xdr:row>75</xdr:row>
      <xdr:rowOff>1383</xdr:rowOff>
    </xdr:to>
    <xdr:sp macro="" textlink="">
      <xdr:nvSpPr>
        <xdr:cNvPr id="432" name="円/楕円 431"/>
        <xdr:cNvSpPr/>
      </xdr:nvSpPr>
      <xdr:spPr>
        <a:xfrm>
          <a:off x="7810500" y="127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17910</xdr:rowOff>
    </xdr:from>
    <xdr:ext cx="534377" cy="259045"/>
    <xdr:sp macro="" textlink="">
      <xdr:nvSpPr>
        <xdr:cNvPr id="433" name="テキスト ボックス 432"/>
        <xdr:cNvSpPr txBox="1"/>
      </xdr:nvSpPr>
      <xdr:spPr>
        <a:xfrm>
          <a:off x="7594111" y="125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25,541</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73192</xdr:rowOff>
    </xdr:from>
    <xdr:to>
      <xdr:col>10</xdr:col>
      <xdr:colOff>155575</xdr:colOff>
      <xdr:row>74</xdr:row>
      <xdr:rowOff>3342</xdr:rowOff>
    </xdr:to>
    <xdr:sp macro="" textlink="">
      <xdr:nvSpPr>
        <xdr:cNvPr id="434" name="円/楕円 433"/>
        <xdr:cNvSpPr/>
      </xdr:nvSpPr>
      <xdr:spPr>
        <a:xfrm>
          <a:off x="6921500" y="125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19869</xdr:rowOff>
    </xdr:from>
    <xdr:ext cx="534377" cy="259045"/>
    <xdr:sp macro="" textlink="">
      <xdr:nvSpPr>
        <xdr:cNvPr id="435" name="テキスト ボックス 434"/>
        <xdr:cNvSpPr txBox="1"/>
      </xdr:nvSpPr>
      <xdr:spPr>
        <a:xfrm>
          <a:off x="6705111" y="123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7" name="直線コネクタ 456"/>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58"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59" name="直線コネクタ 458"/>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0"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1" name="直線コネクタ 460"/>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137416</xdr:rowOff>
    </xdr:from>
    <xdr:to>
      <xdr:col>15</xdr:col>
      <xdr:colOff>180975</xdr:colOff>
      <xdr:row>98</xdr:row>
      <xdr:rowOff>18425</xdr:rowOff>
    </xdr:to>
    <xdr:cxnSp macro="">
      <xdr:nvCxnSpPr>
        <xdr:cNvPr id="462" name="直線コネクタ 461"/>
        <xdr:cNvCxnSpPr/>
      </xdr:nvCxnSpPr>
      <xdr:spPr>
        <a:xfrm>
          <a:off x="9639300" y="16768066"/>
          <a:ext cx="838200" cy="5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3"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4" name="フローチャート : 判断 463"/>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137416</xdr:rowOff>
    </xdr:from>
    <xdr:to>
      <xdr:col>14</xdr:col>
      <xdr:colOff>28575</xdr:colOff>
      <xdr:row>97</xdr:row>
      <xdr:rowOff>169774</xdr:rowOff>
    </xdr:to>
    <xdr:cxnSp macro="">
      <xdr:nvCxnSpPr>
        <xdr:cNvPr id="465" name="直線コネクタ 464"/>
        <xdr:cNvCxnSpPr/>
      </xdr:nvCxnSpPr>
      <xdr:spPr>
        <a:xfrm flipV="1">
          <a:off x="8750300" y="16768066"/>
          <a:ext cx="889000" cy="3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6" name="フローチャート : 判断 465"/>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67" name="テキスト ボックス 466"/>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169774</xdr:rowOff>
    </xdr:from>
    <xdr:to>
      <xdr:col>12</xdr:col>
      <xdr:colOff>511175</xdr:colOff>
      <xdr:row>98</xdr:row>
      <xdr:rowOff>11181</xdr:rowOff>
    </xdr:to>
    <xdr:cxnSp macro="">
      <xdr:nvCxnSpPr>
        <xdr:cNvPr id="468" name="直線コネクタ 467"/>
        <xdr:cNvCxnSpPr/>
      </xdr:nvCxnSpPr>
      <xdr:spPr>
        <a:xfrm flipV="1">
          <a:off x="7861300" y="16800424"/>
          <a:ext cx="889000" cy="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69" name="フローチャート : 判断 468"/>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0" name="テキスト ボックス 469"/>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3130</xdr:rowOff>
    </xdr:from>
    <xdr:to>
      <xdr:col>11</xdr:col>
      <xdr:colOff>307975</xdr:colOff>
      <xdr:row>98</xdr:row>
      <xdr:rowOff>11181</xdr:rowOff>
    </xdr:to>
    <xdr:cxnSp macro="">
      <xdr:nvCxnSpPr>
        <xdr:cNvPr id="471" name="直線コネクタ 470"/>
        <xdr:cNvCxnSpPr/>
      </xdr:nvCxnSpPr>
      <xdr:spPr>
        <a:xfrm>
          <a:off x="6972300" y="16805230"/>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2" name="フローチャート : 判断 471"/>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3" name="テキスト ボックス 472"/>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4" name="フローチャート : 判断 473"/>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5" name="テキスト ボックス 474"/>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139075</xdr:rowOff>
    </xdr:from>
    <xdr:to>
      <xdr:col>15</xdr:col>
      <xdr:colOff>231775</xdr:colOff>
      <xdr:row>98</xdr:row>
      <xdr:rowOff>69225</xdr:rowOff>
    </xdr:to>
    <xdr:sp macro="" textlink="">
      <xdr:nvSpPr>
        <xdr:cNvPr id="481" name="円/楕円 480"/>
        <xdr:cNvSpPr/>
      </xdr:nvSpPr>
      <xdr:spPr>
        <a:xfrm>
          <a:off x="10426700" y="167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2"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86616</xdr:rowOff>
    </xdr:from>
    <xdr:to>
      <xdr:col>14</xdr:col>
      <xdr:colOff>79375</xdr:colOff>
      <xdr:row>98</xdr:row>
      <xdr:rowOff>16766</xdr:rowOff>
    </xdr:to>
    <xdr:sp macro="" textlink="">
      <xdr:nvSpPr>
        <xdr:cNvPr id="483" name="円/楕円 482"/>
        <xdr:cNvSpPr/>
      </xdr:nvSpPr>
      <xdr:spPr>
        <a:xfrm>
          <a:off x="9588500" y="167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33293</xdr:rowOff>
    </xdr:from>
    <xdr:ext cx="534377" cy="259045"/>
    <xdr:sp macro="" textlink="">
      <xdr:nvSpPr>
        <xdr:cNvPr id="484" name="テキスト ボックス 483"/>
        <xdr:cNvSpPr txBox="1"/>
      </xdr:nvSpPr>
      <xdr:spPr>
        <a:xfrm>
          <a:off x="9372111" y="164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118974</xdr:rowOff>
    </xdr:from>
    <xdr:to>
      <xdr:col>12</xdr:col>
      <xdr:colOff>561975</xdr:colOff>
      <xdr:row>98</xdr:row>
      <xdr:rowOff>49124</xdr:rowOff>
    </xdr:to>
    <xdr:sp macro="" textlink="">
      <xdr:nvSpPr>
        <xdr:cNvPr id="485" name="円/楕円 484"/>
        <xdr:cNvSpPr/>
      </xdr:nvSpPr>
      <xdr:spPr>
        <a:xfrm>
          <a:off x="8699500" y="167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65651</xdr:rowOff>
    </xdr:from>
    <xdr:ext cx="534377" cy="259045"/>
    <xdr:sp macro="" textlink="">
      <xdr:nvSpPr>
        <xdr:cNvPr id="486" name="テキスト ボックス 485"/>
        <xdr:cNvSpPr txBox="1"/>
      </xdr:nvSpPr>
      <xdr:spPr>
        <a:xfrm>
          <a:off x="8483111" y="1652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131831</xdr:rowOff>
    </xdr:from>
    <xdr:to>
      <xdr:col>11</xdr:col>
      <xdr:colOff>358775</xdr:colOff>
      <xdr:row>98</xdr:row>
      <xdr:rowOff>61981</xdr:rowOff>
    </xdr:to>
    <xdr:sp macro="" textlink="">
      <xdr:nvSpPr>
        <xdr:cNvPr id="487" name="円/楕円 486"/>
        <xdr:cNvSpPr/>
      </xdr:nvSpPr>
      <xdr:spPr>
        <a:xfrm>
          <a:off x="7810500" y="167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78508</xdr:rowOff>
    </xdr:from>
    <xdr:ext cx="534377" cy="259045"/>
    <xdr:sp macro="" textlink="">
      <xdr:nvSpPr>
        <xdr:cNvPr id="488" name="テキスト ボックス 487"/>
        <xdr:cNvSpPr txBox="1"/>
      </xdr:nvSpPr>
      <xdr:spPr>
        <a:xfrm>
          <a:off x="7594111" y="165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123780</xdr:rowOff>
    </xdr:from>
    <xdr:to>
      <xdr:col>10</xdr:col>
      <xdr:colOff>155575</xdr:colOff>
      <xdr:row>98</xdr:row>
      <xdr:rowOff>53930</xdr:rowOff>
    </xdr:to>
    <xdr:sp macro="" textlink="">
      <xdr:nvSpPr>
        <xdr:cNvPr id="489" name="円/楕円 488"/>
        <xdr:cNvSpPr/>
      </xdr:nvSpPr>
      <xdr:spPr>
        <a:xfrm>
          <a:off x="6921500" y="167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70457</xdr:rowOff>
    </xdr:from>
    <xdr:ext cx="534377" cy="259045"/>
    <xdr:sp macro="" textlink="">
      <xdr:nvSpPr>
        <xdr:cNvPr id="490" name="テキスト ボックス 489"/>
        <xdr:cNvSpPr txBox="1"/>
      </xdr:nvSpPr>
      <xdr:spPr>
        <a:xfrm>
          <a:off x="6705111" y="165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5" name="直線コネクタ 514"/>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6"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7" name="直線コネクタ 516"/>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18"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19" name="直線コネクタ 518"/>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123546</xdr:rowOff>
    </xdr:from>
    <xdr:to>
      <xdr:col>23</xdr:col>
      <xdr:colOff>517525</xdr:colOff>
      <xdr:row>37</xdr:row>
      <xdr:rowOff>2159</xdr:rowOff>
    </xdr:to>
    <xdr:cxnSp macro="">
      <xdr:nvCxnSpPr>
        <xdr:cNvPr id="520" name="直線コネクタ 519"/>
        <xdr:cNvCxnSpPr/>
      </xdr:nvCxnSpPr>
      <xdr:spPr>
        <a:xfrm flipV="1">
          <a:off x="15481300" y="6295746"/>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1"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2" name="フローチャート : 判断 521"/>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68491</xdr:rowOff>
    </xdr:from>
    <xdr:to>
      <xdr:col>22</xdr:col>
      <xdr:colOff>365125</xdr:colOff>
      <xdr:row>37</xdr:row>
      <xdr:rowOff>2159</xdr:rowOff>
    </xdr:to>
    <xdr:cxnSp macro="">
      <xdr:nvCxnSpPr>
        <xdr:cNvPr id="523" name="直線コネクタ 522"/>
        <xdr:cNvCxnSpPr/>
      </xdr:nvCxnSpPr>
      <xdr:spPr>
        <a:xfrm>
          <a:off x="14592300" y="6069241"/>
          <a:ext cx="889000" cy="2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4" name="フローチャート : 判断 523"/>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5" name="テキスト ボックス 524"/>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978</xdr:rowOff>
    </xdr:from>
    <xdr:to>
      <xdr:col>21</xdr:col>
      <xdr:colOff>161925</xdr:colOff>
      <xdr:row>35</xdr:row>
      <xdr:rowOff>68491</xdr:rowOff>
    </xdr:to>
    <xdr:cxnSp macro="">
      <xdr:nvCxnSpPr>
        <xdr:cNvPr id="526" name="直線コネクタ 525"/>
        <xdr:cNvCxnSpPr/>
      </xdr:nvCxnSpPr>
      <xdr:spPr>
        <a:xfrm>
          <a:off x="13703300" y="6001728"/>
          <a:ext cx="8890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7" name="フローチャート : 判断 526"/>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65574</xdr:rowOff>
    </xdr:from>
    <xdr:ext cx="534377" cy="259045"/>
    <xdr:sp macro="" textlink="">
      <xdr:nvSpPr>
        <xdr:cNvPr id="528" name="テキスト ボックス 527"/>
        <xdr:cNvSpPr txBox="1"/>
      </xdr:nvSpPr>
      <xdr:spPr>
        <a:xfrm>
          <a:off x="14325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978</xdr:rowOff>
    </xdr:from>
    <xdr:to>
      <xdr:col>19</xdr:col>
      <xdr:colOff>644525</xdr:colOff>
      <xdr:row>36</xdr:row>
      <xdr:rowOff>55956</xdr:rowOff>
    </xdr:to>
    <xdr:cxnSp macro="">
      <xdr:nvCxnSpPr>
        <xdr:cNvPr id="529" name="直線コネクタ 528"/>
        <xdr:cNvCxnSpPr/>
      </xdr:nvCxnSpPr>
      <xdr:spPr>
        <a:xfrm flipV="1">
          <a:off x="12814300" y="6001728"/>
          <a:ext cx="889000" cy="2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0" name="フローチャート : 判断 529"/>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147223</xdr:rowOff>
    </xdr:from>
    <xdr:ext cx="534377" cy="259045"/>
    <xdr:sp macro="" textlink="">
      <xdr:nvSpPr>
        <xdr:cNvPr id="531" name="テキスト ボックス 530"/>
        <xdr:cNvSpPr txBox="1"/>
      </xdr:nvSpPr>
      <xdr:spPr>
        <a:xfrm>
          <a:off x="13436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2" name="フローチャート : 判断 531"/>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26293</xdr:rowOff>
    </xdr:from>
    <xdr:ext cx="534377" cy="259045"/>
    <xdr:sp macro="" textlink="">
      <xdr:nvSpPr>
        <xdr:cNvPr id="533" name="テキスト ボックス 532"/>
        <xdr:cNvSpPr txBox="1"/>
      </xdr:nvSpPr>
      <xdr:spPr>
        <a:xfrm>
          <a:off x="12547111" y="63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72746</xdr:rowOff>
    </xdr:from>
    <xdr:to>
      <xdr:col>23</xdr:col>
      <xdr:colOff>568325</xdr:colOff>
      <xdr:row>37</xdr:row>
      <xdr:rowOff>2896</xdr:rowOff>
    </xdr:to>
    <xdr:sp macro="" textlink="">
      <xdr:nvSpPr>
        <xdr:cNvPr id="539" name="円/楕円 538"/>
        <xdr:cNvSpPr/>
      </xdr:nvSpPr>
      <xdr:spPr>
        <a:xfrm>
          <a:off x="16268700" y="624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95623</xdr:rowOff>
    </xdr:from>
    <xdr:ext cx="534377" cy="259045"/>
    <xdr:sp macro="" textlink="">
      <xdr:nvSpPr>
        <xdr:cNvPr id="540" name="消防費該当値テキスト"/>
        <xdr:cNvSpPr txBox="1"/>
      </xdr:nvSpPr>
      <xdr:spPr>
        <a:xfrm>
          <a:off x="16370300" y="60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122809</xdr:rowOff>
    </xdr:from>
    <xdr:to>
      <xdr:col>22</xdr:col>
      <xdr:colOff>415925</xdr:colOff>
      <xdr:row>37</xdr:row>
      <xdr:rowOff>52959</xdr:rowOff>
    </xdr:to>
    <xdr:sp macro="" textlink="">
      <xdr:nvSpPr>
        <xdr:cNvPr id="541" name="円/楕円 540"/>
        <xdr:cNvSpPr/>
      </xdr:nvSpPr>
      <xdr:spPr>
        <a:xfrm>
          <a:off x="15430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44086</xdr:rowOff>
    </xdr:from>
    <xdr:ext cx="534377" cy="259045"/>
    <xdr:sp macro="" textlink="">
      <xdr:nvSpPr>
        <xdr:cNvPr id="542" name="テキスト ボックス 541"/>
        <xdr:cNvSpPr txBox="1"/>
      </xdr:nvSpPr>
      <xdr:spPr>
        <a:xfrm>
          <a:off x="15214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17691</xdr:rowOff>
    </xdr:from>
    <xdr:to>
      <xdr:col>21</xdr:col>
      <xdr:colOff>212725</xdr:colOff>
      <xdr:row>35</xdr:row>
      <xdr:rowOff>119291</xdr:rowOff>
    </xdr:to>
    <xdr:sp macro="" textlink="">
      <xdr:nvSpPr>
        <xdr:cNvPr id="543" name="円/楕円 542"/>
        <xdr:cNvSpPr/>
      </xdr:nvSpPr>
      <xdr:spPr>
        <a:xfrm>
          <a:off x="14541500" y="60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135818</xdr:rowOff>
    </xdr:from>
    <xdr:ext cx="534377" cy="259045"/>
    <xdr:sp macro="" textlink="">
      <xdr:nvSpPr>
        <xdr:cNvPr id="544" name="テキスト ボックス 543"/>
        <xdr:cNvSpPr txBox="1"/>
      </xdr:nvSpPr>
      <xdr:spPr>
        <a:xfrm>
          <a:off x="14325111" y="57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121628</xdr:rowOff>
    </xdr:from>
    <xdr:to>
      <xdr:col>20</xdr:col>
      <xdr:colOff>9525</xdr:colOff>
      <xdr:row>35</xdr:row>
      <xdr:rowOff>51778</xdr:rowOff>
    </xdr:to>
    <xdr:sp macro="" textlink="">
      <xdr:nvSpPr>
        <xdr:cNvPr id="545" name="円/楕円 544"/>
        <xdr:cNvSpPr/>
      </xdr:nvSpPr>
      <xdr:spPr>
        <a:xfrm>
          <a:off x="13652500" y="59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68305</xdr:rowOff>
    </xdr:from>
    <xdr:ext cx="534377" cy="259045"/>
    <xdr:sp macro="" textlink="">
      <xdr:nvSpPr>
        <xdr:cNvPr id="546" name="テキスト ボックス 545"/>
        <xdr:cNvSpPr txBox="1"/>
      </xdr:nvSpPr>
      <xdr:spPr>
        <a:xfrm>
          <a:off x="13436111" y="572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5156</xdr:rowOff>
    </xdr:from>
    <xdr:to>
      <xdr:col>18</xdr:col>
      <xdr:colOff>492125</xdr:colOff>
      <xdr:row>36</xdr:row>
      <xdr:rowOff>106756</xdr:rowOff>
    </xdr:to>
    <xdr:sp macro="" textlink="">
      <xdr:nvSpPr>
        <xdr:cNvPr id="547" name="円/楕円 546"/>
        <xdr:cNvSpPr/>
      </xdr:nvSpPr>
      <xdr:spPr>
        <a:xfrm>
          <a:off x="12763500" y="61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123283</xdr:rowOff>
    </xdr:from>
    <xdr:ext cx="534377" cy="259045"/>
    <xdr:sp macro="" textlink="">
      <xdr:nvSpPr>
        <xdr:cNvPr id="548" name="テキスト ボックス 547"/>
        <xdr:cNvSpPr txBox="1"/>
      </xdr:nvSpPr>
      <xdr:spPr>
        <a:xfrm>
          <a:off x="12547111" y="59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5" name="直線コネクタ 574"/>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6"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7" name="直線コネクタ 576"/>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78"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79" name="直線コネクタ 578"/>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34920</xdr:rowOff>
    </xdr:from>
    <xdr:to>
      <xdr:col>23</xdr:col>
      <xdr:colOff>517525</xdr:colOff>
      <xdr:row>56</xdr:row>
      <xdr:rowOff>87514</xdr:rowOff>
    </xdr:to>
    <xdr:cxnSp macro="">
      <xdr:nvCxnSpPr>
        <xdr:cNvPr id="580" name="直線コネクタ 579"/>
        <xdr:cNvCxnSpPr/>
      </xdr:nvCxnSpPr>
      <xdr:spPr>
        <a:xfrm>
          <a:off x="15481300" y="9636120"/>
          <a:ext cx="8382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1"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2" name="フローチャート : 判断 581"/>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34920</xdr:rowOff>
    </xdr:from>
    <xdr:to>
      <xdr:col>22</xdr:col>
      <xdr:colOff>365125</xdr:colOff>
      <xdr:row>56</xdr:row>
      <xdr:rowOff>137479</xdr:rowOff>
    </xdr:to>
    <xdr:cxnSp macro="">
      <xdr:nvCxnSpPr>
        <xdr:cNvPr id="583" name="直線コネクタ 582"/>
        <xdr:cNvCxnSpPr/>
      </xdr:nvCxnSpPr>
      <xdr:spPr>
        <a:xfrm flipV="1">
          <a:off x="14592300" y="9636120"/>
          <a:ext cx="889000" cy="10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4" name="フローチャート : 判断 583"/>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5" name="テキスト ボックス 584"/>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137479</xdr:rowOff>
    </xdr:from>
    <xdr:to>
      <xdr:col>21</xdr:col>
      <xdr:colOff>161925</xdr:colOff>
      <xdr:row>57</xdr:row>
      <xdr:rowOff>74174</xdr:rowOff>
    </xdr:to>
    <xdr:cxnSp macro="">
      <xdr:nvCxnSpPr>
        <xdr:cNvPr id="586" name="直線コネクタ 585"/>
        <xdr:cNvCxnSpPr/>
      </xdr:nvCxnSpPr>
      <xdr:spPr>
        <a:xfrm flipV="1">
          <a:off x="13703300" y="9738679"/>
          <a:ext cx="889000" cy="10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7" name="フローチャート : 判断 586"/>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88" name="テキスト ボックス 587"/>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160813</xdr:rowOff>
    </xdr:from>
    <xdr:to>
      <xdr:col>19</xdr:col>
      <xdr:colOff>644525</xdr:colOff>
      <xdr:row>57</xdr:row>
      <xdr:rowOff>74174</xdr:rowOff>
    </xdr:to>
    <xdr:cxnSp macro="">
      <xdr:nvCxnSpPr>
        <xdr:cNvPr id="589" name="直線コネクタ 588"/>
        <xdr:cNvCxnSpPr/>
      </xdr:nvCxnSpPr>
      <xdr:spPr>
        <a:xfrm>
          <a:off x="12814300" y="9590563"/>
          <a:ext cx="889000" cy="2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0" name="フローチャート : 判断 589"/>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1" name="テキスト ボックス 590"/>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2" name="フローチャート : 判断 591"/>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3" name="テキスト ボックス 592"/>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36714</xdr:rowOff>
    </xdr:from>
    <xdr:to>
      <xdr:col>23</xdr:col>
      <xdr:colOff>568325</xdr:colOff>
      <xdr:row>56</xdr:row>
      <xdr:rowOff>138314</xdr:rowOff>
    </xdr:to>
    <xdr:sp macro="" textlink="">
      <xdr:nvSpPr>
        <xdr:cNvPr id="599" name="円/楕円 598"/>
        <xdr:cNvSpPr/>
      </xdr:nvSpPr>
      <xdr:spPr>
        <a:xfrm>
          <a:off x="16268700" y="96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15141</xdr:rowOff>
    </xdr:from>
    <xdr:ext cx="534377" cy="259045"/>
    <xdr:sp macro="" textlink="">
      <xdr:nvSpPr>
        <xdr:cNvPr id="600" name="教育費該当値テキスト"/>
        <xdr:cNvSpPr txBox="1"/>
      </xdr:nvSpPr>
      <xdr:spPr>
        <a:xfrm>
          <a:off x="16370300" y="961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52,196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155570</xdr:rowOff>
    </xdr:from>
    <xdr:to>
      <xdr:col>22</xdr:col>
      <xdr:colOff>415925</xdr:colOff>
      <xdr:row>56</xdr:row>
      <xdr:rowOff>85720</xdr:rowOff>
    </xdr:to>
    <xdr:sp macro="" textlink="">
      <xdr:nvSpPr>
        <xdr:cNvPr id="601" name="円/楕円 600"/>
        <xdr:cNvSpPr/>
      </xdr:nvSpPr>
      <xdr:spPr>
        <a:xfrm>
          <a:off x="15430500" y="95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76847</xdr:rowOff>
    </xdr:from>
    <xdr:ext cx="534377" cy="259045"/>
    <xdr:sp macro="" textlink="">
      <xdr:nvSpPr>
        <xdr:cNvPr id="602" name="テキスト ボックス 601"/>
        <xdr:cNvSpPr txBox="1"/>
      </xdr:nvSpPr>
      <xdr:spPr>
        <a:xfrm>
          <a:off x="15214111" y="96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86679</xdr:rowOff>
    </xdr:from>
    <xdr:to>
      <xdr:col>21</xdr:col>
      <xdr:colOff>212725</xdr:colOff>
      <xdr:row>57</xdr:row>
      <xdr:rowOff>16829</xdr:rowOff>
    </xdr:to>
    <xdr:sp macro="" textlink="">
      <xdr:nvSpPr>
        <xdr:cNvPr id="603" name="円/楕円 602"/>
        <xdr:cNvSpPr/>
      </xdr:nvSpPr>
      <xdr:spPr>
        <a:xfrm>
          <a:off x="14541500" y="96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7956</xdr:rowOff>
    </xdr:from>
    <xdr:ext cx="534377" cy="259045"/>
    <xdr:sp macro="" textlink="">
      <xdr:nvSpPr>
        <xdr:cNvPr id="604" name="テキスト ボックス 603"/>
        <xdr:cNvSpPr txBox="1"/>
      </xdr:nvSpPr>
      <xdr:spPr>
        <a:xfrm>
          <a:off x="14325111" y="97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23374</xdr:rowOff>
    </xdr:from>
    <xdr:to>
      <xdr:col>20</xdr:col>
      <xdr:colOff>9525</xdr:colOff>
      <xdr:row>57</xdr:row>
      <xdr:rowOff>124974</xdr:rowOff>
    </xdr:to>
    <xdr:sp macro="" textlink="">
      <xdr:nvSpPr>
        <xdr:cNvPr id="605" name="円/楕円 604"/>
        <xdr:cNvSpPr/>
      </xdr:nvSpPr>
      <xdr:spPr>
        <a:xfrm>
          <a:off x="13652500" y="97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116101</xdr:rowOff>
    </xdr:from>
    <xdr:ext cx="534377" cy="259045"/>
    <xdr:sp macro="" textlink="">
      <xdr:nvSpPr>
        <xdr:cNvPr id="606" name="テキスト ボックス 605"/>
        <xdr:cNvSpPr txBox="1"/>
      </xdr:nvSpPr>
      <xdr:spPr>
        <a:xfrm>
          <a:off x="13436111" y="98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110013</xdr:rowOff>
    </xdr:from>
    <xdr:to>
      <xdr:col>18</xdr:col>
      <xdr:colOff>492125</xdr:colOff>
      <xdr:row>56</xdr:row>
      <xdr:rowOff>40163</xdr:rowOff>
    </xdr:to>
    <xdr:sp macro="" textlink="">
      <xdr:nvSpPr>
        <xdr:cNvPr id="607" name="円/楕円 606"/>
        <xdr:cNvSpPr/>
      </xdr:nvSpPr>
      <xdr:spPr>
        <a:xfrm>
          <a:off x="12763500" y="95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56690</xdr:rowOff>
    </xdr:from>
    <xdr:ext cx="534377" cy="259045"/>
    <xdr:sp macro="" textlink="">
      <xdr:nvSpPr>
        <xdr:cNvPr id="608" name="テキスト ボックス 607"/>
        <xdr:cNvSpPr txBox="1"/>
      </xdr:nvSpPr>
      <xdr:spPr>
        <a:xfrm>
          <a:off x="12547111" y="93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28" name="直線コネクタ 627"/>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29"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1"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2" name="直線コネクタ 631"/>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20686</xdr:rowOff>
    </xdr:from>
    <xdr:to>
      <xdr:col>23</xdr:col>
      <xdr:colOff>517525</xdr:colOff>
      <xdr:row>78</xdr:row>
      <xdr:rowOff>23668</xdr:rowOff>
    </xdr:to>
    <xdr:cxnSp macro="">
      <xdr:nvCxnSpPr>
        <xdr:cNvPr id="633" name="直線コネクタ 632"/>
        <xdr:cNvCxnSpPr/>
      </xdr:nvCxnSpPr>
      <xdr:spPr>
        <a:xfrm flipV="1">
          <a:off x="15481300" y="13393786"/>
          <a:ext cx="8382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4"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5" name="フローチャート : 判断 634"/>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21679</xdr:rowOff>
    </xdr:from>
    <xdr:to>
      <xdr:col>22</xdr:col>
      <xdr:colOff>365125</xdr:colOff>
      <xdr:row>78</xdr:row>
      <xdr:rowOff>23668</xdr:rowOff>
    </xdr:to>
    <xdr:cxnSp macro="">
      <xdr:nvCxnSpPr>
        <xdr:cNvPr id="636" name="直線コネクタ 635"/>
        <xdr:cNvCxnSpPr/>
      </xdr:nvCxnSpPr>
      <xdr:spPr>
        <a:xfrm>
          <a:off x="14592300" y="13394779"/>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7" name="フローチャート : 判断 636"/>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38" name="テキスト ボックス 637"/>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15027</xdr:rowOff>
    </xdr:from>
    <xdr:to>
      <xdr:col>21</xdr:col>
      <xdr:colOff>161925</xdr:colOff>
      <xdr:row>78</xdr:row>
      <xdr:rowOff>21679</xdr:rowOff>
    </xdr:to>
    <xdr:cxnSp macro="">
      <xdr:nvCxnSpPr>
        <xdr:cNvPr id="639" name="直線コネクタ 638"/>
        <xdr:cNvCxnSpPr/>
      </xdr:nvCxnSpPr>
      <xdr:spPr>
        <a:xfrm>
          <a:off x="13703300" y="13388127"/>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0" name="フローチャート : 判断 639"/>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1" name="テキスト ボックス 640"/>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15027</xdr:rowOff>
    </xdr:from>
    <xdr:to>
      <xdr:col>19</xdr:col>
      <xdr:colOff>644525</xdr:colOff>
      <xdr:row>78</xdr:row>
      <xdr:rowOff>22658</xdr:rowOff>
    </xdr:to>
    <xdr:cxnSp macro="">
      <xdr:nvCxnSpPr>
        <xdr:cNvPr id="642" name="直線コネクタ 641"/>
        <xdr:cNvCxnSpPr/>
      </xdr:nvCxnSpPr>
      <xdr:spPr>
        <a:xfrm flipV="1">
          <a:off x="12814300" y="13388127"/>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3" name="フローチャート : 判断 642"/>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4" name="テキスト ボックス 643"/>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5" name="フローチャート : 判断 644"/>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6" name="テキスト ボックス 645"/>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141336</xdr:rowOff>
    </xdr:from>
    <xdr:to>
      <xdr:col>23</xdr:col>
      <xdr:colOff>568325</xdr:colOff>
      <xdr:row>78</xdr:row>
      <xdr:rowOff>71486</xdr:rowOff>
    </xdr:to>
    <xdr:sp macro="" textlink="">
      <xdr:nvSpPr>
        <xdr:cNvPr id="652" name="円/楕円 651"/>
        <xdr:cNvSpPr/>
      </xdr:nvSpPr>
      <xdr:spPr>
        <a:xfrm>
          <a:off x="16268700" y="133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107796</xdr:rowOff>
    </xdr:from>
    <xdr:ext cx="378565" cy="259045"/>
    <xdr:sp macro="" textlink="">
      <xdr:nvSpPr>
        <xdr:cNvPr id="653" name="災害復旧費該当値テキスト"/>
        <xdr:cNvSpPr txBox="1"/>
      </xdr:nvSpPr>
      <xdr:spPr>
        <a:xfrm>
          <a:off x="16370300" y="13309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144318</xdr:rowOff>
    </xdr:from>
    <xdr:to>
      <xdr:col>22</xdr:col>
      <xdr:colOff>415925</xdr:colOff>
      <xdr:row>78</xdr:row>
      <xdr:rowOff>74468</xdr:rowOff>
    </xdr:to>
    <xdr:sp macro="" textlink="">
      <xdr:nvSpPr>
        <xdr:cNvPr id="654" name="円/楕円 653"/>
        <xdr:cNvSpPr/>
      </xdr:nvSpPr>
      <xdr:spPr>
        <a:xfrm>
          <a:off x="15430500" y="133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65595</xdr:rowOff>
    </xdr:from>
    <xdr:ext cx="378565" cy="259045"/>
    <xdr:sp macro="" textlink="">
      <xdr:nvSpPr>
        <xdr:cNvPr id="655" name="テキスト ボックス 654"/>
        <xdr:cNvSpPr txBox="1"/>
      </xdr:nvSpPr>
      <xdr:spPr>
        <a:xfrm>
          <a:off x="15292017" y="1343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142329</xdr:rowOff>
    </xdr:from>
    <xdr:to>
      <xdr:col>21</xdr:col>
      <xdr:colOff>212725</xdr:colOff>
      <xdr:row>78</xdr:row>
      <xdr:rowOff>72479</xdr:rowOff>
    </xdr:to>
    <xdr:sp macro="" textlink="">
      <xdr:nvSpPr>
        <xdr:cNvPr id="656" name="円/楕円 655"/>
        <xdr:cNvSpPr/>
      </xdr:nvSpPr>
      <xdr:spPr>
        <a:xfrm>
          <a:off x="14541500" y="133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63606</xdr:rowOff>
    </xdr:from>
    <xdr:ext cx="378565" cy="259045"/>
    <xdr:sp macro="" textlink="">
      <xdr:nvSpPr>
        <xdr:cNvPr id="657" name="テキスト ボックス 656"/>
        <xdr:cNvSpPr txBox="1"/>
      </xdr:nvSpPr>
      <xdr:spPr>
        <a:xfrm>
          <a:off x="14403017" y="13436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135677</xdr:rowOff>
    </xdr:from>
    <xdr:to>
      <xdr:col>20</xdr:col>
      <xdr:colOff>9525</xdr:colOff>
      <xdr:row>78</xdr:row>
      <xdr:rowOff>65827</xdr:rowOff>
    </xdr:to>
    <xdr:sp macro="" textlink="">
      <xdr:nvSpPr>
        <xdr:cNvPr id="658" name="円/楕円 657"/>
        <xdr:cNvSpPr/>
      </xdr:nvSpPr>
      <xdr:spPr>
        <a:xfrm>
          <a:off x="13652500" y="133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56954</xdr:rowOff>
    </xdr:from>
    <xdr:ext cx="469744" cy="259045"/>
    <xdr:sp macro="" textlink="">
      <xdr:nvSpPr>
        <xdr:cNvPr id="659" name="テキスト ボックス 658"/>
        <xdr:cNvSpPr txBox="1"/>
      </xdr:nvSpPr>
      <xdr:spPr>
        <a:xfrm>
          <a:off x="13468427" y="134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143308</xdr:rowOff>
    </xdr:from>
    <xdr:to>
      <xdr:col>18</xdr:col>
      <xdr:colOff>492125</xdr:colOff>
      <xdr:row>78</xdr:row>
      <xdr:rowOff>73458</xdr:rowOff>
    </xdr:to>
    <xdr:sp macro="" textlink="">
      <xdr:nvSpPr>
        <xdr:cNvPr id="660" name="円/楕円 659"/>
        <xdr:cNvSpPr/>
      </xdr:nvSpPr>
      <xdr:spPr>
        <a:xfrm>
          <a:off x="127635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64585</xdr:rowOff>
    </xdr:from>
    <xdr:ext cx="378565" cy="259045"/>
    <xdr:sp macro="" textlink="">
      <xdr:nvSpPr>
        <xdr:cNvPr id="661" name="テキスト ボックス 660"/>
        <xdr:cNvSpPr txBox="1"/>
      </xdr:nvSpPr>
      <xdr:spPr>
        <a:xfrm>
          <a:off x="12625017" y="1343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5" name="直線コネクタ 684"/>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6"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7" name="直線コネクタ 686"/>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88"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89" name="直線コネクタ 688"/>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34590</xdr:rowOff>
    </xdr:from>
    <xdr:to>
      <xdr:col>23</xdr:col>
      <xdr:colOff>517525</xdr:colOff>
      <xdr:row>97</xdr:row>
      <xdr:rowOff>50888</xdr:rowOff>
    </xdr:to>
    <xdr:cxnSp macro="">
      <xdr:nvCxnSpPr>
        <xdr:cNvPr id="690" name="直線コネクタ 689"/>
        <xdr:cNvCxnSpPr/>
      </xdr:nvCxnSpPr>
      <xdr:spPr>
        <a:xfrm flipV="1">
          <a:off x="15481300" y="16665240"/>
          <a:ext cx="8382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1"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2" name="フローチャート : 判断 691"/>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50888</xdr:rowOff>
    </xdr:from>
    <xdr:to>
      <xdr:col>22</xdr:col>
      <xdr:colOff>365125</xdr:colOff>
      <xdr:row>97</xdr:row>
      <xdr:rowOff>81773</xdr:rowOff>
    </xdr:to>
    <xdr:cxnSp macro="">
      <xdr:nvCxnSpPr>
        <xdr:cNvPr id="693" name="直線コネクタ 692"/>
        <xdr:cNvCxnSpPr/>
      </xdr:nvCxnSpPr>
      <xdr:spPr>
        <a:xfrm flipV="1">
          <a:off x="14592300" y="16681538"/>
          <a:ext cx="889000" cy="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4" name="フローチャート : 判断 693"/>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5" name="テキスト ボックス 694"/>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77651</xdr:rowOff>
    </xdr:from>
    <xdr:to>
      <xdr:col>21</xdr:col>
      <xdr:colOff>161925</xdr:colOff>
      <xdr:row>97</xdr:row>
      <xdr:rowOff>81773</xdr:rowOff>
    </xdr:to>
    <xdr:cxnSp macro="">
      <xdr:nvCxnSpPr>
        <xdr:cNvPr id="696" name="直線コネクタ 695"/>
        <xdr:cNvCxnSpPr/>
      </xdr:nvCxnSpPr>
      <xdr:spPr>
        <a:xfrm>
          <a:off x="13703300" y="16708301"/>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7" name="フローチャート : 判断 696"/>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698" name="テキスト ボックス 697"/>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77651</xdr:rowOff>
    </xdr:from>
    <xdr:to>
      <xdr:col>19</xdr:col>
      <xdr:colOff>644525</xdr:colOff>
      <xdr:row>97</xdr:row>
      <xdr:rowOff>82466</xdr:rowOff>
    </xdr:to>
    <xdr:cxnSp macro="">
      <xdr:nvCxnSpPr>
        <xdr:cNvPr id="699" name="直線コネクタ 698"/>
        <xdr:cNvCxnSpPr/>
      </xdr:nvCxnSpPr>
      <xdr:spPr>
        <a:xfrm flipV="1">
          <a:off x="12814300" y="16708301"/>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0" name="フローチャート : 判断 699"/>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1" name="テキスト ボックス 700"/>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2" name="フローチャート : 判断 701"/>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3" name="テキスト ボックス 702"/>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155240</xdr:rowOff>
    </xdr:from>
    <xdr:to>
      <xdr:col>23</xdr:col>
      <xdr:colOff>568325</xdr:colOff>
      <xdr:row>97</xdr:row>
      <xdr:rowOff>85390</xdr:rowOff>
    </xdr:to>
    <xdr:sp macro="" textlink="">
      <xdr:nvSpPr>
        <xdr:cNvPr id="709" name="円/楕円 708"/>
        <xdr:cNvSpPr/>
      </xdr:nvSpPr>
      <xdr:spPr>
        <a:xfrm>
          <a:off x="16268700" y="166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133667</xdr:rowOff>
    </xdr:from>
    <xdr:ext cx="534377" cy="259045"/>
    <xdr:sp macro="" textlink="">
      <xdr:nvSpPr>
        <xdr:cNvPr id="710" name="公債費該当値テキスト"/>
        <xdr:cNvSpPr txBox="1"/>
      </xdr:nvSpPr>
      <xdr:spPr>
        <a:xfrm>
          <a:off x="16370300" y="165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xdr:rowOff>
    </xdr:from>
    <xdr:to>
      <xdr:col>22</xdr:col>
      <xdr:colOff>415925</xdr:colOff>
      <xdr:row>97</xdr:row>
      <xdr:rowOff>101688</xdr:rowOff>
    </xdr:to>
    <xdr:sp macro="" textlink="">
      <xdr:nvSpPr>
        <xdr:cNvPr id="711" name="円/楕円 710"/>
        <xdr:cNvSpPr/>
      </xdr:nvSpPr>
      <xdr:spPr>
        <a:xfrm>
          <a:off x="154305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92815</xdr:rowOff>
    </xdr:from>
    <xdr:ext cx="534377" cy="259045"/>
    <xdr:sp macro="" textlink="">
      <xdr:nvSpPr>
        <xdr:cNvPr id="712" name="テキスト ボックス 711"/>
        <xdr:cNvSpPr txBox="1"/>
      </xdr:nvSpPr>
      <xdr:spPr>
        <a:xfrm>
          <a:off x="15214111" y="167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30973</xdr:rowOff>
    </xdr:from>
    <xdr:to>
      <xdr:col>21</xdr:col>
      <xdr:colOff>212725</xdr:colOff>
      <xdr:row>97</xdr:row>
      <xdr:rowOff>132573</xdr:rowOff>
    </xdr:to>
    <xdr:sp macro="" textlink="">
      <xdr:nvSpPr>
        <xdr:cNvPr id="713" name="円/楕円 712"/>
        <xdr:cNvSpPr/>
      </xdr:nvSpPr>
      <xdr:spPr>
        <a:xfrm>
          <a:off x="14541500" y="166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123700</xdr:rowOff>
    </xdr:from>
    <xdr:ext cx="534377" cy="259045"/>
    <xdr:sp macro="" textlink="">
      <xdr:nvSpPr>
        <xdr:cNvPr id="714" name="テキスト ボックス 713"/>
        <xdr:cNvSpPr txBox="1"/>
      </xdr:nvSpPr>
      <xdr:spPr>
        <a:xfrm>
          <a:off x="14325111" y="167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26851</xdr:rowOff>
    </xdr:from>
    <xdr:to>
      <xdr:col>20</xdr:col>
      <xdr:colOff>9525</xdr:colOff>
      <xdr:row>97</xdr:row>
      <xdr:rowOff>128451</xdr:rowOff>
    </xdr:to>
    <xdr:sp macro="" textlink="">
      <xdr:nvSpPr>
        <xdr:cNvPr id="715" name="円/楕円 714"/>
        <xdr:cNvSpPr/>
      </xdr:nvSpPr>
      <xdr:spPr>
        <a:xfrm>
          <a:off x="13652500" y="166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119578</xdr:rowOff>
    </xdr:from>
    <xdr:ext cx="534377" cy="259045"/>
    <xdr:sp macro="" textlink="">
      <xdr:nvSpPr>
        <xdr:cNvPr id="716" name="テキスト ボックス 715"/>
        <xdr:cNvSpPr txBox="1"/>
      </xdr:nvSpPr>
      <xdr:spPr>
        <a:xfrm>
          <a:off x="13436111" y="167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31666</xdr:rowOff>
    </xdr:from>
    <xdr:to>
      <xdr:col>18</xdr:col>
      <xdr:colOff>492125</xdr:colOff>
      <xdr:row>97</xdr:row>
      <xdr:rowOff>133266</xdr:rowOff>
    </xdr:to>
    <xdr:sp macro="" textlink="">
      <xdr:nvSpPr>
        <xdr:cNvPr id="717" name="円/楕円 716"/>
        <xdr:cNvSpPr/>
      </xdr:nvSpPr>
      <xdr:spPr>
        <a:xfrm>
          <a:off x="12763500" y="166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124393</xdr:rowOff>
    </xdr:from>
    <xdr:ext cx="534377" cy="259045"/>
    <xdr:sp macro="" textlink="">
      <xdr:nvSpPr>
        <xdr:cNvPr id="718" name="テキスト ボックス 717"/>
        <xdr:cNvSpPr txBox="1"/>
      </xdr:nvSpPr>
      <xdr:spPr>
        <a:xfrm>
          <a:off x="12547111" y="167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4" name="直線コネクタ 743"/>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5"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7"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48" name="直線コネクタ 747"/>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0"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1" name="フローチャート : 判断 750"/>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3" name="フローチャート : 判断 752"/>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4" name="テキスト ボックス 753"/>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6" name="フローチャート : 判断 755"/>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7" name="テキスト ボックス 756"/>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59" name="フローチャート : 判断 758"/>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0" name="テキスト ボックス 759"/>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1" name="フローチャート : 判断 760"/>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2" name="テキスト ボックス 761"/>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8" name="円/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69"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0" name="円/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1" name="テキスト ボックス 77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2" name="円/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3" name="テキスト ボックス 77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4" name="円/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5" name="テキスト ボックス 77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6" name="円/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7" name="テキスト ボックス 77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8" name="直線コネクタ 78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9" name="テキスト ボックス 78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0" name="直線コネクタ 78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1" name="テキスト ボックス 790"/>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2" name="直線コネクタ 79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3" name="テキスト ボックス 792"/>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4" name="直線コネクタ 79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5" name="テキスト ボックス 794"/>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6" name="直線コネクタ 79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7" name="テキスト ボックス 796"/>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8" name="直線コネクタ 79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9" name="テキスト ボックス 798"/>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1" name="テキスト ボックス 80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3" name="直線コネクタ 802"/>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4"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5" name="直線コネクタ 80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6"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8" name="直線コネクタ 80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9"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0" name="フローチャート : 判断 809"/>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1" name="直線コネクタ 81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2" name="フローチャート : 判断 811"/>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3" name="テキスト ボックス 812"/>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4" name="直線コネクタ 813"/>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5" name="フローチャート : 判断 814"/>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6" name="テキスト ボックス 815"/>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7" name="直線コネクタ 816"/>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8" name="フローチャート : 判断 817"/>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9" name="テキスト ボックス 818"/>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0" name="フローチャート : 判断 819"/>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1" name="テキスト ボックス 820"/>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7" name="円/楕円 82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8"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9" name="円/楕円 82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0" name="テキスト ボックス 82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1" name="円/楕円 83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2" name="テキスト ボックス 83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3" name="円/楕円 832"/>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4" name="テキスト ボックス 833"/>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5" name="円/楕円 83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6" name="テキスト ボックス 835"/>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総務費について、平成</a:t>
          </a:r>
          <a:r>
            <a:rPr kumimoji="1" lang="en-US" altLang="ja-JP" sz="1300">
              <a:latin typeface="ＭＳ Ｐゴシック"/>
            </a:rPr>
            <a:t>26</a:t>
          </a:r>
          <a:r>
            <a:rPr kumimoji="1" lang="ja-JP" altLang="en-US" sz="1300">
              <a:latin typeface="ＭＳ Ｐゴシック"/>
            </a:rPr>
            <a:t>年度に新庁舎の整備が完了したことから減額となっている。</a:t>
          </a:r>
          <a:endParaRPr kumimoji="1" lang="en-US" altLang="ja-JP" sz="1300">
            <a:latin typeface="ＭＳ Ｐゴシック"/>
          </a:endParaRPr>
        </a:p>
        <a:p>
          <a:r>
            <a:rPr kumimoji="1" lang="ja-JP" altLang="en-US" sz="1300">
              <a:latin typeface="ＭＳ Ｐゴシック"/>
            </a:rPr>
            <a:t>農林水産費について、マイタケ生産・農産物等加工工場を整備したため増額となっている。</a:t>
          </a:r>
          <a:endParaRPr kumimoji="1" lang="en-US" altLang="ja-JP" sz="1300">
            <a:latin typeface="ＭＳ Ｐゴシック"/>
          </a:endParaRPr>
        </a:p>
        <a:p>
          <a:r>
            <a:rPr kumimoji="1" lang="ja-JP" altLang="en-US" sz="1300">
              <a:latin typeface="ＭＳ Ｐゴシック"/>
            </a:rPr>
            <a:t>商工費について、平成</a:t>
          </a:r>
          <a:r>
            <a:rPr kumimoji="1" lang="en-US" altLang="ja-JP" sz="1300">
              <a:latin typeface="ＭＳ Ｐゴシック"/>
            </a:rPr>
            <a:t>26</a:t>
          </a:r>
          <a:r>
            <a:rPr kumimoji="1" lang="ja-JP" altLang="en-US" sz="1300">
              <a:latin typeface="ＭＳ Ｐゴシック"/>
            </a:rPr>
            <a:t>年度に九頭竜温泉「平成の湯」の再整備や、九頭竜スキー場圧雪車の更新が完了したことから減額となっている。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269,243</a:t>
          </a:r>
          <a:r>
            <a:rPr kumimoji="1" lang="ja-JP" altLang="en-US" sz="1400">
              <a:latin typeface="ＭＳ ゴシック" pitchFamily="49" charset="-128"/>
              <a:ea typeface="ＭＳ ゴシック" pitchFamily="49" charset="-128"/>
            </a:rPr>
            <a:t>千円の取り崩しを行ったが、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年度実質収支の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を下らない金額として</a:t>
          </a:r>
          <a:r>
            <a:rPr kumimoji="1" lang="en-US" altLang="ja-JP" sz="1400">
              <a:latin typeface="ＭＳ ゴシック" pitchFamily="49" charset="-128"/>
              <a:ea typeface="ＭＳ ゴシック" pitchFamily="49" charset="-128"/>
            </a:rPr>
            <a:t>415,000</a:t>
          </a:r>
          <a:r>
            <a:rPr kumimoji="1" lang="ja-JP" altLang="en-US" sz="1400">
              <a:latin typeface="ＭＳ ゴシック" pitchFamily="49" charset="-128"/>
              <a:ea typeface="ＭＳ ゴシック" pitchFamily="49" charset="-128"/>
            </a:rPr>
            <a:t>千円を積み戻したことにより、標準財政規模に占める割合が</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実質収支額は、新庁舎の整備が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年度で終了したことなどの影響により予算規模が縮減した結果、</a:t>
          </a:r>
          <a:r>
            <a:rPr kumimoji="1" lang="en-US" altLang="ja-JP" sz="1400">
              <a:latin typeface="ＭＳ ゴシック" pitchFamily="49" charset="-128"/>
              <a:ea typeface="ＭＳ ゴシック" pitchFamily="49" charset="-128"/>
            </a:rPr>
            <a:t>62,246</a:t>
          </a:r>
          <a:r>
            <a:rPr kumimoji="1" lang="ja-JP" altLang="en-US" sz="1400">
              <a:latin typeface="ＭＳ ゴシック" pitchFamily="49" charset="-128"/>
              <a:ea typeface="ＭＳ ゴシック" pitchFamily="49" charset="-128"/>
            </a:rPr>
            <a:t>千円の減額となり、標準財政規模に占める割合が</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ポイントの減少となった。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一般会計、特別会計、企業会計、いずれも赤字は発生していない。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7&#36001;&#25919;&#29366;&#27841;&#12398;&#20998;&#26512;&#65288;&#20316;&#26989;&#36039;&#26009;&#65289;&#8251;H31.4.1&#24259;&#26820;/&#12304;&#36001;&#25919;&#29366;&#27841;&#36039;&#26009;&#38598;&#12305;_182052_&#22823;&#37326;&#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34.1</v>
          </cell>
          <cell r="L73">
            <v>26.4</v>
          </cell>
          <cell r="M73">
            <v>23.9</v>
          </cell>
          <cell r="N73">
            <v>40.1</v>
          </cell>
          <cell r="O73">
            <v>37.4</v>
          </cell>
        </row>
        <row r="75">
          <cell r="K75">
            <v>8.1</v>
          </cell>
          <cell r="L75">
            <v>6.3</v>
          </cell>
          <cell r="M75">
            <v>5.8</v>
          </cell>
          <cell r="N75">
            <v>5.7</v>
          </cell>
          <cell r="O75">
            <v>6.3</v>
          </cell>
        </row>
        <row r="77">
          <cell r="G77" t="str">
            <v>類似団体内平均値</v>
          </cell>
          <cell r="K77">
            <v>88.3</v>
          </cell>
          <cell r="L77">
            <v>76.2</v>
          </cell>
          <cell r="M77">
            <v>65.3</v>
          </cell>
          <cell r="N77">
            <v>60.8</v>
          </cell>
          <cell r="O77">
            <v>56.8</v>
          </cell>
        </row>
        <row r="79">
          <cell r="K79">
            <v>13.8</v>
          </cell>
          <cell r="L79">
            <v>12.8</v>
          </cell>
          <cell r="M79">
            <v>12</v>
          </cell>
          <cell r="N79">
            <v>11.1</v>
          </cell>
          <cell r="O79">
            <v>10.199999999999999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19633962</v>
      </c>
      <c r="BO4" s="349"/>
      <c r="BP4" s="349"/>
      <c r="BQ4" s="349"/>
      <c r="BR4" s="349"/>
      <c r="BS4" s="349"/>
      <c r="BT4" s="349"/>
      <c r="BU4" s="350"/>
      <c r="BV4" s="348">
        <v>21916318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8.1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18806813</v>
      </c>
      <c r="BO5" s="386"/>
      <c r="BP5" s="386"/>
      <c r="BQ5" s="386"/>
      <c r="BR5" s="386"/>
      <c r="BS5" s="386"/>
      <c r="BT5" s="386"/>
      <c r="BU5" s="387"/>
      <c r="BV5" s="385">
        <v>20883116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95.9</v>
      </c>
      <c r="CU5" s="383"/>
      <c r="CV5" s="383"/>
      <c r="CW5" s="383"/>
      <c r="CX5" s="383"/>
      <c r="CY5" s="383"/>
      <c r="CZ5" s="383"/>
      <c r="DA5" s="384"/>
      <c r="DB5" s="382">
        <v>95.8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827149</v>
      </c>
      <c r="BO6" s="386"/>
      <c r="BP6" s="386"/>
      <c r="BQ6" s="386"/>
      <c r="BR6" s="386"/>
      <c r="BS6" s="386"/>
      <c r="BT6" s="386"/>
      <c r="BU6" s="387"/>
      <c r="BV6" s="385">
        <v>1033202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v>
      </c>
      <c r="CU6" s="423"/>
      <c r="CV6" s="423"/>
      <c r="CW6" s="423"/>
      <c r="CX6" s="423"/>
      <c r="CY6" s="423"/>
      <c r="CZ6" s="423"/>
      <c r="DA6" s="424"/>
      <c r="DB6" s="422">
        <v>102.6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61106</v>
      </c>
      <c r="BO7" s="386"/>
      <c r="BP7" s="386"/>
      <c r="BQ7" s="386"/>
      <c r="BR7" s="386"/>
      <c r="BS7" s="386"/>
      <c r="BT7" s="386"/>
      <c r="BU7" s="387"/>
      <c r="BV7" s="385">
        <v>204913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10492078</v>
      </c>
      <c r="CU7" s="386"/>
      <c r="CV7" s="386"/>
      <c r="CW7" s="386"/>
      <c r="CX7" s="386"/>
      <c r="CY7" s="386"/>
      <c r="CZ7" s="386"/>
      <c r="DA7" s="387"/>
      <c r="DB7" s="385">
        <v>10284949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766043</v>
      </c>
      <c r="BO8" s="386"/>
      <c r="BP8" s="386"/>
      <c r="BQ8" s="386"/>
      <c r="BR8" s="386"/>
      <c r="BS8" s="386"/>
      <c r="BT8" s="386"/>
      <c r="BU8" s="387"/>
      <c r="BV8" s="385">
        <v>828289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33109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-62246</v>
      </c>
      <c r="BO9" s="386"/>
      <c r="BP9" s="386"/>
      <c r="BQ9" s="386"/>
      <c r="BR9" s="386"/>
      <c r="BS9" s="386"/>
      <c r="BT9" s="386"/>
      <c r="BU9" s="387"/>
      <c r="BV9" s="385">
        <v>114123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11.9</v>
      </c>
      <c r="CU9" s="383"/>
      <c r="CV9" s="383"/>
      <c r="CW9" s="383"/>
      <c r="CX9" s="383"/>
      <c r="CY9" s="383"/>
      <c r="CZ9" s="383"/>
      <c r="DA9" s="384"/>
      <c r="DB9" s="382">
        <v>11.3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35291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417692</v>
      </c>
      <c r="BO10" s="386"/>
      <c r="BP10" s="386"/>
      <c r="BQ10" s="386"/>
      <c r="BR10" s="386"/>
      <c r="BS10" s="386"/>
      <c r="BT10" s="386"/>
      <c r="BU10" s="387"/>
      <c r="BV10" s="385">
        <v>437077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34792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269243</v>
      </c>
      <c r="BO12" s="386"/>
      <c r="BP12" s="386"/>
      <c r="BQ12" s="386"/>
      <c r="BR12" s="386"/>
      <c r="BS12" s="386"/>
      <c r="BT12" s="386"/>
      <c r="BU12" s="387"/>
      <c r="BV12" s="385">
        <v>669048</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34380</v>
      </c>
      <c r="S13" s="467"/>
      <c r="T13" s="467"/>
      <c r="U13" s="467"/>
      <c r="V13" s="468"/>
      <c r="W13" s="401" t="s">
        <v>123</v>
      </c>
      <c r="X13" s="402"/>
      <c r="Y13" s="402"/>
      <c r="Z13" s="402"/>
      <c r="AA13" s="402"/>
      <c r="AB13" s="392"/>
      <c r="AC13" s="436">
        <v>1772</v>
      </c>
      <c r="AD13" s="437"/>
      <c r="AE13" s="437"/>
      <c r="AF13" s="437"/>
      <c r="AG13" s="476"/>
      <c r="AH13" s="436">
        <v>2224</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86203</v>
      </c>
      <c r="BO13" s="386"/>
      <c r="BP13" s="386"/>
      <c r="BQ13" s="386"/>
      <c r="BR13" s="386"/>
      <c r="BS13" s="386"/>
      <c r="BT13" s="386"/>
      <c r="BU13" s="387"/>
      <c r="BV13" s="385">
        <v>-117848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6.3</v>
      </c>
      <c r="CU13" s="383"/>
      <c r="CV13" s="383"/>
      <c r="CW13" s="383"/>
      <c r="CX13" s="383"/>
      <c r="CY13" s="383"/>
      <c r="CZ13" s="383"/>
      <c r="DA13" s="384"/>
      <c r="DB13" s="382">
        <v>5.7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35251</v>
      </c>
      <c r="S14" s="467"/>
      <c r="T14" s="467"/>
      <c r="U14" s="467"/>
      <c r="V14" s="468"/>
      <c r="W14" s="375"/>
      <c r="X14" s="376"/>
      <c r="Y14" s="376"/>
      <c r="Z14" s="376"/>
      <c r="AA14" s="376"/>
      <c r="AB14" s="365"/>
      <c r="AC14" s="469">
        <v>9.6999999999999993</v>
      </c>
      <c r="AD14" s="470"/>
      <c r="AE14" s="470"/>
      <c r="AF14" s="470"/>
      <c r="AG14" s="471"/>
      <c r="AH14" s="469">
        <v>10.8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37.4</v>
      </c>
      <c r="CU14" s="481"/>
      <c r="CV14" s="481"/>
      <c r="CW14" s="481"/>
      <c r="CX14" s="481"/>
      <c r="CY14" s="481"/>
      <c r="CZ14" s="481"/>
      <c r="DA14" s="482"/>
      <c r="DB14" s="480">
        <v>40.1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34857</v>
      </c>
      <c r="S15" s="467"/>
      <c r="T15" s="467"/>
      <c r="U15" s="467"/>
      <c r="V15" s="468"/>
      <c r="W15" s="401" t="s">
        <v>129</v>
      </c>
      <c r="X15" s="402"/>
      <c r="Y15" s="402"/>
      <c r="Z15" s="402"/>
      <c r="AA15" s="402"/>
      <c r="AB15" s="392"/>
      <c r="AC15" s="436">
        <v>5615</v>
      </c>
      <c r="AD15" s="437"/>
      <c r="AE15" s="437"/>
      <c r="AF15" s="437"/>
      <c r="AG15" s="476"/>
      <c r="AH15" s="436">
        <v>7096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3532387</v>
      </c>
      <c r="BO15" s="349"/>
      <c r="BP15" s="349"/>
      <c r="BQ15" s="349"/>
      <c r="BR15" s="349"/>
      <c r="BS15" s="349"/>
      <c r="BT15" s="349"/>
      <c r="BU15" s="350"/>
      <c r="BV15" s="348">
        <v>3370451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30.9</v>
      </c>
      <c r="AD16" s="470"/>
      <c r="AE16" s="470"/>
      <c r="AF16" s="470"/>
      <c r="AG16" s="471"/>
      <c r="AH16" s="469">
        <v>34.6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8686439</v>
      </c>
      <c r="BO16" s="386"/>
      <c r="BP16" s="386"/>
      <c r="BQ16" s="386"/>
      <c r="BR16" s="386"/>
      <c r="BS16" s="386"/>
      <c r="BT16" s="386"/>
      <c r="BU16" s="387"/>
      <c r="BV16" s="385">
        <v>8362197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10808</v>
      </c>
      <c r="AD17" s="437"/>
      <c r="AE17" s="437"/>
      <c r="AF17" s="437"/>
      <c r="AG17" s="476"/>
      <c r="AH17" s="436">
        <v>11185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4434753</v>
      </c>
      <c r="BO17" s="386"/>
      <c r="BP17" s="386"/>
      <c r="BQ17" s="386"/>
      <c r="BR17" s="386"/>
      <c r="BS17" s="386"/>
      <c r="BT17" s="386"/>
      <c r="BU17" s="387"/>
      <c r="BV17" s="385">
        <v>4279198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872.43</v>
      </c>
      <c r="M18" s="498"/>
      <c r="N18" s="498"/>
      <c r="O18" s="498"/>
      <c r="P18" s="498"/>
      <c r="Q18" s="498"/>
      <c r="R18" s="499"/>
      <c r="S18" s="499"/>
      <c r="T18" s="499"/>
      <c r="U18" s="499"/>
      <c r="V18" s="500"/>
      <c r="W18" s="403"/>
      <c r="X18" s="404"/>
      <c r="Y18" s="404"/>
      <c r="Z18" s="404"/>
      <c r="AA18" s="404"/>
      <c r="AB18" s="395"/>
      <c r="AC18" s="501">
        <v>59.4</v>
      </c>
      <c r="AD18" s="502"/>
      <c r="AE18" s="502"/>
      <c r="AF18" s="502"/>
      <c r="AG18" s="503"/>
      <c r="AH18" s="501">
        <v>54.5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10332399</v>
      </c>
      <c r="BO18" s="386"/>
      <c r="BP18" s="386"/>
      <c r="BQ18" s="386"/>
      <c r="BR18" s="386"/>
      <c r="BS18" s="386"/>
      <c r="BT18" s="386"/>
      <c r="BU18" s="387"/>
      <c r="BV18" s="385">
        <v>10014428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13547616</v>
      </c>
      <c r="BO19" s="386"/>
      <c r="BP19" s="386"/>
      <c r="BQ19" s="386"/>
      <c r="BR19" s="386"/>
      <c r="BS19" s="386"/>
      <c r="BT19" s="386"/>
      <c r="BU19" s="387"/>
      <c r="BV19" s="385">
        <v>13771362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10698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14948385</v>
      </c>
      <c r="BO23" s="386"/>
      <c r="BP23" s="386"/>
      <c r="BQ23" s="386"/>
      <c r="BR23" s="386"/>
      <c r="BS23" s="386"/>
      <c r="BT23" s="386"/>
      <c r="BU23" s="387"/>
      <c r="BV23" s="385">
        <v>14771746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8430</v>
      </c>
      <c r="R24" s="437"/>
      <c r="S24" s="437"/>
      <c r="T24" s="437"/>
      <c r="U24" s="437"/>
      <c r="V24" s="476"/>
      <c r="W24" s="531"/>
      <c r="X24" s="519"/>
      <c r="Y24" s="520"/>
      <c r="Z24" s="435" t="s">
        <v>153</v>
      </c>
      <c r="AA24" s="415"/>
      <c r="AB24" s="415"/>
      <c r="AC24" s="415"/>
      <c r="AD24" s="415"/>
      <c r="AE24" s="415"/>
      <c r="AF24" s="415"/>
      <c r="AG24" s="416"/>
      <c r="AH24" s="436">
        <v>348</v>
      </c>
      <c r="AI24" s="437"/>
      <c r="AJ24" s="437"/>
      <c r="AK24" s="437"/>
      <c r="AL24" s="476"/>
      <c r="AM24" s="436">
        <v>1066968</v>
      </c>
      <c r="AN24" s="437"/>
      <c r="AO24" s="437"/>
      <c r="AP24" s="437"/>
      <c r="AQ24" s="437"/>
      <c r="AR24" s="476"/>
      <c r="AS24" s="436">
        <v>3066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9149952</v>
      </c>
      <c r="BO24" s="386"/>
      <c r="BP24" s="386"/>
      <c r="BQ24" s="386"/>
      <c r="BR24" s="386"/>
      <c r="BS24" s="386"/>
      <c r="BT24" s="386"/>
      <c r="BU24" s="387"/>
      <c r="BV24" s="385">
        <v>9033103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7100</v>
      </c>
      <c r="R25" s="437"/>
      <c r="S25" s="437"/>
      <c r="T25" s="437"/>
      <c r="U25" s="437"/>
      <c r="V25" s="476"/>
      <c r="W25" s="531"/>
      <c r="X25" s="519"/>
      <c r="Y25" s="520"/>
      <c r="Z25" s="435" t="s">
        <v>156</v>
      </c>
      <c r="AA25" s="415"/>
      <c r="AB25" s="415"/>
      <c r="AC25" s="415"/>
      <c r="AD25" s="415"/>
      <c r="AE25" s="415"/>
      <c r="AF25" s="415"/>
      <c r="AG25" s="416"/>
      <c r="AH25" s="436">
        <v>54</v>
      </c>
      <c r="AI25" s="437"/>
      <c r="AJ25" s="437"/>
      <c r="AK25" s="437"/>
      <c r="AL25" s="476"/>
      <c r="AM25" s="436">
        <v>160866</v>
      </c>
      <c r="AN25" s="437"/>
      <c r="AO25" s="437"/>
      <c r="AP25" s="437"/>
      <c r="AQ25" s="437"/>
      <c r="AR25" s="476"/>
      <c r="AS25" s="436">
        <v>2979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1223031</v>
      </c>
      <c r="BO25" s="349"/>
      <c r="BP25" s="349"/>
      <c r="BQ25" s="349"/>
      <c r="BR25" s="349"/>
      <c r="BS25" s="349"/>
      <c r="BT25" s="349"/>
      <c r="BU25" s="350"/>
      <c r="BV25" s="348">
        <v>1090389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6050</v>
      </c>
      <c r="R26" s="437"/>
      <c r="S26" s="437"/>
      <c r="T26" s="437"/>
      <c r="U26" s="437"/>
      <c r="V26" s="476"/>
      <c r="W26" s="531"/>
      <c r="X26" s="519"/>
      <c r="Y26" s="520"/>
      <c r="Z26" s="435" t="s">
        <v>159</v>
      </c>
      <c r="AA26" s="541"/>
      <c r="AB26" s="541"/>
      <c r="AC26" s="541"/>
      <c r="AD26" s="541"/>
      <c r="AE26" s="541"/>
      <c r="AF26" s="541"/>
      <c r="AG26" s="542"/>
      <c r="AH26" s="436">
        <v>33</v>
      </c>
      <c r="AI26" s="437"/>
      <c r="AJ26" s="437"/>
      <c r="AK26" s="437"/>
      <c r="AL26" s="476"/>
      <c r="AM26" s="436">
        <v>97185</v>
      </c>
      <c r="AN26" s="437"/>
      <c r="AO26" s="437"/>
      <c r="AP26" s="437"/>
      <c r="AQ26" s="437"/>
      <c r="AR26" s="476"/>
      <c r="AS26" s="436">
        <v>2945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4480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1124933</v>
      </c>
      <c r="BO27" s="555"/>
      <c r="BP27" s="555"/>
      <c r="BQ27" s="555"/>
      <c r="BR27" s="555"/>
      <c r="BS27" s="555"/>
      <c r="BT27" s="555"/>
      <c r="BU27" s="556"/>
      <c r="BV27" s="554">
        <v>1124136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3770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2440597</v>
      </c>
      <c r="BO28" s="349"/>
      <c r="BP28" s="349"/>
      <c r="BQ28" s="349"/>
      <c r="BR28" s="349"/>
      <c r="BS28" s="349"/>
      <c r="BT28" s="349"/>
      <c r="BU28" s="350"/>
      <c r="BV28" s="348">
        <v>2292148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16</v>
      </c>
      <c r="M29" s="437"/>
      <c r="N29" s="437"/>
      <c r="O29" s="437"/>
      <c r="P29" s="476"/>
      <c r="Q29" s="436">
        <v>3570</v>
      </c>
      <c r="R29" s="437"/>
      <c r="S29" s="437"/>
      <c r="T29" s="437"/>
      <c r="U29" s="437"/>
      <c r="V29" s="476"/>
      <c r="W29" s="532"/>
      <c r="X29" s="533"/>
      <c r="Y29" s="534"/>
      <c r="Z29" s="435" t="s">
        <v>170</v>
      </c>
      <c r="AA29" s="415"/>
      <c r="AB29" s="415"/>
      <c r="AC29" s="415"/>
      <c r="AD29" s="415"/>
      <c r="AE29" s="415"/>
      <c r="AF29" s="415"/>
      <c r="AG29" s="416"/>
      <c r="AH29" s="436">
        <v>349</v>
      </c>
      <c r="AI29" s="437"/>
      <c r="AJ29" s="437"/>
      <c r="AK29" s="437"/>
      <c r="AL29" s="476"/>
      <c r="AM29" s="436">
        <v>1070664</v>
      </c>
      <c r="AN29" s="437"/>
      <c r="AO29" s="437"/>
      <c r="AP29" s="437"/>
      <c r="AQ29" s="437"/>
      <c r="AR29" s="476"/>
      <c r="AS29" s="436">
        <v>3068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457583</v>
      </c>
      <c r="BO29" s="386"/>
      <c r="BP29" s="386"/>
      <c r="BQ29" s="386"/>
      <c r="BR29" s="386"/>
      <c r="BS29" s="386"/>
      <c r="BT29" s="386"/>
      <c r="BU29" s="387"/>
      <c r="BV29" s="385">
        <v>456935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2966811</v>
      </c>
      <c r="BO30" s="555"/>
      <c r="BP30" s="555"/>
      <c r="BQ30" s="555"/>
      <c r="BR30" s="555"/>
      <c r="BS30" s="555"/>
      <c r="BT30" s="555"/>
      <c r="BU30" s="556"/>
      <c r="BV30" s="554">
        <v>2865514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大野・勝山地区広域行政事務組合（一般会計）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大野市公共施設管理公社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和泉診療所事業特別会計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大野・勝山地区広域行政事務組合（特別会計）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大野市土地開発公社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下水道事業特別会計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福井県後期高齢者医療広域連合(一般会計）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平成大野屋</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介護保険事業特別会計（保険事業勘定）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福井県後期高齢者医療広域連合(特別会計）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昇竜</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介護保険事業特別会計（介護サービス事業勘定）</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福井県市町総合事務組合（一般会計）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越前おおの農林樂舎</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福井県市町総合事務組合（特別会計）</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結のまち越前おおの</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福井県自治会館組合</v>
      </c>
      <c r="BZ40" s="567"/>
      <c r="CA40" s="567"/>
      <c r="CB40" s="567"/>
      <c r="CC40" s="567"/>
      <c r="CD40" s="567"/>
      <c r="CE40" s="567"/>
      <c r="CF40" s="567"/>
      <c r="CG40" s="567"/>
      <c r="CH40" s="567"/>
      <c r="CI40" s="567"/>
      <c r="CJ40" s="567"/>
      <c r="CK40" s="567"/>
      <c r="CL40" s="567"/>
      <c r="CM40" s="567"/>
      <c r="CN40" s="165"/>
      <c r="CO40" s="566">
        <f t="shared" si="3"/>
        <v>24</v>
      </c>
      <c r="CP40" s="566"/>
      <c r="CQ40" s="567" t="str">
        <f>IF('各会計、関係団体の財政状況及び健全化判断比率'!BS13="","",'各会計、関係団体の財政状況及び健全化判断比率'!BS13)</f>
        <v>水への恩返し財団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5" t="s">
        <v>526</v>
      </c>
      <c r="D34" s="1155"/>
      <c r="E34" s="1156"/>
      <c r="F34" s="32">
        <v>7</v>
      </c>
      <c r="G34" s="33">
        <v>7.05</v>
      </c>
      <c r="H34" s="33">
        <v>7.16</v>
      </c>
      <c r="I34" s="33">
        <v>7.51</v>
      </c>
      <c r="J34" s="34">
        <v>7.66</v>
      </c>
      <c r="K34" s="22"/>
      <c r="L34" s="22"/>
      <c r="M34" s="22"/>
      <c r="N34" s="22"/>
      <c r="O34" s="22"/>
      <c r="P34" s="22"/>
    </row>
    <row r="35" spans="1:16" ht="39" customHeight="1" x14ac:dyDescent="0.15">
      <c r="A35" s="22"/>
      <c r="B35" s="35"/>
      <c r="C35" s="1149" t="s">
        <v>527</v>
      </c>
      <c r="D35" s="1150"/>
      <c r="E35" s="1151"/>
      <c r="F35" s="36">
        <v>4.99</v>
      </c>
      <c r="G35" s="37">
        <v>6.45</v>
      </c>
      <c r="H35" s="37">
        <v>6.77</v>
      </c>
      <c r="I35" s="37">
        <v>8.0500000000000007</v>
      </c>
      <c r="J35" s="38">
        <v>7.3</v>
      </c>
      <c r="K35" s="22"/>
      <c r="L35" s="22"/>
      <c r="M35" s="22"/>
      <c r="N35" s="22"/>
      <c r="O35" s="22"/>
      <c r="P35" s="22"/>
    </row>
    <row r="36" spans="1:16" ht="39" customHeight="1" x14ac:dyDescent="0.15">
      <c r="A36" s="22"/>
      <c r="B36" s="35"/>
      <c r="C36" s="1149" t="s">
        <v>528</v>
      </c>
      <c r="D36" s="1150"/>
      <c r="E36" s="1151"/>
      <c r="F36" s="36">
        <v>2.64</v>
      </c>
      <c r="G36" s="37">
        <v>2.0699999999999998</v>
      </c>
      <c r="H36" s="37">
        <v>2.48</v>
      </c>
      <c r="I36" s="37">
        <v>1.89</v>
      </c>
      <c r="J36" s="38">
        <v>1.67</v>
      </c>
      <c r="K36" s="22"/>
      <c r="L36" s="22"/>
      <c r="M36" s="22"/>
      <c r="N36" s="22"/>
      <c r="O36" s="22"/>
      <c r="P36" s="22"/>
    </row>
    <row r="37" spans="1:16" ht="39" customHeight="1" x14ac:dyDescent="0.15">
      <c r="A37" s="22"/>
      <c r="B37" s="35"/>
      <c r="C37" s="1149" t="s">
        <v>529</v>
      </c>
      <c r="D37" s="1150"/>
      <c r="E37" s="1151"/>
      <c r="F37" s="36">
        <v>0.43</v>
      </c>
      <c r="G37" s="37">
        <v>0.57999999999999996</v>
      </c>
      <c r="H37" s="37">
        <v>0.5</v>
      </c>
      <c r="I37" s="37">
        <v>0.42</v>
      </c>
      <c r="J37" s="38">
        <v>1.08</v>
      </c>
      <c r="K37" s="22"/>
      <c r="L37" s="22"/>
      <c r="M37" s="22"/>
      <c r="N37" s="22"/>
      <c r="O37" s="22"/>
      <c r="P37" s="22"/>
    </row>
    <row r="38" spans="1:16" ht="39" customHeight="1" x14ac:dyDescent="0.15">
      <c r="A38" s="22"/>
      <c r="B38" s="35"/>
      <c r="C38" s="1149" t="s">
        <v>530</v>
      </c>
      <c r="D38" s="1150"/>
      <c r="E38" s="1151"/>
      <c r="F38" s="36">
        <v>0.25</v>
      </c>
      <c r="G38" s="37">
        <v>0.21</v>
      </c>
      <c r="H38" s="37">
        <v>0.21</v>
      </c>
      <c r="I38" s="37">
        <v>0.16</v>
      </c>
      <c r="J38" s="38">
        <v>0.23</v>
      </c>
      <c r="K38" s="22"/>
      <c r="L38" s="22"/>
      <c r="M38" s="22"/>
      <c r="N38" s="22"/>
      <c r="O38" s="22"/>
      <c r="P38" s="22"/>
    </row>
    <row r="39" spans="1:16" ht="39" customHeight="1" x14ac:dyDescent="0.15">
      <c r="A39" s="22"/>
      <c r="B39" s="35"/>
      <c r="C39" s="1149" t="s">
        <v>531</v>
      </c>
      <c r="D39" s="1150"/>
      <c r="E39" s="1151"/>
      <c r="F39" s="36">
        <v>0.24</v>
      </c>
      <c r="G39" s="37">
        <v>0.18</v>
      </c>
      <c r="H39" s="37">
        <v>0.14000000000000001</v>
      </c>
      <c r="I39" s="37">
        <v>0.08</v>
      </c>
      <c r="J39" s="38">
        <v>0.12</v>
      </c>
      <c r="K39" s="22"/>
      <c r="L39" s="22"/>
      <c r="M39" s="22"/>
      <c r="N39" s="22"/>
      <c r="O39" s="22"/>
      <c r="P39" s="22"/>
    </row>
    <row r="40" spans="1:16" ht="39" customHeight="1" x14ac:dyDescent="0.15">
      <c r="A40" s="22"/>
      <c r="B40" s="35"/>
      <c r="C40" s="1149" t="s">
        <v>532</v>
      </c>
      <c r="D40" s="1150"/>
      <c r="E40" s="1151"/>
      <c r="F40" s="36">
        <v>0</v>
      </c>
      <c r="G40" s="37">
        <v>0</v>
      </c>
      <c r="H40" s="37">
        <v>0</v>
      </c>
      <c r="I40" s="37">
        <v>0</v>
      </c>
      <c r="J40" s="38">
        <v>7.0000000000000007E-2</v>
      </c>
      <c r="K40" s="22"/>
      <c r="L40" s="22"/>
      <c r="M40" s="22"/>
      <c r="N40" s="22"/>
      <c r="O40" s="22"/>
      <c r="P40" s="22"/>
    </row>
    <row r="41" spans="1:16" ht="39" customHeight="1" x14ac:dyDescent="0.15">
      <c r="A41" s="22"/>
      <c r="B41" s="35"/>
      <c r="C41" s="1149" t="s">
        <v>533</v>
      </c>
      <c r="D41" s="1150"/>
      <c r="E41" s="1151"/>
      <c r="F41" s="36">
        <v>0</v>
      </c>
      <c r="G41" s="37">
        <v>0</v>
      </c>
      <c r="H41" s="37">
        <v>0</v>
      </c>
      <c r="I41" s="37">
        <v>0</v>
      </c>
      <c r="J41" s="38">
        <v>0</v>
      </c>
      <c r="K41" s="22"/>
      <c r="L41" s="22"/>
      <c r="M41" s="22"/>
      <c r="N41" s="22"/>
      <c r="O41" s="22"/>
      <c r="P41" s="22"/>
    </row>
    <row r="42" spans="1:16" ht="39" customHeight="1" x14ac:dyDescent="0.15">
      <c r="A42" s="22"/>
      <c r="B42" s="39"/>
      <c r="C42" s="1149" t="s">
        <v>534</v>
      </c>
      <c r="D42" s="1150"/>
      <c r="E42" s="1151"/>
      <c r="F42" s="36" t="s">
        <v>479</v>
      </c>
      <c r="G42" s="37" t="s">
        <v>479</v>
      </c>
      <c r="H42" s="37" t="s">
        <v>479</v>
      </c>
      <c r="I42" s="37" t="s">
        <v>479</v>
      </c>
      <c r="J42" s="38" t="s">
        <v>479</v>
      </c>
      <c r="K42" s="22"/>
      <c r="L42" s="22"/>
      <c r="M42" s="22"/>
      <c r="N42" s="22"/>
      <c r="O42" s="22"/>
      <c r="P42" s="22"/>
    </row>
    <row r="43" spans="1:16" ht="39" customHeight="1" thickBot="1" x14ac:dyDescent="0.2">
      <c r="A43" s="22"/>
      <c r="B43" s="40"/>
      <c r="C43" s="1152" t="s">
        <v>535</v>
      </c>
      <c r="D43" s="1153"/>
      <c r="E43" s="1154"/>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5" t="s">
        <v>10</v>
      </c>
      <c r="C45" s="1166"/>
      <c r="D45" s="58"/>
      <c r="E45" s="1171" t="s">
        <v>11</v>
      </c>
      <c r="F45" s="1171"/>
      <c r="G45" s="1171"/>
      <c r="H45" s="1171"/>
      <c r="I45" s="1171"/>
      <c r="J45" s="1172"/>
      <c r="K45" s="59">
        <v>1439</v>
      </c>
      <c r="L45" s="60">
        <v>1464</v>
      </c>
      <c r="M45" s="60">
        <v>1431</v>
      </c>
      <c r="N45" s="60">
        <v>1556</v>
      </c>
      <c r="O45" s="61">
        <v>1610</v>
      </c>
      <c r="P45" s="48"/>
      <c r="Q45" s="48"/>
      <c r="R45" s="48"/>
      <c r="S45" s="48"/>
      <c r="T45" s="48"/>
      <c r="U45" s="48"/>
    </row>
    <row r="46" spans="1:21" ht="30.75" customHeight="1" x14ac:dyDescent="0.15">
      <c r="A46" s="48"/>
      <c r="B46" s="1167"/>
      <c r="C46" s="1168"/>
      <c r="D46" s="62"/>
      <c r="E46" s="1159" t="s">
        <v>12</v>
      </c>
      <c r="F46" s="1159"/>
      <c r="G46" s="1159"/>
      <c r="H46" s="1159"/>
      <c r="I46" s="1159"/>
      <c r="J46" s="1160"/>
      <c r="K46" s="63" t="s">
        <v>479</v>
      </c>
      <c r="L46" s="64" t="s">
        <v>479</v>
      </c>
      <c r="M46" s="64" t="s">
        <v>479</v>
      </c>
      <c r="N46" s="64" t="s">
        <v>479</v>
      </c>
      <c r="O46" s="65" t="s">
        <v>479</v>
      </c>
      <c r="P46" s="48"/>
      <c r="Q46" s="48"/>
      <c r="R46" s="48"/>
      <c r="S46" s="48"/>
      <c r="T46" s="48"/>
      <c r="U46" s="48"/>
    </row>
    <row r="47" spans="1:21" ht="30.75" customHeight="1" x14ac:dyDescent="0.15">
      <c r="A47" s="48"/>
      <c r="B47" s="1167"/>
      <c r="C47" s="1168"/>
      <c r="D47" s="62"/>
      <c r="E47" s="1159" t="s">
        <v>13</v>
      </c>
      <c r="F47" s="1159"/>
      <c r="G47" s="1159"/>
      <c r="H47" s="1159"/>
      <c r="I47" s="1159"/>
      <c r="J47" s="1160"/>
      <c r="K47" s="63" t="s">
        <v>479</v>
      </c>
      <c r="L47" s="64" t="s">
        <v>479</v>
      </c>
      <c r="M47" s="64" t="s">
        <v>479</v>
      </c>
      <c r="N47" s="64" t="s">
        <v>479</v>
      </c>
      <c r="O47" s="65" t="s">
        <v>479</v>
      </c>
      <c r="P47" s="48"/>
      <c r="Q47" s="48"/>
      <c r="R47" s="48"/>
      <c r="S47" s="48"/>
      <c r="T47" s="48"/>
      <c r="U47" s="48"/>
    </row>
    <row r="48" spans="1:21" ht="30.75" customHeight="1" x14ac:dyDescent="0.15">
      <c r="A48" s="48"/>
      <c r="B48" s="1167"/>
      <c r="C48" s="1168"/>
      <c r="D48" s="62"/>
      <c r="E48" s="1159" t="s">
        <v>14</v>
      </c>
      <c r="F48" s="1159"/>
      <c r="G48" s="1159"/>
      <c r="H48" s="1159"/>
      <c r="I48" s="1159"/>
      <c r="J48" s="1160"/>
      <c r="K48" s="63">
        <v>387</v>
      </c>
      <c r="L48" s="64">
        <v>349</v>
      </c>
      <c r="M48" s="64">
        <v>413</v>
      </c>
      <c r="N48" s="64">
        <v>407</v>
      </c>
      <c r="O48" s="65">
        <v>451</v>
      </c>
      <c r="P48" s="48"/>
      <c r="Q48" s="48"/>
      <c r="R48" s="48"/>
      <c r="S48" s="48"/>
      <c r="T48" s="48"/>
      <c r="U48" s="48"/>
    </row>
    <row r="49" spans="1:21" ht="30.75" customHeight="1" x14ac:dyDescent="0.15">
      <c r="A49" s="48"/>
      <c r="B49" s="1167"/>
      <c r="C49" s="1168"/>
      <c r="D49" s="62"/>
      <c r="E49" s="1159" t="s">
        <v>15</v>
      </c>
      <c r="F49" s="1159"/>
      <c r="G49" s="1159"/>
      <c r="H49" s="1159"/>
      <c r="I49" s="1159"/>
      <c r="J49" s="1160"/>
      <c r="K49" s="63">
        <v>249</v>
      </c>
      <c r="L49" s="64">
        <v>248</v>
      </c>
      <c r="M49" s="64">
        <v>249</v>
      </c>
      <c r="N49" s="64">
        <v>248</v>
      </c>
      <c r="O49" s="65">
        <v>249</v>
      </c>
      <c r="P49" s="48"/>
      <c r="Q49" s="48"/>
      <c r="R49" s="48"/>
      <c r="S49" s="48"/>
      <c r="T49" s="48"/>
      <c r="U49" s="48"/>
    </row>
    <row r="50" spans="1:21" ht="30.75" customHeight="1" x14ac:dyDescent="0.15">
      <c r="A50" s="48"/>
      <c r="B50" s="1167"/>
      <c r="C50" s="1168"/>
      <c r="D50" s="62"/>
      <c r="E50" s="1159" t="s">
        <v>16</v>
      </c>
      <c r="F50" s="1159"/>
      <c r="G50" s="1159"/>
      <c r="H50" s="1159"/>
      <c r="I50" s="1159"/>
      <c r="J50" s="1160"/>
      <c r="K50" s="63" t="s">
        <v>479</v>
      </c>
      <c r="L50" s="64" t="s">
        <v>479</v>
      </c>
      <c r="M50" s="64" t="s">
        <v>479</v>
      </c>
      <c r="N50" s="64" t="s">
        <v>479</v>
      </c>
      <c r="O50" s="65" t="s">
        <v>479</v>
      </c>
      <c r="P50" s="48"/>
      <c r="Q50" s="48"/>
      <c r="R50" s="48"/>
      <c r="S50" s="48"/>
      <c r="T50" s="48"/>
      <c r="U50" s="48"/>
    </row>
    <row r="51" spans="1:21" ht="30.75" customHeight="1" x14ac:dyDescent="0.15">
      <c r="A51" s="48"/>
      <c r="B51" s="1169"/>
      <c r="C51" s="1170"/>
      <c r="D51" s="66"/>
      <c r="E51" s="1159" t="s">
        <v>17</v>
      </c>
      <c r="F51" s="1159"/>
      <c r="G51" s="1159"/>
      <c r="H51" s="1159"/>
      <c r="I51" s="1159"/>
      <c r="J51" s="1160"/>
      <c r="K51" s="63">
        <v>0</v>
      </c>
      <c r="L51" s="64">
        <v>0</v>
      </c>
      <c r="M51" s="64">
        <v>0</v>
      </c>
      <c r="N51" s="64" t="s">
        <v>479</v>
      </c>
      <c r="O51" s="65">
        <v>0</v>
      </c>
      <c r="P51" s="48"/>
      <c r="Q51" s="48"/>
      <c r="R51" s="48"/>
      <c r="S51" s="48"/>
      <c r="T51" s="48"/>
      <c r="U51" s="48"/>
    </row>
    <row r="52" spans="1:21" ht="30.75" customHeight="1" x14ac:dyDescent="0.15">
      <c r="A52" s="48"/>
      <c r="B52" s="1157" t="s">
        <v>18</v>
      </c>
      <c r="C52" s="1158"/>
      <c r="D52" s="66"/>
      <c r="E52" s="1159" t="s">
        <v>19</v>
      </c>
      <c r="F52" s="1159"/>
      <c r="G52" s="1159"/>
      <c r="H52" s="1159"/>
      <c r="I52" s="1159"/>
      <c r="J52" s="1160"/>
      <c r="K52" s="63">
        <v>1515</v>
      </c>
      <c r="L52" s="64">
        <v>1572</v>
      </c>
      <c r="M52" s="64">
        <v>1568</v>
      </c>
      <c r="N52" s="64">
        <v>1695</v>
      </c>
      <c r="O52" s="65">
        <v>1658</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560</v>
      </c>
      <c r="L53" s="69">
        <v>489</v>
      </c>
      <c r="M53" s="69">
        <v>525</v>
      </c>
      <c r="N53" s="69">
        <v>516</v>
      </c>
      <c r="O53" s="70">
        <v>652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73" t="s">
        <v>23</v>
      </c>
      <c r="C41" s="1174"/>
      <c r="D41" s="81"/>
      <c r="E41" s="1179" t="s">
        <v>24</v>
      </c>
      <c r="F41" s="1179"/>
      <c r="G41" s="1179"/>
      <c r="H41" s="1180"/>
      <c r="I41" s="82">
        <v>13638</v>
      </c>
      <c r="J41" s="83">
        <v>13874</v>
      </c>
      <c r="K41" s="83">
        <v>14266</v>
      </c>
      <c r="L41" s="83">
        <v>14772</v>
      </c>
      <c r="M41" s="84">
        <v>14948</v>
      </c>
    </row>
    <row r="42" spans="2:13" ht="27.75" customHeight="1" x14ac:dyDescent="0.15">
      <c r="B42" s="1175"/>
      <c r="C42" s="1176"/>
      <c r="D42" s="85"/>
      <c r="E42" s="1181" t="s">
        <v>25</v>
      </c>
      <c r="F42" s="1181"/>
      <c r="G42" s="1181"/>
      <c r="H42" s="1182"/>
      <c r="I42" s="86" t="s">
        <v>479</v>
      </c>
      <c r="J42" s="87" t="s">
        <v>479</v>
      </c>
      <c r="K42" s="87" t="s">
        <v>479</v>
      </c>
      <c r="L42" s="87" t="s">
        <v>479</v>
      </c>
      <c r="M42" s="88" t="s">
        <v>479</v>
      </c>
    </row>
    <row r="43" spans="2:13" ht="27.75" customHeight="1" x14ac:dyDescent="0.15">
      <c r="B43" s="1175"/>
      <c r="C43" s="1176"/>
      <c r="D43" s="85"/>
      <c r="E43" s="1181" t="s">
        <v>26</v>
      </c>
      <c r="F43" s="1181"/>
      <c r="G43" s="1181"/>
      <c r="H43" s="1182"/>
      <c r="I43" s="86">
        <v>7427</v>
      </c>
      <c r="J43" s="87">
        <v>6891</v>
      </c>
      <c r="K43" s="87">
        <v>6993</v>
      </c>
      <c r="L43" s="87">
        <v>6706</v>
      </c>
      <c r="M43" s="88">
        <v>7088</v>
      </c>
    </row>
    <row r="44" spans="2:13" ht="27.75" customHeight="1" x14ac:dyDescent="0.15">
      <c r="B44" s="1175"/>
      <c r="C44" s="1176"/>
      <c r="D44" s="85"/>
      <c r="E44" s="1181" t="s">
        <v>27</v>
      </c>
      <c r="F44" s="1181"/>
      <c r="G44" s="1181"/>
      <c r="H44" s="1182"/>
      <c r="I44" s="86">
        <v>1981</v>
      </c>
      <c r="J44" s="87">
        <v>1765</v>
      </c>
      <c r="K44" s="87">
        <v>1551</v>
      </c>
      <c r="L44" s="87">
        <v>1331</v>
      </c>
      <c r="M44" s="88">
        <v>1106</v>
      </c>
    </row>
    <row r="45" spans="2:13" ht="27.75" customHeight="1" x14ac:dyDescent="0.15">
      <c r="B45" s="1175"/>
      <c r="C45" s="1176"/>
      <c r="D45" s="85"/>
      <c r="E45" s="1181" t="s">
        <v>28</v>
      </c>
      <c r="F45" s="1181"/>
      <c r="G45" s="1181"/>
      <c r="H45" s="1182"/>
      <c r="I45" s="86">
        <v>4471</v>
      </c>
      <c r="J45" s="87">
        <v>4439</v>
      </c>
      <c r="K45" s="87">
        <v>4344</v>
      </c>
      <c r="L45" s="87">
        <v>4135</v>
      </c>
      <c r="M45" s="88">
        <v>3975</v>
      </c>
    </row>
    <row r="46" spans="2:13" ht="27.75" customHeight="1" x14ac:dyDescent="0.15">
      <c r="B46" s="1175"/>
      <c r="C46" s="1176"/>
      <c r="D46" s="85"/>
      <c r="E46" s="1181" t="s">
        <v>29</v>
      </c>
      <c r="F46" s="1181"/>
      <c r="G46" s="1181"/>
      <c r="H46" s="1182"/>
      <c r="I46" s="86">
        <v>0</v>
      </c>
      <c r="J46" s="87" t="s">
        <v>479</v>
      </c>
      <c r="K46" s="87" t="s">
        <v>479</v>
      </c>
      <c r="L46" s="87" t="s">
        <v>479</v>
      </c>
      <c r="M46" s="88" t="s">
        <v>479</v>
      </c>
    </row>
    <row r="47" spans="2:13" ht="27.75" customHeight="1" x14ac:dyDescent="0.15">
      <c r="B47" s="1175"/>
      <c r="C47" s="1176"/>
      <c r="D47" s="85"/>
      <c r="E47" s="1181" t="s">
        <v>30</v>
      </c>
      <c r="F47" s="1181"/>
      <c r="G47" s="1181"/>
      <c r="H47" s="1182"/>
      <c r="I47" s="86" t="s">
        <v>479</v>
      </c>
      <c r="J47" s="87" t="s">
        <v>479</v>
      </c>
      <c r="K47" s="87" t="s">
        <v>479</v>
      </c>
      <c r="L47" s="87" t="s">
        <v>479</v>
      </c>
      <c r="M47" s="88" t="s">
        <v>479</v>
      </c>
    </row>
    <row r="48" spans="2:13" ht="27.75" customHeight="1" x14ac:dyDescent="0.15">
      <c r="B48" s="1177"/>
      <c r="C48" s="1178"/>
      <c r="D48" s="85"/>
      <c r="E48" s="1181" t="s">
        <v>31</v>
      </c>
      <c r="F48" s="1181"/>
      <c r="G48" s="1181"/>
      <c r="H48" s="1182"/>
      <c r="I48" s="86" t="s">
        <v>479</v>
      </c>
      <c r="J48" s="87" t="s">
        <v>479</v>
      </c>
      <c r="K48" s="87" t="s">
        <v>479</v>
      </c>
      <c r="L48" s="87" t="s">
        <v>479</v>
      </c>
      <c r="M48" s="88" t="s">
        <v>479</v>
      </c>
    </row>
    <row r="49" spans="2:13" ht="27.75" customHeight="1" x14ac:dyDescent="0.15">
      <c r="B49" s="1183" t="s">
        <v>32</v>
      </c>
      <c r="C49" s="1184"/>
      <c r="D49" s="89"/>
      <c r="E49" s="1181" t="s">
        <v>33</v>
      </c>
      <c r="F49" s="1181"/>
      <c r="G49" s="1181"/>
      <c r="H49" s="1182"/>
      <c r="I49" s="86">
        <v>6516</v>
      </c>
      <c r="J49" s="87">
        <v>6336</v>
      </c>
      <c r="K49" s="87">
        <v>6875</v>
      </c>
      <c r="L49" s="87">
        <v>5573</v>
      </c>
      <c r="M49" s="88">
        <v>5899</v>
      </c>
    </row>
    <row r="50" spans="2:13" ht="27.75" customHeight="1" x14ac:dyDescent="0.15">
      <c r="B50" s="1175"/>
      <c r="C50" s="1176"/>
      <c r="D50" s="85"/>
      <c r="E50" s="1181" t="s">
        <v>34</v>
      </c>
      <c r="F50" s="1181"/>
      <c r="G50" s="1181"/>
      <c r="H50" s="1182"/>
      <c r="I50" s="86">
        <v>2220</v>
      </c>
      <c r="J50" s="87">
        <v>2076</v>
      </c>
      <c r="K50" s="87">
        <v>1882</v>
      </c>
      <c r="L50" s="87">
        <v>1746</v>
      </c>
      <c r="M50" s="88">
        <v>1659</v>
      </c>
    </row>
    <row r="51" spans="2:13" ht="27.75" customHeight="1" x14ac:dyDescent="0.15">
      <c r="B51" s="1177"/>
      <c r="C51" s="1178"/>
      <c r="D51" s="85"/>
      <c r="E51" s="1181" t="s">
        <v>35</v>
      </c>
      <c r="F51" s="1181"/>
      <c r="G51" s="1181"/>
      <c r="H51" s="1182"/>
      <c r="I51" s="86">
        <v>15819</v>
      </c>
      <c r="J51" s="87">
        <v>16155</v>
      </c>
      <c r="K51" s="87">
        <v>16223</v>
      </c>
      <c r="L51" s="87">
        <v>16140</v>
      </c>
      <c r="M51" s="88">
        <v>16219</v>
      </c>
    </row>
    <row r="52" spans="2:13" ht="27.75" customHeight="1" thickBot="1" x14ac:dyDescent="0.2">
      <c r="B52" s="1185" t="s">
        <v>36</v>
      </c>
      <c r="C52" s="1186"/>
      <c r="D52" s="90"/>
      <c r="E52" s="1187" t="s">
        <v>37</v>
      </c>
      <c r="F52" s="1187"/>
      <c r="G52" s="1187"/>
      <c r="H52" s="1188"/>
      <c r="I52" s="91">
        <v>2963</v>
      </c>
      <c r="J52" s="92">
        <v>2403</v>
      </c>
      <c r="K52" s="92">
        <v>2172</v>
      </c>
      <c r="L52" s="92">
        <v>3485</v>
      </c>
      <c r="M52" s="93">
        <v>3339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9"/>
      <c r="B1" s="1190"/>
      <c r="P1" s="244"/>
      <c r="Q1" s="244"/>
    </row>
    <row r="2" spans="1:51" ht="25.5" x14ac:dyDescent="0.25">
      <c r="A2" s="1189"/>
      <c r="C2" s="1191"/>
      <c r="P2" s="244"/>
      <c r="Q2" s="244"/>
    </row>
    <row r="3" spans="1:51" ht="25.5" x14ac:dyDescent="0.25">
      <c r="A3" s="1189"/>
      <c r="C3" s="1191"/>
      <c r="P3" s="244"/>
      <c r="Q3" s="244"/>
    </row>
    <row r="4" spans="1:51" s="1192" customFormat="1" x14ac:dyDescent="0.15">
      <c r="A4" s="1189"/>
      <c r="B4" s="1189"/>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c r="AH4" s="1189"/>
      <c r="AI4" s="1189"/>
    </row>
    <row r="5" spans="1:51" s="1192" customFormat="1" x14ac:dyDescent="0.15">
      <c r="A5" s="1189"/>
      <c r="B5" s="1189"/>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89"/>
      <c r="AI5" s="1189"/>
    </row>
    <row r="6" spans="1:51" s="1192" customFormat="1" x14ac:dyDescent="0.15">
      <c r="A6" s="1189"/>
      <c r="B6" s="1189"/>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c r="AE6" s="1189"/>
      <c r="AF6" s="1189"/>
      <c r="AG6" s="1189"/>
      <c r="AH6" s="1189"/>
      <c r="AI6" s="1189"/>
    </row>
    <row r="7" spans="1:51" s="1192" customFormat="1" x14ac:dyDescent="0.15">
      <c r="A7" s="1189"/>
      <c r="B7" s="1189"/>
      <c r="C7" s="1189"/>
      <c r="D7" s="1189"/>
      <c r="E7" s="1189"/>
      <c r="F7" s="1189"/>
      <c r="G7" s="1189"/>
      <c r="H7" s="1189"/>
      <c r="I7" s="1189"/>
      <c r="J7" s="1189"/>
      <c r="K7" s="1189"/>
      <c r="L7" s="1189"/>
      <c r="M7" s="1189"/>
      <c r="N7" s="1189"/>
      <c r="O7" s="1189"/>
      <c r="P7" s="1189"/>
      <c r="Q7" s="1189"/>
      <c r="R7" s="1189"/>
      <c r="S7" s="1189"/>
      <c r="T7" s="1189"/>
      <c r="U7" s="1189"/>
      <c r="V7" s="1189"/>
      <c r="W7" s="1189"/>
      <c r="X7" s="1189"/>
      <c r="Y7" s="1189"/>
      <c r="Z7" s="1189"/>
      <c r="AA7" s="1189"/>
      <c r="AB7" s="1189"/>
      <c r="AC7" s="1189"/>
      <c r="AD7" s="1189"/>
      <c r="AE7" s="1189"/>
      <c r="AF7" s="1189"/>
      <c r="AG7" s="1189"/>
      <c r="AH7" s="1189"/>
      <c r="AI7" s="1189"/>
    </row>
    <row r="8" spans="1:51" s="1192" customFormat="1" x14ac:dyDescent="0.15">
      <c r="A8" s="1189"/>
      <c r="B8" s="1189"/>
      <c r="C8" s="1189"/>
      <c r="D8" s="1189"/>
      <c r="E8" s="1189"/>
      <c r="F8" s="1189"/>
      <c r="G8" s="1189"/>
      <c r="H8" s="1189"/>
      <c r="I8" s="1189"/>
      <c r="J8" s="1189"/>
      <c r="K8" s="1189"/>
      <c r="L8" s="1189"/>
      <c r="M8" s="1189"/>
      <c r="N8" s="1189"/>
      <c r="O8" s="1189"/>
      <c r="P8" s="1189"/>
      <c r="Q8" s="1189"/>
      <c r="R8" s="1189"/>
      <c r="S8" s="1189"/>
      <c r="T8" s="1189"/>
      <c r="U8" s="1189"/>
      <c r="V8" s="1189"/>
      <c r="W8" s="1189"/>
      <c r="X8" s="1189"/>
      <c r="Y8" s="1189"/>
      <c r="Z8" s="1189"/>
      <c r="AA8" s="1189"/>
      <c r="AB8" s="1189"/>
      <c r="AC8" s="1189"/>
      <c r="AD8" s="1189"/>
      <c r="AE8" s="1189"/>
      <c r="AF8" s="1189"/>
      <c r="AG8" s="1189"/>
      <c r="AH8" s="1189"/>
      <c r="AI8" s="1189"/>
    </row>
    <row r="9" spans="1:51" s="1192" customFormat="1" x14ac:dyDescent="0.15">
      <c r="A9" s="1189"/>
      <c r="B9" s="1189"/>
      <c r="C9" s="1189"/>
      <c r="D9" s="1189"/>
      <c r="E9" s="1189"/>
      <c r="F9" s="1189"/>
      <c r="G9" s="1189"/>
      <c r="H9" s="1189"/>
      <c r="I9" s="1189"/>
      <c r="J9" s="1189"/>
      <c r="K9" s="1189"/>
      <c r="L9" s="1189"/>
      <c r="M9" s="1189"/>
      <c r="N9" s="1189"/>
      <c r="O9" s="1189"/>
      <c r="P9" s="1189"/>
      <c r="Q9" s="1189"/>
      <c r="R9" s="1189"/>
      <c r="S9" s="1189"/>
      <c r="T9" s="1189"/>
      <c r="U9" s="1189"/>
      <c r="V9" s="1189"/>
      <c r="W9" s="1189"/>
      <c r="X9" s="1189"/>
      <c r="Y9" s="1189"/>
      <c r="Z9" s="1189"/>
      <c r="AA9" s="1189"/>
      <c r="AB9" s="1189"/>
      <c r="AC9" s="1189"/>
      <c r="AD9" s="1189"/>
      <c r="AE9" s="1189"/>
      <c r="AF9" s="1189"/>
      <c r="AG9" s="1189"/>
      <c r="AH9" s="1189"/>
      <c r="AI9" s="1189"/>
    </row>
    <row r="10" spans="1:51" s="1192" customFormat="1" x14ac:dyDescent="0.15">
      <c r="A10" s="1189"/>
      <c r="B10" s="1189"/>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9"/>
      <c r="Y10" s="1189"/>
      <c r="Z10" s="1189"/>
      <c r="AA10" s="1189"/>
      <c r="AB10" s="1189"/>
      <c r="AC10" s="1189"/>
      <c r="AD10" s="1189"/>
      <c r="AE10" s="1189"/>
      <c r="AF10" s="1189"/>
      <c r="AG10" s="1189"/>
      <c r="AH10" s="1189"/>
      <c r="AI10" s="1189"/>
      <c r="AY10" s="1192" t="s">
        <v>557</v>
      </c>
    </row>
    <row r="11" spans="1:51" s="1192" customFormat="1" x14ac:dyDescent="0.15">
      <c r="A11" s="1189"/>
      <c r="B11" s="1189"/>
      <c r="C11" s="1189"/>
      <c r="D11" s="1189"/>
      <c r="E11" s="1189"/>
      <c r="F11" s="1189"/>
      <c r="G11" s="1189"/>
      <c r="H11" s="1189"/>
      <c r="I11" s="1189"/>
      <c r="J11" s="1189"/>
      <c r="K11" s="1189"/>
      <c r="L11" s="1189"/>
      <c r="M11" s="1189"/>
      <c r="N11" s="1189"/>
      <c r="O11" s="1189"/>
      <c r="P11" s="1189"/>
      <c r="Q11" s="1189"/>
      <c r="R11" s="1189"/>
      <c r="S11" s="1189"/>
      <c r="T11" s="1189"/>
      <c r="U11" s="1189"/>
      <c r="V11" s="1189"/>
      <c r="W11" s="1189"/>
      <c r="X11" s="1189"/>
      <c r="Y11" s="1189"/>
      <c r="Z11" s="1189"/>
      <c r="AA11" s="1189"/>
      <c r="AB11" s="1189"/>
      <c r="AC11" s="1189"/>
      <c r="AD11" s="1189"/>
      <c r="AE11" s="1189"/>
      <c r="AF11" s="1189"/>
      <c r="AG11" s="1189"/>
      <c r="AH11" s="1189"/>
      <c r="AI11" s="1189"/>
    </row>
    <row r="12" spans="1:51" s="1192" customFormat="1" x14ac:dyDescent="0.15">
      <c r="A12" s="1189"/>
      <c r="B12" s="1189"/>
      <c r="C12" s="1189"/>
      <c r="D12" s="1189"/>
      <c r="E12" s="1189"/>
      <c r="F12" s="1189"/>
      <c r="G12" s="1189"/>
      <c r="H12" s="1189"/>
      <c r="I12" s="1189"/>
      <c r="J12" s="1189"/>
      <c r="K12" s="1189"/>
      <c r="L12" s="1189"/>
      <c r="M12" s="1189"/>
      <c r="N12" s="1189"/>
      <c r="O12" s="1189"/>
      <c r="P12" s="1189"/>
      <c r="Q12" s="1189"/>
      <c r="R12" s="1189"/>
      <c r="S12" s="1189"/>
      <c r="T12" s="1189"/>
      <c r="U12" s="1189"/>
      <c r="V12" s="1189"/>
      <c r="W12" s="1189"/>
      <c r="X12" s="1189"/>
      <c r="Y12" s="1189"/>
      <c r="Z12" s="1189"/>
      <c r="AA12" s="1189"/>
      <c r="AB12" s="1189"/>
      <c r="AC12" s="1189"/>
      <c r="AD12" s="1189"/>
      <c r="AE12" s="1189"/>
      <c r="AF12" s="1189"/>
      <c r="AG12" s="1189"/>
      <c r="AH12" s="1189"/>
      <c r="AI12" s="1189"/>
      <c r="AY12" s="1192" t="s">
        <v>557</v>
      </c>
    </row>
    <row r="13" spans="1:51" s="1192" customFormat="1" x14ac:dyDescent="0.15">
      <c r="A13" s="1189"/>
      <c r="B13" s="1189"/>
      <c r="C13" s="1189"/>
      <c r="D13" s="1189"/>
      <c r="E13" s="1189"/>
      <c r="F13" s="1189"/>
      <c r="G13" s="1189"/>
      <c r="H13" s="1189"/>
      <c r="I13" s="1189"/>
      <c r="J13" s="1189"/>
      <c r="K13" s="1189"/>
      <c r="L13" s="1189"/>
      <c r="M13" s="1189"/>
      <c r="N13" s="1189"/>
      <c r="O13" s="1189"/>
      <c r="P13" s="1189"/>
      <c r="Q13" s="1189"/>
      <c r="R13" s="1189"/>
      <c r="S13" s="1189"/>
      <c r="T13" s="1189"/>
      <c r="U13" s="1189"/>
      <c r="V13" s="1189"/>
      <c r="W13" s="1189"/>
      <c r="X13" s="1189"/>
      <c r="Y13" s="1189"/>
      <c r="Z13" s="1189"/>
      <c r="AA13" s="1189"/>
      <c r="AB13" s="1189"/>
      <c r="AC13" s="1189"/>
      <c r="AD13" s="1189"/>
      <c r="AE13" s="1189"/>
      <c r="AF13" s="1189"/>
      <c r="AG13" s="1189"/>
      <c r="AH13" s="1189"/>
      <c r="AI13" s="1189"/>
    </row>
    <row r="14" spans="1:51" s="1192" customFormat="1" ht="14.25" customHeight="1" x14ac:dyDescent="0.15">
      <c r="A14" s="1189"/>
      <c r="B14" s="1189"/>
      <c r="C14" s="1189"/>
      <c r="D14" s="1189"/>
      <c r="E14" s="1189"/>
      <c r="F14" s="1189"/>
      <c r="G14" s="1189"/>
      <c r="H14" s="1189"/>
      <c r="I14" s="1189"/>
      <c r="J14" s="1189"/>
      <c r="K14" s="1189"/>
      <c r="L14" s="1189"/>
      <c r="M14" s="1189"/>
      <c r="N14" s="1189"/>
      <c r="O14" s="1189"/>
      <c r="P14" s="1189"/>
      <c r="Q14" s="1189"/>
      <c r="R14" s="1189"/>
      <c r="S14" s="1189"/>
      <c r="T14" s="1189"/>
      <c r="U14" s="1189"/>
      <c r="V14" s="1189"/>
      <c r="W14" s="1189"/>
      <c r="X14" s="1189"/>
      <c r="Y14" s="1189"/>
      <c r="Z14" s="1189"/>
      <c r="AA14" s="1189"/>
      <c r="AB14" s="1189"/>
      <c r="AC14" s="1189"/>
      <c r="AD14" s="1189"/>
      <c r="AE14" s="1189"/>
      <c r="AF14" s="1189"/>
      <c r="AG14" s="1189"/>
      <c r="AH14" s="1189"/>
      <c r="AI14" s="1189"/>
    </row>
    <row r="15" spans="1:51" s="1192" customFormat="1" x14ac:dyDescent="0.15">
      <c r="A15" s="243"/>
      <c r="B15" s="1189"/>
      <c r="C15" s="1189"/>
      <c r="D15" s="1189"/>
      <c r="E15" s="1189"/>
      <c r="F15" s="1189"/>
      <c r="G15" s="1189"/>
      <c r="H15" s="1189"/>
      <c r="I15" s="1189"/>
      <c r="J15" s="1189"/>
      <c r="K15" s="1189"/>
      <c r="L15" s="1189"/>
      <c r="M15" s="1189"/>
      <c r="N15" s="1189"/>
      <c r="O15" s="1189"/>
      <c r="P15" s="1189"/>
      <c r="Q15" s="1189"/>
      <c r="R15" s="1189"/>
      <c r="S15" s="1189"/>
      <c r="T15" s="1189"/>
      <c r="U15" s="1189"/>
      <c r="V15" s="1189"/>
      <c r="W15" s="1189"/>
      <c r="X15" s="1189"/>
      <c r="Y15" s="1189"/>
      <c r="Z15" s="1189"/>
      <c r="AA15" s="1189"/>
      <c r="AB15" s="1189"/>
      <c r="AC15" s="1189"/>
      <c r="AD15" s="1189"/>
      <c r="AE15" s="1189"/>
      <c r="AF15" s="1189"/>
      <c r="AG15" s="1189"/>
      <c r="AH15" s="1189"/>
      <c r="AI15" s="1189"/>
    </row>
    <row r="16" spans="1:51" s="1192" customFormat="1" x14ac:dyDescent="0.15">
      <c r="A16" s="243"/>
      <c r="B16" s="1189"/>
      <c r="C16" s="1189"/>
      <c r="D16" s="1189"/>
      <c r="E16" s="1189"/>
      <c r="F16" s="1189"/>
      <c r="G16" s="1189"/>
      <c r="H16" s="1189"/>
      <c r="I16" s="1189"/>
      <c r="J16" s="1189"/>
      <c r="K16" s="1189"/>
      <c r="L16" s="1189"/>
      <c r="M16" s="1189"/>
      <c r="N16" s="1189"/>
      <c r="O16" s="1189"/>
      <c r="P16" s="1189"/>
      <c r="Q16" s="1189"/>
      <c r="R16" s="1189"/>
      <c r="S16" s="1189"/>
      <c r="T16" s="1189"/>
      <c r="U16" s="1189"/>
      <c r="V16" s="1189"/>
      <c r="W16" s="1189"/>
      <c r="X16" s="1189"/>
      <c r="Y16" s="1189"/>
      <c r="Z16" s="1189"/>
      <c r="AA16" s="1189"/>
      <c r="AB16" s="1189"/>
      <c r="AC16" s="1189"/>
      <c r="AD16" s="1189"/>
      <c r="AE16" s="1189"/>
      <c r="AF16" s="1189"/>
      <c r="AG16" s="1189"/>
      <c r="AH16" s="1189"/>
      <c r="AI16" s="1189"/>
    </row>
    <row r="17" spans="1:259" s="1192" customFormat="1" x14ac:dyDescent="0.15">
      <c r="A17" s="243"/>
      <c r="B17" s="1189"/>
      <c r="C17" s="1189"/>
      <c r="D17" s="1189"/>
      <c r="E17" s="1189"/>
      <c r="F17" s="1189"/>
      <c r="G17" s="1189"/>
      <c r="H17" s="1189"/>
      <c r="I17" s="1189"/>
      <c r="J17" s="1189"/>
      <c r="K17" s="1189"/>
      <c r="L17" s="1189"/>
      <c r="M17" s="1189"/>
      <c r="N17" s="1189"/>
      <c r="O17" s="1189"/>
      <c r="P17" s="1189"/>
      <c r="Q17" s="1189"/>
      <c r="R17" s="1189"/>
      <c r="S17" s="1189"/>
      <c r="T17" s="1189"/>
      <c r="U17" s="1189"/>
      <c r="V17" s="1189"/>
      <c r="W17" s="1189"/>
      <c r="X17" s="1189"/>
      <c r="Y17" s="1189"/>
      <c r="Z17" s="1189"/>
      <c r="AA17" s="1189"/>
      <c r="AB17" s="1189"/>
      <c r="AC17" s="1189"/>
      <c r="AD17" s="1189"/>
      <c r="AE17" s="1189"/>
      <c r="AF17" s="1189"/>
      <c r="AG17" s="1189"/>
      <c r="AH17" s="1189"/>
      <c r="AI17" s="1189"/>
    </row>
    <row r="18" spans="1:259" s="1192" customFormat="1" x14ac:dyDescent="0.15">
      <c r="A18" s="243"/>
      <c r="B18" s="1189"/>
      <c r="C18" s="1189"/>
      <c r="D18" s="1189"/>
      <c r="E18" s="1189"/>
      <c r="F18" s="1189"/>
      <c r="G18" s="1189"/>
      <c r="H18" s="1189"/>
      <c r="I18" s="1189"/>
      <c r="J18" s="1189"/>
      <c r="K18" s="1189"/>
      <c r="L18" s="1189"/>
      <c r="M18" s="1189"/>
      <c r="N18" s="1189"/>
      <c r="O18" s="1189"/>
      <c r="P18" s="1189"/>
      <c r="Q18" s="1189"/>
      <c r="R18" s="1189"/>
      <c r="S18" s="1189"/>
      <c r="T18" s="1189"/>
      <c r="U18" s="1189"/>
      <c r="V18" s="1189"/>
      <c r="W18" s="1189"/>
      <c r="X18" s="1189"/>
      <c r="Y18" s="1189"/>
      <c r="Z18" s="1189"/>
      <c r="AA18" s="1189"/>
      <c r="AB18" s="1189"/>
      <c r="AC18" s="1189"/>
      <c r="AD18" s="1189"/>
      <c r="AE18" s="1189"/>
      <c r="AF18" s="1189"/>
      <c r="AG18" s="1189"/>
      <c r="AH18" s="1189"/>
      <c r="AI18" s="1189"/>
    </row>
    <row r="19" spans="1:259" x14ac:dyDescent="0.15">
      <c r="P19" s="244"/>
      <c r="Q19" s="244"/>
    </row>
    <row r="20" spans="1:259" x14ac:dyDescent="0.15">
      <c r="P20" s="244"/>
      <c r="Q20" s="244"/>
    </row>
    <row r="21" spans="1:259" ht="17.25" x14ac:dyDescent="0.15">
      <c r="B21" s="1193"/>
      <c r="C21" s="246"/>
      <c r="D21" s="246"/>
      <c r="E21" s="246"/>
      <c r="F21" s="246"/>
      <c r="G21" s="246"/>
      <c r="H21" s="246"/>
      <c r="I21" s="246"/>
      <c r="J21" s="246"/>
      <c r="K21" s="246"/>
      <c r="L21" s="246"/>
      <c r="M21" s="246"/>
      <c r="N21" s="1194"/>
      <c r="O21" s="246"/>
      <c r="P21" s="247"/>
      <c r="Q21" s="244"/>
      <c r="IY21" s="1195"/>
    </row>
    <row r="22" spans="1:259" ht="17.25" x14ac:dyDescent="0.15">
      <c r="B22" s="248"/>
      <c r="IY22" s="1196"/>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7"/>
      <c r="C40" s="244"/>
      <c r="D40" s="244"/>
      <c r="E40" s="244"/>
      <c r="F40" s="244"/>
      <c r="G40" s="244"/>
      <c r="H40" s="244"/>
      <c r="I40" s="244"/>
      <c r="J40" s="244"/>
      <c r="K40" s="244"/>
      <c r="L40" s="244"/>
      <c r="M40" s="244"/>
      <c r="N40" s="244"/>
      <c r="O40" s="244"/>
      <c r="P40" s="1197"/>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8" t="s">
        <v>559</v>
      </c>
      <c r="I42" s="1199"/>
      <c r="J42" s="1199"/>
      <c r="K42" s="1199"/>
      <c r="L42" s="244"/>
      <c r="M42" s="244"/>
      <c r="N42" s="244"/>
      <c r="O42" s="244"/>
    </row>
    <row r="43" spans="2:17" x14ac:dyDescent="0.15">
      <c r="B43" s="248"/>
      <c r="C43" s="244"/>
      <c r="D43" s="244"/>
      <c r="E43" s="244"/>
      <c r="F43" s="244"/>
      <c r="G43" s="1200"/>
      <c r="H43" s="1201"/>
      <c r="I43" s="1201"/>
      <c r="J43" s="1201"/>
      <c r="K43" s="1201"/>
      <c r="L43" s="1201"/>
      <c r="M43" s="1201"/>
      <c r="N43" s="1201"/>
      <c r="O43" s="1202"/>
    </row>
    <row r="44" spans="2:17" x14ac:dyDescent="0.15">
      <c r="B44" s="248"/>
      <c r="C44" s="244"/>
      <c r="D44" s="244"/>
      <c r="E44" s="244"/>
      <c r="F44" s="244"/>
      <c r="G44" s="1203"/>
      <c r="H44" s="1204"/>
      <c r="I44" s="1204"/>
      <c r="J44" s="1204"/>
      <c r="K44" s="1204"/>
      <c r="L44" s="1204"/>
      <c r="M44" s="1204"/>
      <c r="N44" s="1204"/>
      <c r="O44" s="1205"/>
    </row>
    <row r="45" spans="2:17" x14ac:dyDescent="0.15">
      <c r="B45" s="248"/>
      <c r="C45" s="244"/>
      <c r="D45" s="244"/>
      <c r="E45" s="244"/>
      <c r="F45" s="244"/>
      <c r="G45" s="1203"/>
      <c r="H45" s="1204"/>
      <c r="I45" s="1204"/>
      <c r="J45" s="1204"/>
      <c r="K45" s="1204"/>
      <c r="L45" s="1204"/>
      <c r="M45" s="1204"/>
      <c r="N45" s="1204"/>
      <c r="O45" s="1205"/>
    </row>
    <row r="46" spans="2:17" x14ac:dyDescent="0.15">
      <c r="B46" s="248"/>
      <c r="C46" s="244"/>
      <c r="D46" s="244"/>
      <c r="E46" s="244"/>
      <c r="F46" s="244"/>
      <c r="G46" s="1203"/>
      <c r="H46" s="1204"/>
      <c r="I46" s="1204"/>
      <c r="J46" s="1204"/>
      <c r="K46" s="1204"/>
      <c r="L46" s="1204"/>
      <c r="M46" s="1204"/>
      <c r="N46" s="1204"/>
      <c r="O46" s="1205"/>
    </row>
    <row r="47" spans="2:17" x14ac:dyDescent="0.15">
      <c r="B47" s="248"/>
      <c r="C47" s="244"/>
      <c r="D47" s="244"/>
      <c r="E47" s="244"/>
      <c r="F47" s="244"/>
      <c r="G47" s="1206"/>
      <c r="H47" s="1207"/>
      <c r="I47" s="1207"/>
      <c r="J47" s="1207"/>
      <c r="K47" s="1207"/>
      <c r="L47" s="1207"/>
      <c r="M47" s="1207"/>
      <c r="N47" s="1207"/>
      <c r="O47" s="1208"/>
    </row>
    <row r="48" spans="2:17" x14ac:dyDescent="0.15">
      <c r="B48" s="248"/>
      <c r="C48" s="244"/>
      <c r="D48" s="244"/>
      <c r="E48" s="244"/>
      <c r="F48" s="244"/>
      <c r="G48" s="244"/>
      <c r="H48" s="1209"/>
      <c r="I48" s="1209"/>
      <c r="J48" s="1209"/>
    </row>
    <row r="49" spans="1:17" x14ac:dyDescent="0.15">
      <c r="B49" s="248"/>
      <c r="C49" s="244"/>
      <c r="D49" s="244"/>
      <c r="E49" s="244"/>
      <c r="F49" s="244"/>
      <c r="G49" s="243" t="s">
        <v>560</v>
      </c>
    </row>
    <row r="50" spans="1:17" x14ac:dyDescent="0.15">
      <c r="B50" s="248"/>
      <c r="C50" s="244"/>
      <c r="D50" s="244"/>
      <c r="E50" s="244"/>
      <c r="F50" s="244"/>
      <c r="G50" s="1210"/>
      <c r="H50" s="1211"/>
      <c r="I50" s="1211"/>
      <c r="J50" s="1212"/>
      <c r="K50" s="1213" t="s">
        <v>519</v>
      </c>
      <c r="L50" s="1213" t="s">
        <v>520</v>
      </c>
      <c r="M50" s="1213" t="s">
        <v>521</v>
      </c>
      <c r="N50" s="1213" t="s">
        <v>522</v>
      </c>
      <c r="O50" s="1213" t="s">
        <v>523</v>
      </c>
    </row>
    <row r="51" spans="1:17" x14ac:dyDescent="0.15">
      <c r="B51" s="248"/>
      <c r="C51" s="244"/>
      <c r="D51" s="244"/>
      <c r="E51" s="244"/>
      <c r="F51" s="244"/>
      <c r="G51" s="1214" t="s">
        <v>561</v>
      </c>
      <c r="H51" s="1215"/>
      <c r="I51" s="1216" t="s">
        <v>562</v>
      </c>
      <c r="J51" s="1216"/>
      <c r="K51" s="1217"/>
      <c r="L51" s="1217"/>
      <c r="M51" s="1217"/>
      <c r="N51" s="1217"/>
      <c r="O51" s="1217"/>
    </row>
    <row r="52" spans="1:17" x14ac:dyDescent="0.15">
      <c r="B52" s="248"/>
      <c r="C52" s="244"/>
      <c r="D52" s="244"/>
      <c r="E52" s="244"/>
      <c r="F52" s="244"/>
      <c r="G52" s="1218"/>
      <c r="H52" s="1219"/>
      <c r="I52" s="1220"/>
      <c r="J52" s="1220"/>
      <c r="K52" s="1221"/>
      <c r="L52" s="1221"/>
      <c r="M52" s="1221"/>
      <c r="N52" s="1221"/>
      <c r="O52" s="1221"/>
    </row>
    <row r="53" spans="1:17" x14ac:dyDescent="0.15">
      <c r="A53" s="1222"/>
      <c r="B53" s="248"/>
      <c r="C53" s="244"/>
      <c r="D53" s="244"/>
      <c r="E53" s="244"/>
      <c r="F53" s="244"/>
      <c r="G53" s="1218"/>
      <c r="H53" s="1219"/>
      <c r="I53" s="1223" t="s">
        <v>563</v>
      </c>
      <c r="J53" s="1223"/>
      <c r="K53" s="1224"/>
      <c r="L53" s="1224"/>
      <c r="M53" s="1224"/>
      <c r="N53" s="1224"/>
      <c r="O53" s="1224"/>
    </row>
    <row r="54" spans="1:17" x14ac:dyDescent="0.15">
      <c r="A54" s="1222"/>
      <c r="B54" s="248"/>
      <c r="C54" s="244"/>
      <c r="D54" s="244"/>
      <c r="E54" s="244"/>
      <c r="F54" s="244"/>
      <c r="G54" s="1225"/>
      <c r="H54" s="1226"/>
      <c r="I54" s="1223"/>
      <c r="J54" s="1223"/>
      <c r="K54" s="1227"/>
      <c r="L54" s="1227"/>
      <c r="M54" s="1227"/>
      <c r="N54" s="1227"/>
      <c r="O54" s="1227"/>
    </row>
    <row r="55" spans="1:17" x14ac:dyDescent="0.15">
      <c r="A55" s="1222"/>
      <c r="B55" s="248"/>
      <c r="C55" s="244"/>
      <c r="D55" s="244"/>
      <c r="E55" s="244"/>
      <c r="F55" s="244"/>
      <c r="G55" s="1228" t="s">
        <v>564</v>
      </c>
      <c r="H55" s="1229"/>
      <c r="I55" s="1223" t="s">
        <v>562</v>
      </c>
      <c r="J55" s="1223"/>
      <c r="K55" s="1217"/>
      <c r="L55" s="1217"/>
      <c r="M55" s="1217"/>
      <c r="N55" s="1217"/>
      <c r="O55" s="1217"/>
    </row>
    <row r="56" spans="1:17" x14ac:dyDescent="0.15">
      <c r="A56" s="1222"/>
      <c r="B56" s="248"/>
      <c r="C56" s="244"/>
      <c r="D56" s="244"/>
      <c r="E56" s="244"/>
      <c r="F56" s="244"/>
      <c r="G56" s="1230"/>
      <c r="H56" s="1231"/>
      <c r="I56" s="1223"/>
      <c r="J56" s="1223"/>
      <c r="K56" s="1221"/>
      <c r="L56" s="1221"/>
      <c r="M56" s="1221"/>
      <c r="N56" s="1221"/>
      <c r="O56" s="1221"/>
    </row>
    <row r="57" spans="1:17" s="1222" customFormat="1" x14ac:dyDescent="0.15">
      <c r="B57" s="1232"/>
      <c r="C57" s="1199"/>
      <c r="D57" s="1199"/>
      <c r="E57" s="1199"/>
      <c r="F57" s="1199"/>
      <c r="G57" s="1230"/>
      <c r="H57" s="1231"/>
      <c r="I57" s="1233" t="s">
        <v>563</v>
      </c>
      <c r="J57" s="1233"/>
      <c r="K57" s="1224"/>
      <c r="L57" s="1224"/>
      <c r="M57" s="1224"/>
      <c r="N57" s="1224"/>
      <c r="O57" s="1224"/>
      <c r="P57" s="1234"/>
      <c r="Q57" s="1232"/>
    </row>
    <row r="58" spans="1:17" s="1222" customFormat="1" x14ac:dyDescent="0.15">
      <c r="A58" s="243"/>
      <c r="B58" s="1232"/>
      <c r="C58" s="1199"/>
      <c r="D58" s="1199"/>
      <c r="E58" s="1199"/>
      <c r="F58" s="1199"/>
      <c r="G58" s="1235"/>
      <c r="H58" s="1236"/>
      <c r="I58" s="1233"/>
      <c r="J58" s="1233"/>
      <c r="K58" s="1227"/>
      <c r="L58" s="1227"/>
      <c r="M58" s="1227"/>
      <c r="N58" s="1227"/>
      <c r="O58" s="1227"/>
      <c r="P58" s="1234"/>
      <c r="Q58" s="1232"/>
    </row>
    <row r="59" spans="1:17" s="1222" customFormat="1" x14ac:dyDescent="0.15">
      <c r="A59" s="243"/>
      <c r="B59" s="1232"/>
      <c r="C59" s="1199"/>
      <c r="D59" s="1199"/>
      <c r="E59" s="1199"/>
      <c r="F59" s="1199"/>
      <c r="G59" s="1199"/>
      <c r="H59" s="1199"/>
      <c r="I59" s="1199"/>
      <c r="J59" s="1199"/>
      <c r="K59" s="1237"/>
      <c r="L59" s="1237"/>
      <c r="M59" s="1237"/>
      <c r="N59" s="1237"/>
      <c r="O59" s="1237"/>
      <c r="P59" s="1234"/>
      <c r="Q59" s="1232"/>
    </row>
    <row r="60" spans="1:17" s="1222" customFormat="1" x14ac:dyDescent="0.15">
      <c r="A60" s="243"/>
      <c r="B60" s="1232"/>
      <c r="C60" s="1199"/>
      <c r="D60" s="1199"/>
      <c r="E60" s="1199"/>
      <c r="F60" s="1199"/>
      <c r="G60" s="1199"/>
      <c r="H60" s="1199"/>
      <c r="I60" s="1199"/>
      <c r="J60" s="1199"/>
      <c r="K60" s="1237"/>
      <c r="L60" s="1237"/>
      <c r="M60" s="1237"/>
      <c r="N60" s="1237"/>
      <c r="O60" s="1237"/>
      <c r="P60" s="1234"/>
      <c r="Q60" s="1232"/>
    </row>
    <row r="61" spans="1:17" s="1222" customFormat="1" x14ac:dyDescent="0.15">
      <c r="A61" s="243"/>
      <c r="B61" s="1238"/>
      <c r="C61" s="1239"/>
      <c r="D61" s="1239"/>
      <c r="E61" s="1239"/>
      <c r="F61" s="1239"/>
      <c r="G61" s="1239"/>
      <c r="H61" s="1239"/>
      <c r="I61" s="1239"/>
      <c r="J61" s="1239"/>
      <c r="K61" s="1239"/>
      <c r="L61" s="1239"/>
      <c r="M61" s="1240"/>
      <c r="N61" s="1240"/>
      <c r="O61" s="1240"/>
      <c r="P61" s="1241"/>
      <c r="Q61" s="1232"/>
    </row>
    <row r="62" spans="1:17" x14ac:dyDescent="0.15">
      <c r="B62" s="1197"/>
      <c r="C62" s="1197"/>
      <c r="D62" s="1197"/>
      <c r="E62" s="1197"/>
      <c r="F62" s="1197"/>
      <c r="G62" s="1197"/>
      <c r="H62" s="1197"/>
      <c r="I62" s="1197"/>
      <c r="J62" s="1197"/>
      <c r="K62" s="1197"/>
      <c r="L62" s="1197"/>
      <c r="M62" s="1197"/>
      <c r="N62" s="1197"/>
      <c r="O62" s="1197"/>
      <c r="P62" s="1197"/>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1198" t="s">
        <v>559</v>
      </c>
      <c r="I64" s="1199"/>
      <c r="J64" s="1199"/>
      <c r="K64" s="1199"/>
      <c r="L64" s="244"/>
      <c r="M64" s="244"/>
      <c r="N64" s="244"/>
      <c r="O64" s="244"/>
    </row>
    <row r="65" spans="2:30" x14ac:dyDescent="0.15">
      <c r="B65" s="248"/>
      <c r="C65" s="244"/>
      <c r="D65" s="244"/>
      <c r="E65" s="244"/>
      <c r="F65" s="244"/>
      <c r="G65" s="1242" t="s">
        <v>566</v>
      </c>
      <c r="H65" s="1201"/>
      <c r="I65" s="1201"/>
      <c r="J65" s="1201"/>
      <c r="K65" s="1201"/>
      <c r="L65" s="1201"/>
      <c r="M65" s="1201"/>
      <c r="N65" s="1201"/>
      <c r="O65" s="1202"/>
    </row>
    <row r="66" spans="2:30" x14ac:dyDescent="0.15">
      <c r="B66" s="248"/>
      <c r="C66" s="244"/>
      <c r="D66" s="244"/>
      <c r="E66" s="244"/>
      <c r="F66" s="244"/>
      <c r="G66" s="1203"/>
      <c r="H66" s="1204"/>
      <c r="I66" s="1204"/>
      <c r="J66" s="1204"/>
      <c r="K66" s="1204"/>
      <c r="L66" s="1204"/>
      <c r="M66" s="1204"/>
      <c r="N66" s="1204"/>
      <c r="O66" s="1205"/>
    </row>
    <row r="67" spans="2:30" x14ac:dyDescent="0.15">
      <c r="B67" s="248"/>
      <c r="C67" s="244"/>
      <c r="D67" s="244"/>
      <c r="E67" s="244"/>
      <c r="F67" s="244"/>
      <c r="G67" s="1203"/>
      <c r="H67" s="1204"/>
      <c r="I67" s="1204"/>
      <c r="J67" s="1204"/>
      <c r="K67" s="1204"/>
      <c r="L67" s="1204"/>
      <c r="M67" s="1204"/>
      <c r="N67" s="1204"/>
      <c r="O67" s="1205"/>
    </row>
    <row r="68" spans="2:30" x14ac:dyDescent="0.15">
      <c r="B68" s="248"/>
      <c r="C68" s="244"/>
      <c r="D68" s="244"/>
      <c r="E68" s="244"/>
      <c r="F68" s="244"/>
      <c r="G68" s="1203"/>
      <c r="H68" s="1204"/>
      <c r="I68" s="1204"/>
      <c r="J68" s="1204"/>
      <c r="K68" s="1204"/>
      <c r="L68" s="1204"/>
      <c r="M68" s="1204"/>
      <c r="N68" s="1204"/>
      <c r="O68" s="1205"/>
    </row>
    <row r="69" spans="2:30" x14ac:dyDescent="0.15">
      <c r="B69" s="248"/>
      <c r="C69" s="244"/>
      <c r="D69" s="244"/>
      <c r="E69" s="244"/>
      <c r="F69" s="244"/>
      <c r="G69" s="1206"/>
      <c r="H69" s="1207"/>
      <c r="I69" s="1207"/>
      <c r="J69" s="1207"/>
      <c r="K69" s="1207"/>
      <c r="L69" s="1207"/>
      <c r="M69" s="1207"/>
      <c r="N69" s="1207"/>
      <c r="O69" s="1208"/>
    </row>
    <row r="70" spans="2:30" x14ac:dyDescent="0.15">
      <c r="B70" s="248"/>
      <c r="C70" s="244"/>
      <c r="D70" s="244"/>
      <c r="E70" s="244"/>
      <c r="F70" s="244"/>
      <c r="G70" s="244"/>
      <c r="H70" s="1243"/>
      <c r="I70" s="1243"/>
      <c r="J70" s="1244"/>
      <c r="K70" s="1244"/>
      <c r="L70" s="1245"/>
      <c r="M70" s="1244"/>
      <c r="N70" s="1245"/>
      <c r="O70" s="1246"/>
    </row>
    <row r="71" spans="2:30" x14ac:dyDescent="0.15">
      <c r="B71" s="248"/>
      <c r="C71" s="244"/>
      <c r="D71" s="244"/>
      <c r="E71" s="244"/>
      <c r="F71" s="244"/>
      <c r="G71" s="1247" t="s">
        <v>567</v>
      </c>
      <c r="I71" s="1248"/>
      <c r="J71" s="1244"/>
      <c r="K71" s="1244"/>
      <c r="L71" s="1245"/>
      <c r="M71" s="1244"/>
      <c r="N71" s="1245"/>
      <c r="O71" s="1246"/>
    </row>
    <row r="72" spans="2:30" x14ac:dyDescent="0.15">
      <c r="B72" s="248"/>
      <c r="C72" s="244"/>
      <c r="D72" s="244"/>
      <c r="E72" s="244"/>
      <c r="F72" s="244"/>
      <c r="G72" s="1210"/>
      <c r="H72" s="1211"/>
      <c r="I72" s="1211"/>
      <c r="J72" s="1212"/>
      <c r="K72" s="1213" t="s">
        <v>519</v>
      </c>
      <c r="L72" s="1213" t="s">
        <v>520</v>
      </c>
      <c r="M72" s="1213" t="s">
        <v>521</v>
      </c>
      <c r="N72" s="1213" t="s">
        <v>522</v>
      </c>
      <c r="O72" s="1213" t="s">
        <v>523</v>
      </c>
    </row>
    <row r="73" spans="2:30" x14ac:dyDescent="0.15">
      <c r="B73" s="248"/>
      <c r="C73" s="244"/>
      <c r="D73" s="244"/>
      <c r="E73" s="244"/>
      <c r="F73" s="244"/>
      <c r="G73" s="1214" t="s">
        <v>561</v>
      </c>
      <c r="H73" s="1215"/>
      <c r="I73" s="1216" t="s">
        <v>562</v>
      </c>
      <c r="J73" s="1216"/>
      <c r="K73" s="1249">
        <v>34.1</v>
      </c>
      <c r="L73" s="1249">
        <v>26.4</v>
      </c>
      <c r="M73" s="1221">
        <v>23.9</v>
      </c>
      <c r="N73" s="1221">
        <v>40.1</v>
      </c>
      <c r="O73" s="1221">
        <v>37.4</v>
      </c>
      <c r="S73" s="243">
        <v>9.9</v>
      </c>
    </row>
    <row r="74" spans="2:30" x14ac:dyDescent="0.15">
      <c r="B74" s="248"/>
      <c r="C74" s="244"/>
      <c r="D74" s="244"/>
      <c r="E74" s="244"/>
      <c r="F74" s="244"/>
      <c r="G74" s="1218"/>
      <c r="H74" s="1219"/>
      <c r="I74" s="1220"/>
      <c r="J74" s="1220"/>
      <c r="K74" s="1249"/>
      <c r="L74" s="1249"/>
      <c r="M74" s="1221"/>
      <c r="N74" s="1221"/>
      <c r="O74" s="1221"/>
    </row>
    <row r="75" spans="2:30" x14ac:dyDescent="0.15">
      <c r="B75" s="248"/>
      <c r="C75" s="244"/>
      <c r="D75" s="244"/>
      <c r="E75" s="244"/>
      <c r="F75" s="244"/>
      <c r="G75" s="1218"/>
      <c r="H75" s="1219"/>
      <c r="I75" s="1223" t="s">
        <v>568</v>
      </c>
      <c r="J75" s="1223"/>
      <c r="K75" s="1250">
        <v>8.1</v>
      </c>
      <c r="L75" s="1250">
        <v>6.3</v>
      </c>
      <c r="M75" s="1250">
        <v>5.8</v>
      </c>
      <c r="N75" s="1250">
        <v>5.7</v>
      </c>
      <c r="O75" s="1250">
        <v>6.3</v>
      </c>
      <c r="U75" s="243">
        <v>81.2</v>
      </c>
      <c r="W75" s="243">
        <v>87.2</v>
      </c>
      <c r="Y75" s="243">
        <v>99.8</v>
      </c>
      <c r="AA75" s="243">
        <v>109.5</v>
      </c>
      <c r="AC75" s="243">
        <v>115.2</v>
      </c>
    </row>
    <row r="76" spans="2:30" x14ac:dyDescent="0.15">
      <c r="B76" s="248"/>
      <c r="C76" s="244"/>
      <c r="D76" s="244"/>
      <c r="E76" s="244"/>
      <c r="F76" s="244"/>
      <c r="G76" s="1225"/>
      <c r="H76" s="1226"/>
      <c r="I76" s="1223"/>
      <c r="J76" s="1223"/>
      <c r="K76" s="1227"/>
      <c r="L76" s="1227"/>
      <c r="M76" s="1227"/>
      <c r="N76" s="1227"/>
      <c r="O76" s="1227"/>
    </row>
    <row r="77" spans="2:30" x14ac:dyDescent="0.15">
      <c r="B77" s="248"/>
      <c r="C77" s="244"/>
      <c r="D77" s="244"/>
      <c r="E77" s="244"/>
      <c r="F77" s="244"/>
      <c r="G77" s="1228" t="s">
        <v>564</v>
      </c>
      <c r="H77" s="1229"/>
      <c r="I77" s="1223" t="s">
        <v>562</v>
      </c>
      <c r="J77" s="1223"/>
      <c r="K77" s="1249">
        <v>88.3</v>
      </c>
      <c r="L77" s="1249">
        <v>76.2</v>
      </c>
      <c r="M77" s="1221">
        <v>65.3</v>
      </c>
      <c r="N77" s="1221">
        <v>60.8</v>
      </c>
      <c r="O77" s="1221">
        <v>56.8</v>
      </c>
      <c r="R77" s="243">
        <v>12.3</v>
      </c>
      <c r="T77" s="243">
        <v>11.1</v>
      </c>
    </row>
    <row r="78" spans="2:30" x14ac:dyDescent="0.15">
      <c r="B78" s="248"/>
      <c r="C78" s="244"/>
      <c r="D78" s="244"/>
      <c r="E78" s="244"/>
      <c r="F78" s="244"/>
      <c r="G78" s="1230"/>
      <c r="H78" s="1231"/>
      <c r="I78" s="1223"/>
      <c r="J78" s="1223"/>
      <c r="K78" s="1249"/>
      <c r="L78" s="1249"/>
      <c r="M78" s="1221"/>
      <c r="N78" s="1221"/>
      <c r="O78" s="1221"/>
    </row>
    <row r="79" spans="2:30" x14ac:dyDescent="0.15">
      <c r="B79" s="248"/>
      <c r="C79" s="244"/>
      <c r="D79" s="244"/>
      <c r="E79" s="244"/>
      <c r="F79" s="244"/>
      <c r="G79" s="1230"/>
      <c r="H79" s="1231"/>
      <c r="I79" s="1251" t="s">
        <v>568</v>
      </c>
      <c r="J79" s="1233"/>
      <c r="K79" s="1252">
        <v>13.8</v>
      </c>
      <c r="L79" s="1252">
        <v>12.8</v>
      </c>
      <c r="M79" s="1252">
        <v>12</v>
      </c>
      <c r="N79" s="1252">
        <v>11.1</v>
      </c>
      <c r="O79" s="1252">
        <v>10.199999999999999</v>
      </c>
      <c r="V79" s="243">
        <v>53.5</v>
      </c>
      <c r="X79" s="243">
        <v>48.2</v>
      </c>
      <c r="Z79" s="243">
        <v>34.200000000000003</v>
      </c>
      <c r="AB79" s="243">
        <v>30.3</v>
      </c>
      <c r="AD79" s="243">
        <v>28.9</v>
      </c>
    </row>
    <row r="80" spans="2:30" x14ac:dyDescent="0.15">
      <c r="B80" s="248"/>
      <c r="C80" s="244"/>
      <c r="D80" s="244"/>
      <c r="E80" s="244"/>
      <c r="F80" s="244"/>
      <c r="G80" s="1235"/>
      <c r="H80" s="1236"/>
      <c r="I80" s="1233"/>
      <c r="J80" s="1233"/>
      <c r="K80" s="1252"/>
      <c r="L80" s="1252"/>
      <c r="M80" s="1252"/>
      <c r="N80" s="1252"/>
      <c r="O80" s="1252"/>
    </row>
    <row r="81" spans="2:17" x14ac:dyDescent="0.15">
      <c r="B81" s="248"/>
      <c r="C81" s="244"/>
      <c r="D81" s="244"/>
      <c r="E81" s="244"/>
      <c r="F81" s="244"/>
      <c r="G81" s="244"/>
      <c r="H81" s="244"/>
      <c r="I81" s="244"/>
      <c r="J81" s="244"/>
      <c r="K81" s="1253"/>
      <c r="L81" s="244"/>
      <c r="M81" s="244"/>
      <c r="N81" s="244"/>
      <c r="O81" s="244"/>
    </row>
    <row r="82" spans="2:17" ht="17.25" x14ac:dyDescent="0.15">
      <c r="B82" s="248"/>
      <c r="C82" s="244"/>
      <c r="D82" s="244"/>
      <c r="E82" s="244"/>
      <c r="F82" s="244"/>
      <c r="G82" s="244"/>
      <c r="H82" s="244"/>
      <c r="I82" s="244"/>
      <c r="J82" s="244"/>
      <c r="K82" s="1254"/>
      <c r="L82" s="1254"/>
      <c r="M82" s="1254"/>
      <c r="N82" s="1254"/>
      <c r="O82" s="1254"/>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5"/>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123744</v>
      </c>
      <c r="E3" s="116"/>
      <c r="F3" s="117">
        <v>67201</v>
      </c>
      <c r="G3" s="118"/>
      <c r="H3" s="119"/>
    </row>
    <row r="4" spans="1:8" x14ac:dyDescent="0.15">
      <c r="A4" s="120"/>
      <c r="B4" s="121"/>
      <c r="C4" s="122"/>
      <c r="D4" s="123">
        <v>76629</v>
      </c>
      <c r="E4" s="124"/>
      <c r="F4" s="125">
        <v>35210</v>
      </c>
      <c r="G4" s="126"/>
      <c r="H4" s="127"/>
    </row>
    <row r="5" spans="1:8" x14ac:dyDescent="0.15">
      <c r="A5" s="108" t="s">
        <v>513</v>
      </c>
      <c r="B5" s="113"/>
      <c r="C5" s="114"/>
      <c r="D5" s="115">
        <v>80707</v>
      </c>
      <c r="E5" s="116"/>
      <c r="F5" s="117">
        <v>75709</v>
      </c>
      <c r="G5" s="118"/>
      <c r="H5" s="119"/>
    </row>
    <row r="6" spans="1:8" x14ac:dyDescent="0.15">
      <c r="A6" s="120"/>
      <c r="B6" s="121"/>
      <c r="C6" s="122"/>
      <c r="D6" s="123">
        <v>51061</v>
      </c>
      <c r="E6" s="124"/>
      <c r="F6" s="125">
        <v>35212</v>
      </c>
      <c r="G6" s="126"/>
      <c r="H6" s="127"/>
    </row>
    <row r="7" spans="1:8" x14ac:dyDescent="0.15">
      <c r="A7" s="108" t="s">
        <v>514</v>
      </c>
      <c r="B7" s="113"/>
      <c r="C7" s="114"/>
      <c r="D7" s="115">
        <v>106873</v>
      </c>
      <c r="E7" s="116"/>
      <c r="F7" s="117">
        <v>90961</v>
      </c>
      <c r="G7" s="118"/>
      <c r="H7" s="119"/>
    </row>
    <row r="8" spans="1:8" x14ac:dyDescent="0.15">
      <c r="A8" s="120"/>
      <c r="B8" s="121"/>
      <c r="C8" s="122"/>
      <c r="D8" s="123">
        <v>37559</v>
      </c>
      <c r="E8" s="124"/>
      <c r="F8" s="125">
        <v>37720</v>
      </c>
      <c r="G8" s="126"/>
      <c r="H8" s="127"/>
    </row>
    <row r="9" spans="1:8" x14ac:dyDescent="0.15">
      <c r="A9" s="108" t="s">
        <v>515</v>
      </c>
      <c r="B9" s="113"/>
      <c r="C9" s="114"/>
      <c r="D9" s="115">
        <v>152995</v>
      </c>
      <c r="E9" s="116"/>
      <c r="F9" s="117">
        <v>106614</v>
      </c>
      <c r="G9" s="118"/>
      <c r="H9" s="119"/>
    </row>
    <row r="10" spans="1:8" x14ac:dyDescent="0.15">
      <c r="A10" s="120"/>
      <c r="B10" s="121"/>
      <c r="C10" s="122"/>
      <c r="D10" s="123">
        <v>96378</v>
      </c>
      <c r="E10" s="124"/>
      <c r="F10" s="125">
        <v>45545</v>
      </c>
      <c r="G10" s="126"/>
      <c r="H10" s="127"/>
    </row>
    <row r="11" spans="1:8" x14ac:dyDescent="0.15">
      <c r="A11" s="108" t="s">
        <v>516</v>
      </c>
      <c r="B11" s="113"/>
      <c r="C11" s="114"/>
      <c r="D11" s="115">
        <v>77347</v>
      </c>
      <c r="E11" s="116"/>
      <c r="F11" s="117">
        <v>81768</v>
      </c>
      <c r="G11" s="118"/>
      <c r="H11" s="119"/>
    </row>
    <row r="12" spans="1:8" x14ac:dyDescent="0.15">
      <c r="A12" s="120"/>
      <c r="B12" s="121"/>
      <c r="C12" s="128"/>
      <c r="D12" s="123">
        <v>28466</v>
      </c>
      <c r="E12" s="124"/>
      <c r="F12" s="125">
        <v>37917</v>
      </c>
      <c r="G12" s="126"/>
      <c r="H12" s="127"/>
    </row>
    <row r="13" spans="1:8" x14ac:dyDescent="0.15">
      <c r="A13" s="108"/>
      <c r="B13" s="113"/>
      <c r="C13" s="129"/>
      <c r="D13" s="130">
        <v>108333</v>
      </c>
      <c r="E13" s="131"/>
      <c r="F13" s="132">
        <v>84451</v>
      </c>
      <c r="G13" s="133"/>
      <c r="H13" s="119"/>
    </row>
    <row r="14" spans="1:8" x14ac:dyDescent="0.15">
      <c r="A14" s="120"/>
      <c r="B14" s="121"/>
      <c r="C14" s="122"/>
      <c r="D14" s="123">
        <v>58019</v>
      </c>
      <c r="E14" s="124"/>
      <c r="F14" s="125">
        <v>38321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4.99</v>
      </c>
      <c r="C19" s="134">
        <f>ROUND(VALUE(SUBSTITUTE(実質収支比率等に係る経年分析!G$48,"▲","-")),2)</f>
        <v>6.45</v>
      </c>
      <c r="D19" s="134">
        <f>ROUND(VALUE(SUBSTITUTE(実質収支比率等に係る経年分析!H$48,"▲","-")),2)</f>
        <v>6.78</v>
      </c>
      <c r="E19" s="134">
        <f>ROUND(VALUE(SUBSTITUTE(実質収支比率等に係る経年分析!I$48,"▲","-")),2)</f>
        <v>8.0500000000000007</v>
      </c>
      <c r="F19" s="134">
        <f>ROUND(VALUE(SUBSTITUTE(実質収支比率等に係る経年分析!J$48,"▲","-")),2)</f>
        <v>7.3</v>
      </c>
    </row>
    <row r="20" spans="1:11" x14ac:dyDescent="0.15">
      <c r="A20" s="134" t="s">
        <v>42</v>
      </c>
      <c r="B20" s="134">
        <f>ROUND(VALUE(SUBSTITUTE(実質収支比率等に係る経年分析!F$47,"▲","-")),2)</f>
        <v>21.75</v>
      </c>
      <c r="C20" s="134">
        <f>ROUND(VALUE(SUBSTITUTE(実質収支比率等に係る経年分析!G$47,"▲","-")),2)</f>
        <v>20.79</v>
      </c>
      <c r="D20" s="134">
        <f>ROUND(VALUE(SUBSTITUTE(実質収支比率等に係る経年分析!H$47,"▲","-")),2)</f>
        <v>23.95</v>
      </c>
      <c r="E20" s="134">
        <f>ROUND(VALUE(SUBSTITUTE(実質収支比率等に係る経年分析!I$47,"▲","-")),2)</f>
        <v>22.29</v>
      </c>
      <c r="F20" s="134">
        <f>ROUND(VALUE(SUBSTITUTE(実質収支比率等に係る経年分析!J$47,"▲","-")),2)</f>
        <v>23.26</v>
      </c>
    </row>
    <row r="21" spans="1:11" x14ac:dyDescent="0.15">
      <c r="A21" s="134" t="s">
        <v>43</v>
      </c>
      <c r="B21" s="134">
        <f>IF(ISNUMBER(VALUE(SUBSTITUTE(実質収支比率等に係る経年分析!F$49,"▲","-"))),ROUND(VALUE(SUBSTITUTE(実質収支比率等に係る経年分析!F$49,"▲","-")),2),NA())</f>
        <v>-1.07</v>
      </c>
      <c r="C21" s="134">
        <f>IF(ISNUMBER(VALUE(SUBSTITUTE(実質収支比率等に係る経年分析!G$49,"▲","-"))),ROUND(VALUE(SUBSTITUTE(実質収支比率等に係る経年分析!G$49,"▲","-")),2),NA())</f>
        <v>1.74</v>
      </c>
      <c r="D21" s="134">
        <f>IF(ISNUMBER(VALUE(SUBSTITUTE(実質収支比率等に係る経年分析!H$49,"▲","-"))),ROUND(VALUE(SUBSTITUTE(実質収支比率等に係る経年分析!H$49,"▲","-")),2),NA())</f>
        <v>3.43</v>
      </c>
      <c r="E21" s="134">
        <f>IF(ISNUMBER(VALUE(SUBSTITUTE(実質収支比率等に係る経年分析!I$49,"▲","-"))),ROUND(VALUE(SUBSTITUTE(実質収支比率等に係る経年分析!I$49,"▲","-")),2),NA())</f>
        <v>-1.1499999999999999</v>
      </c>
      <c r="F21" s="134">
        <f>IF(ISNUMBER(VALUE(SUBSTITUTE(実質収支比率等に係る経年分析!J$49,"▲","-"))),ROUND(VALUE(SUBSTITUTE(実質収支比率等に係る経年分析!J$49,"▲","-")),2),NA())</f>
        <v>0.82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和泉診療所事業特別会計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2.0699999999999998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8.0500000000000007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1515</v>
      </c>
      <c r="E42" s="136"/>
      <c r="F42" s="136"/>
      <c r="G42" s="136">
        <f>'実質公債費比率（分子）の構造'!L$52</f>
        <v>1572</v>
      </c>
      <c r="H42" s="136"/>
      <c r="I42" s="136"/>
      <c r="J42" s="136">
        <f>'実質公債費比率（分子）の構造'!M$52</f>
        <v>1568</v>
      </c>
      <c r="K42" s="136"/>
      <c r="L42" s="136"/>
      <c r="M42" s="136">
        <f>'実質公債費比率（分子）の構造'!N$52</f>
        <v>1695</v>
      </c>
      <c r="N42" s="136"/>
      <c r="O42" s="136"/>
      <c r="P42" s="136">
        <f>'実質公債費比率（分子）の構造'!O$52</f>
        <v>1658</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249</v>
      </c>
      <c r="C45" s="136"/>
      <c r="D45" s="136"/>
      <c r="E45" s="136">
        <f>'実質公債費比率（分子）の構造'!L$49</f>
        <v>248</v>
      </c>
      <c r="F45" s="136"/>
      <c r="G45" s="136"/>
      <c r="H45" s="136">
        <f>'実質公債費比率（分子）の構造'!M$49</f>
        <v>249</v>
      </c>
      <c r="I45" s="136"/>
      <c r="J45" s="136"/>
      <c r="K45" s="136">
        <f>'実質公債費比率（分子）の構造'!N$49</f>
        <v>248</v>
      </c>
      <c r="L45" s="136"/>
      <c r="M45" s="136"/>
      <c r="N45" s="136">
        <f>'実質公債費比率（分子）の構造'!O$49</f>
        <v>249</v>
      </c>
      <c r="O45" s="136"/>
      <c r="P45" s="136"/>
    </row>
    <row r="46" spans="1:16" x14ac:dyDescent="0.15">
      <c r="A46" s="136" t="s">
        <v>54</v>
      </c>
      <c r="B46" s="136">
        <f>'実質公債費比率（分子）の構造'!K$48</f>
        <v>387</v>
      </c>
      <c r="C46" s="136"/>
      <c r="D46" s="136"/>
      <c r="E46" s="136">
        <f>'実質公債費比率（分子）の構造'!L$48</f>
        <v>349</v>
      </c>
      <c r="F46" s="136"/>
      <c r="G46" s="136"/>
      <c r="H46" s="136">
        <f>'実質公債費比率（分子）の構造'!M$48</f>
        <v>413</v>
      </c>
      <c r="I46" s="136"/>
      <c r="J46" s="136"/>
      <c r="K46" s="136">
        <f>'実質公債費比率（分子）の構造'!N$48</f>
        <v>407</v>
      </c>
      <c r="L46" s="136"/>
      <c r="M46" s="136"/>
      <c r="N46" s="136">
        <f>'実質公債費比率（分子）の構造'!O$48</f>
        <v>451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1439</v>
      </c>
      <c r="C49" s="136"/>
      <c r="D49" s="136"/>
      <c r="E49" s="136">
        <f>'実質公債費比率（分子）の構造'!L$45</f>
        <v>1464</v>
      </c>
      <c r="F49" s="136"/>
      <c r="G49" s="136"/>
      <c r="H49" s="136">
        <f>'実質公債費比率（分子）の構造'!M$45</f>
        <v>1431</v>
      </c>
      <c r="I49" s="136"/>
      <c r="J49" s="136"/>
      <c r="K49" s="136">
        <f>'実質公債費比率（分子）の構造'!N$45</f>
        <v>1556</v>
      </c>
      <c r="L49" s="136"/>
      <c r="M49" s="136"/>
      <c r="N49" s="136">
        <f>'実質公債費比率（分子）の構造'!O$45</f>
        <v>1610</v>
      </c>
      <c r="O49" s="136"/>
      <c r="P49" s="136"/>
    </row>
    <row r="50" spans="1:16" x14ac:dyDescent="0.15">
      <c r="A50" s="136" t="s">
        <v>58</v>
      </c>
      <c r="B50" s="136" t="e">
        <f>NA()</f>
        <v>#N/A</v>
      </c>
      <c r="C50" s="136">
        <f>IF(ISNUMBER('実質公債費比率（分子）の構造'!K$53),'実質公債費比率（分子）の構造'!K$53,NA())</f>
        <v>560</v>
      </c>
      <c r="D50" s="136" t="e">
        <f>NA()</f>
        <v>#N/A</v>
      </c>
      <c r="E50" s="136" t="e">
        <f>NA()</f>
        <v>#N/A</v>
      </c>
      <c r="F50" s="136">
        <f>IF(ISNUMBER('実質公債費比率（分子）の構造'!L$53),'実質公債費比率（分子）の構造'!L$53,NA())</f>
        <v>489</v>
      </c>
      <c r="G50" s="136" t="e">
        <f>NA()</f>
        <v>#N/A</v>
      </c>
      <c r="H50" s="136" t="e">
        <f>NA()</f>
        <v>#N/A</v>
      </c>
      <c r="I50" s="136">
        <f>IF(ISNUMBER('実質公債費比率（分子）の構造'!M$53),'実質公債費比率（分子）の構造'!M$53,NA())</f>
        <v>525</v>
      </c>
      <c r="J50" s="136" t="e">
        <f>NA()</f>
        <v>#N/A</v>
      </c>
      <c r="K50" s="136" t="e">
        <f>NA()</f>
        <v>#N/A</v>
      </c>
      <c r="L50" s="136">
        <f>IF(ISNUMBER('実質公債費比率（分子）の構造'!N$53),'実質公債費比率（分子）の構造'!N$53,NA())</f>
        <v>516</v>
      </c>
      <c r="M50" s="136" t="e">
        <f>NA()</f>
        <v>#N/A</v>
      </c>
      <c r="N50" s="136" t="e">
        <f>NA()</f>
        <v>#N/A</v>
      </c>
      <c r="O50" s="136">
        <f>IF(ISNUMBER('実質公債費比率（分子）の構造'!O$53),'実質公債費比率（分子）の構造'!O$53,NA())</f>
        <v>652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15819</v>
      </c>
      <c r="E56" s="135"/>
      <c r="F56" s="135"/>
      <c r="G56" s="135">
        <f>'将来負担比率（分子）の構造'!J$51</f>
        <v>16155</v>
      </c>
      <c r="H56" s="135"/>
      <c r="I56" s="135"/>
      <c r="J56" s="135">
        <f>'将来負担比率（分子）の構造'!K$51</f>
        <v>16223</v>
      </c>
      <c r="K56" s="135"/>
      <c r="L56" s="135"/>
      <c r="M56" s="135">
        <f>'将来負担比率（分子）の構造'!L$51</f>
        <v>16140</v>
      </c>
      <c r="N56" s="135"/>
      <c r="O56" s="135"/>
      <c r="P56" s="135">
        <f>'将来負担比率（分子）の構造'!M$51</f>
        <v>16219</v>
      </c>
    </row>
    <row r="57" spans="1:16" x14ac:dyDescent="0.15">
      <c r="A57" s="135" t="s">
        <v>34</v>
      </c>
      <c r="B57" s="135"/>
      <c r="C57" s="135"/>
      <c r="D57" s="135">
        <f>'将来負担比率（分子）の構造'!I$50</f>
        <v>2220</v>
      </c>
      <c r="E57" s="135"/>
      <c r="F57" s="135"/>
      <c r="G57" s="135">
        <f>'将来負担比率（分子）の構造'!J$50</f>
        <v>2076</v>
      </c>
      <c r="H57" s="135"/>
      <c r="I57" s="135"/>
      <c r="J57" s="135">
        <f>'将来負担比率（分子）の構造'!K$50</f>
        <v>1882</v>
      </c>
      <c r="K57" s="135"/>
      <c r="L57" s="135"/>
      <c r="M57" s="135">
        <f>'将来負担比率（分子）の構造'!L$50</f>
        <v>1746</v>
      </c>
      <c r="N57" s="135"/>
      <c r="O57" s="135"/>
      <c r="P57" s="135">
        <f>'将来負担比率（分子）の構造'!M$50</f>
        <v>1659</v>
      </c>
    </row>
    <row r="58" spans="1:16" x14ac:dyDescent="0.15">
      <c r="A58" s="135" t="s">
        <v>33</v>
      </c>
      <c r="B58" s="135"/>
      <c r="C58" s="135"/>
      <c r="D58" s="135">
        <f>'将来負担比率（分子）の構造'!I$49</f>
        <v>6516</v>
      </c>
      <c r="E58" s="135"/>
      <c r="F58" s="135"/>
      <c r="G58" s="135">
        <f>'将来負担比率（分子）の構造'!J$49</f>
        <v>6336</v>
      </c>
      <c r="H58" s="135"/>
      <c r="I58" s="135"/>
      <c r="J58" s="135">
        <f>'将来負担比率（分子）の構造'!K$49</f>
        <v>6875</v>
      </c>
      <c r="K58" s="135"/>
      <c r="L58" s="135"/>
      <c r="M58" s="135">
        <f>'将来負担比率（分子）の構造'!L$49</f>
        <v>5573</v>
      </c>
      <c r="N58" s="135"/>
      <c r="O58" s="135"/>
      <c r="P58" s="135">
        <f>'将来負担比率（分子）の構造'!M$49</f>
        <v>5899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4471</v>
      </c>
      <c r="C62" s="135"/>
      <c r="D62" s="135"/>
      <c r="E62" s="135">
        <f>'将来負担比率（分子）の構造'!J$45</f>
        <v>4439</v>
      </c>
      <c r="F62" s="135"/>
      <c r="G62" s="135"/>
      <c r="H62" s="135">
        <f>'将来負担比率（分子）の構造'!K$45</f>
        <v>4344</v>
      </c>
      <c r="I62" s="135"/>
      <c r="J62" s="135"/>
      <c r="K62" s="135">
        <f>'将来負担比率（分子）の構造'!L$45</f>
        <v>4135</v>
      </c>
      <c r="L62" s="135"/>
      <c r="M62" s="135"/>
      <c r="N62" s="135">
        <f>'将来負担比率（分子）の構造'!M$45</f>
        <v>3975</v>
      </c>
      <c r="O62" s="135"/>
      <c r="P62" s="135"/>
    </row>
    <row r="63" spans="1:16" x14ac:dyDescent="0.15">
      <c r="A63" s="135" t="s">
        <v>27</v>
      </c>
      <c r="B63" s="135">
        <f>'将来負担比率（分子）の構造'!I$44</f>
        <v>1981</v>
      </c>
      <c r="C63" s="135"/>
      <c r="D63" s="135"/>
      <c r="E63" s="135">
        <f>'将来負担比率（分子）の構造'!J$44</f>
        <v>1765</v>
      </c>
      <c r="F63" s="135"/>
      <c r="G63" s="135"/>
      <c r="H63" s="135">
        <f>'将来負担比率（分子）の構造'!K$44</f>
        <v>1551</v>
      </c>
      <c r="I63" s="135"/>
      <c r="J63" s="135"/>
      <c r="K63" s="135">
        <f>'将来負担比率（分子）の構造'!L$44</f>
        <v>1331</v>
      </c>
      <c r="L63" s="135"/>
      <c r="M63" s="135"/>
      <c r="N63" s="135">
        <f>'将来負担比率（分子）の構造'!M$44</f>
        <v>1106</v>
      </c>
      <c r="O63" s="135"/>
      <c r="P63" s="135"/>
    </row>
    <row r="64" spans="1:16" x14ac:dyDescent="0.15">
      <c r="A64" s="135" t="s">
        <v>26</v>
      </c>
      <c r="B64" s="135">
        <f>'将来負担比率（分子）の構造'!I$43</f>
        <v>7427</v>
      </c>
      <c r="C64" s="135"/>
      <c r="D64" s="135"/>
      <c r="E64" s="135">
        <f>'将来負担比率（分子）の構造'!J$43</f>
        <v>6891</v>
      </c>
      <c r="F64" s="135"/>
      <c r="G64" s="135"/>
      <c r="H64" s="135">
        <f>'将来負担比率（分子）の構造'!K$43</f>
        <v>6993</v>
      </c>
      <c r="I64" s="135"/>
      <c r="J64" s="135"/>
      <c r="K64" s="135">
        <f>'将来負担比率（分子）の構造'!L$43</f>
        <v>6706</v>
      </c>
      <c r="L64" s="135"/>
      <c r="M64" s="135"/>
      <c r="N64" s="135">
        <f>'将来負担比率（分子）の構造'!M$43</f>
        <v>7088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13638</v>
      </c>
      <c r="C66" s="135"/>
      <c r="D66" s="135"/>
      <c r="E66" s="135">
        <f>'将来負担比率（分子）の構造'!J$41</f>
        <v>13874</v>
      </c>
      <c r="F66" s="135"/>
      <c r="G66" s="135"/>
      <c r="H66" s="135">
        <f>'将来負担比率（分子）の構造'!K$41</f>
        <v>14266</v>
      </c>
      <c r="I66" s="135"/>
      <c r="J66" s="135"/>
      <c r="K66" s="135">
        <f>'将来負担比率（分子）の構造'!L$41</f>
        <v>14772</v>
      </c>
      <c r="L66" s="135"/>
      <c r="M66" s="135"/>
      <c r="N66" s="135">
        <f>'将来負担比率（分子）の構造'!M$41</f>
        <v>14948</v>
      </c>
      <c r="O66" s="135"/>
      <c r="P66" s="135"/>
    </row>
    <row r="67" spans="1:16" x14ac:dyDescent="0.15">
      <c r="A67" s="135" t="s">
        <v>62</v>
      </c>
      <c r="B67" s="135" t="e">
        <f>NA()</f>
        <v>#N/A</v>
      </c>
      <c r="C67" s="135">
        <f>IF(ISNUMBER('将来負担比率（分子）の構造'!I$52), IF('将来負担比率（分子）の構造'!I$52 &lt; 0, 0, '将来負担比率（分子）の構造'!I$52), NA())</f>
        <v>2963</v>
      </c>
      <c r="D67" s="135" t="e">
        <f>NA()</f>
        <v>#N/A</v>
      </c>
      <c r="E67" s="135" t="e">
        <f>NA()</f>
        <v>#N/A</v>
      </c>
      <c r="F67" s="135">
        <f>IF(ISNUMBER('将来負担比率（分子）の構造'!J$52), IF('将来負担比率（分子）の構造'!J$52 &lt; 0, 0, '将来負担比率（分子）の構造'!J$52), NA())</f>
        <v>2403</v>
      </c>
      <c r="G67" s="135" t="e">
        <f>NA()</f>
        <v>#N/A</v>
      </c>
      <c r="H67" s="135" t="e">
        <f>NA()</f>
        <v>#N/A</v>
      </c>
      <c r="I67" s="135">
        <f>IF(ISNUMBER('将来負担比率（分子）の構造'!K$52), IF('将来負担比率（分子）の構造'!K$52 &lt; 0, 0, '将来負担比率（分子）の構造'!K$52), NA())</f>
        <v>2172</v>
      </c>
      <c r="J67" s="135" t="e">
        <f>NA()</f>
        <v>#N/A</v>
      </c>
      <c r="K67" s="135" t="e">
        <f>NA()</f>
        <v>#N/A</v>
      </c>
      <c r="L67" s="135">
        <f>IF(ISNUMBER('将来負担比率（分子）の構造'!L$52), IF('将来負担比率（分子）の構造'!L$52 &lt; 0, 0, '将来負担比率（分子）の構造'!L$52), NA())</f>
        <v>3485</v>
      </c>
      <c r="M67" s="135" t="e">
        <f>NA()</f>
        <v>#N/A</v>
      </c>
      <c r="N67" s="135" t="e">
        <f>NA()</f>
        <v>#N/A</v>
      </c>
      <c r="O67" s="135">
        <f>IF(ISNUMBER('将来負担比率（分子）の構造'!M$52), IF('将来負担比率（分子）の構造'!M$52 &lt; 0, 0, '将来負担比率（分子）の構造'!M$52), NA())</f>
        <v>3339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3857984</v>
      </c>
      <c r="S5" s="583"/>
      <c r="T5" s="583"/>
      <c r="U5" s="583"/>
      <c r="V5" s="583"/>
      <c r="W5" s="583"/>
      <c r="X5" s="583"/>
      <c r="Y5" s="584"/>
      <c r="Z5" s="585">
        <v>19.600000000000001</v>
      </c>
      <c r="AA5" s="585"/>
      <c r="AB5" s="585"/>
      <c r="AC5" s="585"/>
      <c r="AD5" s="586">
        <v>3746536</v>
      </c>
      <c r="AE5" s="586"/>
      <c r="AF5" s="586"/>
      <c r="AG5" s="586"/>
      <c r="AH5" s="586"/>
      <c r="AI5" s="586"/>
      <c r="AJ5" s="586"/>
      <c r="AK5" s="586"/>
      <c r="AL5" s="587">
        <v>37</v>
      </c>
      <c r="AM5" s="588"/>
      <c r="AN5" s="588"/>
      <c r="AO5" s="589"/>
      <c r="AP5" s="579" t="s">
        <v>209</v>
      </c>
      <c r="AQ5" s="580"/>
      <c r="AR5" s="580"/>
      <c r="AS5" s="580"/>
      <c r="AT5" s="580"/>
      <c r="AU5" s="580"/>
      <c r="AV5" s="580"/>
      <c r="AW5" s="580"/>
      <c r="AX5" s="580"/>
      <c r="AY5" s="580"/>
      <c r="AZ5" s="580"/>
      <c r="BA5" s="580"/>
      <c r="BB5" s="580"/>
      <c r="BC5" s="580"/>
      <c r="BD5" s="580"/>
      <c r="BE5" s="580"/>
      <c r="BF5" s="581"/>
      <c r="BG5" s="593">
        <v>3739103</v>
      </c>
      <c r="BH5" s="594"/>
      <c r="BI5" s="594"/>
      <c r="BJ5" s="594"/>
      <c r="BK5" s="594"/>
      <c r="BL5" s="594"/>
      <c r="BM5" s="594"/>
      <c r="BN5" s="595"/>
      <c r="BO5" s="596">
        <v>96.9</v>
      </c>
      <c r="BP5" s="596"/>
      <c r="BQ5" s="596"/>
      <c r="BR5" s="596"/>
      <c r="BS5" s="597">
        <v>39159</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180375</v>
      </c>
      <c r="S6" s="594"/>
      <c r="T6" s="594"/>
      <c r="U6" s="594"/>
      <c r="V6" s="594"/>
      <c r="W6" s="594"/>
      <c r="X6" s="594"/>
      <c r="Y6" s="595"/>
      <c r="Z6" s="596">
        <v>0.9</v>
      </c>
      <c r="AA6" s="596"/>
      <c r="AB6" s="596"/>
      <c r="AC6" s="596"/>
      <c r="AD6" s="597">
        <v>180375</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3739103</v>
      </c>
      <c r="BH6" s="594"/>
      <c r="BI6" s="594"/>
      <c r="BJ6" s="594"/>
      <c r="BK6" s="594"/>
      <c r="BL6" s="594"/>
      <c r="BM6" s="594"/>
      <c r="BN6" s="595"/>
      <c r="BO6" s="596">
        <v>96.9</v>
      </c>
      <c r="BP6" s="596"/>
      <c r="BQ6" s="596"/>
      <c r="BR6" s="596"/>
      <c r="BS6" s="597">
        <v>39159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206213</v>
      </c>
      <c r="CS6" s="594"/>
      <c r="CT6" s="594"/>
      <c r="CU6" s="594"/>
      <c r="CV6" s="594"/>
      <c r="CW6" s="594"/>
      <c r="CX6" s="594"/>
      <c r="CY6" s="595"/>
      <c r="CZ6" s="596">
        <v>1.1000000000000001</v>
      </c>
      <c r="DA6" s="596"/>
      <c r="DB6" s="596"/>
      <c r="DC6" s="596"/>
      <c r="DD6" s="602" t="s">
        <v>216</v>
      </c>
      <c r="DE6" s="594"/>
      <c r="DF6" s="594"/>
      <c r="DG6" s="594"/>
      <c r="DH6" s="594"/>
      <c r="DI6" s="594"/>
      <c r="DJ6" s="594"/>
      <c r="DK6" s="594"/>
      <c r="DL6" s="594"/>
      <c r="DM6" s="594"/>
      <c r="DN6" s="594"/>
      <c r="DO6" s="594"/>
      <c r="DP6" s="595"/>
      <c r="DQ6" s="602">
        <v>206168</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7992</v>
      </c>
      <c r="S7" s="594"/>
      <c r="T7" s="594"/>
      <c r="U7" s="594"/>
      <c r="V7" s="594"/>
      <c r="W7" s="594"/>
      <c r="X7" s="594"/>
      <c r="Y7" s="595"/>
      <c r="Z7" s="596">
        <v>0</v>
      </c>
      <c r="AA7" s="596"/>
      <c r="AB7" s="596"/>
      <c r="AC7" s="596"/>
      <c r="AD7" s="597">
        <v>7992</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1586280</v>
      </c>
      <c r="BH7" s="594"/>
      <c r="BI7" s="594"/>
      <c r="BJ7" s="594"/>
      <c r="BK7" s="594"/>
      <c r="BL7" s="594"/>
      <c r="BM7" s="594"/>
      <c r="BN7" s="595"/>
      <c r="BO7" s="596">
        <v>41.1</v>
      </c>
      <c r="BP7" s="596"/>
      <c r="BQ7" s="596"/>
      <c r="BR7" s="596"/>
      <c r="BS7" s="597">
        <v>39159</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2958520</v>
      </c>
      <c r="CS7" s="594"/>
      <c r="CT7" s="594"/>
      <c r="CU7" s="594"/>
      <c r="CV7" s="594"/>
      <c r="CW7" s="594"/>
      <c r="CX7" s="594"/>
      <c r="CY7" s="595"/>
      <c r="CZ7" s="596">
        <v>15.7</v>
      </c>
      <c r="DA7" s="596"/>
      <c r="DB7" s="596"/>
      <c r="DC7" s="596"/>
      <c r="DD7" s="602">
        <v>243421</v>
      </c>
      <c r="DE7" s="594"/>
      <c r="DF7" s="594"/>
      <c r="DG7" s="594"/>
      <c r="DH7" s="594"/>
      <c r="DI7" s="594"/>
      <c r="DJ7" s="594"/>
      <c r="DK7" s="594"/>
      <c r="DL7" s="594"/>
      <c r="DM7" s="594"/>
      <c r="DN7" s="594"/>
      <c r="DO7" s="594"/>
      <c r="DP7" s="595"/>
      <c r="DQ7" s="602">
        <v>2321779</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24969</v>
      </c>
      <c r="S8" s="594"/>
      <c r="T8" s="594"/>
      <c r="U8" s="594"/>
      <c r="V8" s="594"/>
      <c r="W8" s="594"/>
      <c r="X8" s="594"/>
      <c r="Y8" s="595"/>
      <c r="Z8" s="596">
        <v>0.1</v>
      </c>
      <c r="AA8" s="596"/>
      <c r="AB8" s="596"/>
      <c r="AC8" s="596"/>
      <c r="AD8" s="597">
        <v>24969</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60457</v>
      </c>
      <c r="BH8" s="594"/>
      <c r="BI8" s="594"/>
      <c r="BJ8" s="594"/>
      <c r="BK8" s="594"/>
      <c r="BL8" s="594"/>
      <c r="BM8" s="594"/>
      <c r="BN8" s="595"/>
      <c r="BO8" s="596">
        <v>1.6</v>
      </c>
      <c r="BP8" s="596"/>
      <c r="BQ8" s="596"/>
      <c r="BR8" s="596"/>
      <c r="BS8" s="602" t="s">
        <v>111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5106627</v>
      </c>
      <c r="CS8" s="594"/>
      <c r="CT8" s="594"/>
      <c r="CU8" s="594"/>
      <c r="CV8" s="594"/>
      <c r="CW8" s="594"/>
      <c r="CX8" s="594"/>
      <c r="CY8" s="595"/>
      <c r="CZ8" s="596">
        <v>27.2</v>
      </c>
      <c r="DA8" s="596"/>
      <c r="DB8" s="596"/>
      <c r="DC8" s="596"/>
      <c r="DD8" s="602">
        <v>11826</v>
      </c>
      <c r="DE8" s="594"/>
      <c r="DF8" s="594"/>
      <c r="DG8" s="594"/>
      <c r="DH8" s="594"/>
      <c r="DI8" s="594"/>
      <c r="DJ8" s="594"/>
      <c r="DK8" s="594"/>
      <c r="DL8" s="594"/>
      <c r="DM8" s="594"/>
      <c r="DN8" s="594"/>
      <c r="DO8" s="594"/>
      <c r="DP8" s="595"/>
      <c r="DQ8" s="602">
        <v>2711551</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21841</v>
      </c>
      <c r="S9" s="594"/>
      <c r="T9" s="594"/>
      <c r="U9" s="594"/>
      <c r="V9" s="594"/>
      <c r="W9" s="594"/>
      <c r="X9" s="594"/>
      <c r="Y9" s="595"/>
      <c r="Z9" s="596">
        <v>0.1</v>
      </c>
      <c r="AA9" s="596"/>
      <c r="AB9" s="596"/>
      <c r="AC9" s="596"/>
      <c r="AD9" s="597">
        <v>21841</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1284793</v>
      </c>
      <c r="BH9" s="594"/>
      <c r="BI9" s="594"/>
      <c r="BJ9" s="594"/>
      <c r="BK9" s="594"/>
      <c r="BL9" s="594"/>
      <c r="BM9" s="594"/>
      <c r="BN9" s="595"/>
      <c r="BO9" s="596">
        <v>33.299999999999997</v>
      </c>
      <c r="BP9" s="596"/>
      <c r="BQ9" s="596"/>
      <c r="BR9" s="596"/>
      <c r="BS9" s="602" t="s">
        <v>111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1511878</v>
      </c>
      <c r="CS9" s="594"/>
      <c r="CT9" s="594"/>
      <c r="CU9" s="594"/>
      <c r="CV9" s="594"/>
      <c r="CW9" s="594"/>
      <c r="CX9" s="594"/>
      <c r="CY9" s="595"/>
      <c r="CZ9" s="596">
        <v>8</v>
      </c>
      <c r="DA9" s="596"/>
      <c r="DB9" s="596"/>
      <c r="DC9" s="596"/>
      <c r="DD9" s="602">
        <v>111134</v>
      </c>
      <c r="DE9" s="594"/>
      <c r="DF9" s="594"/>
      <c r="DG9" s="594"/>
      <c r="DH9" s="594"/>
      <c r="DI9" s="594"/>
      <c r="DJ9" s="594"/>
      <c r="DK9" s="594"/>
      <c r="DL9" s="594"/>
      <c r="DM9" s="594"/>
      <c r="DN9" s="594"/>
      <c r="DO9" s="594"/>
      <c r="DP9" s="595"/>
      <c r="DQ9" s="602">
        <v>1304736</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668949</v>
      </c>
      <c r="S10" s="594"/>
      <c r="T10" s="594"/>
      <c r="U10" s="594"/>
      <c r="V10" s="594"/>
      <c r="W10" s="594"/>
      <c r="X10" s="594"/>
      <c r="Y10" s="595"/>
      <c r="Z10" s="596">
        <v>3.4</v>
      </c>
      <c r="AA10" s="596"/>
      <c r="AB10" s="596"/>
      <c r="AC10" s="596"/>
      <c r="AD10" s="597">
        <v>668949</v>
      </c>
      <c r="AE10" s="597"/>
      <c r="AF10" s="597"/>
      <c r="AG10" s="597"/>
      <c r="AH10" s="597"/>
      <c r="AI10" s="597"/>
      <c r="AJ10" s="597"/>
      <c r="AK10" s="597"/>
      <c r="AL10" s="598">
        <v>6.6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103928</v>
      </c>
      <c r="BH10" s="594"/>
      <c r="BI10" s="594"/>
      <c r="BJ10" s="594"/>
      <c r="BK10" s="594"/>
      <c r="BL10" s="594"/>
      <c r="BM10" s="594"/>
      <c r="BN10" s="595"/>
      <c r="BO10" s="596">
        <v>2.7</v>
      </c>
      <c r="BP10" s="596"/>
      <c r="BQ10" s="596"/>
      <c r="BR10" s="596"/>
      <c r="BS10" s="602">
        <v>16885</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182988</v>
      </c>
      <c r="CS10" s="594"/>
      <c r="CT10" s="594"/>
      <c r="CU10" s="594"/>
      <c r="CV10" s="594"/>
      <c r="CW10" s="594"/>
      <c r="CX10" s="594"/>
      <c r="CY10" s="595"/>
      <c r="CZ10" s="596">
        <v>1</v>
      </c>
      <c r="DA10" s="596"/>
      <c r="DB10" s="596"/>
      <c r="DC10" s="596"/>
      <c r="DD10" s="602">
        <v>435</v>
      </c>
      <c r="DE10" s="594"/>
      <c r="DF10" s="594"/>
      <c r="DG10" s="594"/>
      <c r="DH10" s="594"/>
      <c r="DI10" s="594"/>
      <c r="DJ10" s="594"/>
      <c r="DK10" s="594"/>
      <c r="DL10" s="594"/>
      <c r="DM10" s="594"/>
      <c r="DN10" s="594"/>
      <c r="DO10" s="594"/>
      <c r="DP10" s="595"/>
      <c r="DQ10" s="602">
        <v>44636</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137102</v>
      </c>
      <c r="BH11" s="594"/>
      <c r="BI11" s="594"/>
      <c r="BJ11" s="594"/>
      <c r="BK11" s="594"/>
      <c r="BL11" s="594"/>
      <c r="BM11" s="594"/>
      <c r="BN11" s="595"/>
      <c r="BO11" s="596">
        <v>3.6</v>
      </c>
      <c r="BP11" s="596"/>
      <c r="BQ11" s="596"/>
      <c r="BR11" s="596"/>
      <c r="BS11" s="602">
        <v>22274</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2247632</v>
      </c>
      <c r="CS11" s="594"/>
      <c r="CT11" s="594"/>
      <c r="CU11" s="594"/>
      <c r="CV11" s="594"/>
      <c r="CW11" s="594"/>
      <c r="CX11" s="594"/>
      <c r="CY11" s="595"/>
      <c r="CZ11" s="596">
        <v>12</v>
      </c>
      <c r="DA11" s="596"/>
      <c r="DB11" s="596"/>
      <c r="DC11" s="596"/>
      <c r="DD11" s="602">
        <v>1210382</v>
      </c>
      <c r="DE11" s="594"/>
      <c r="DF11" s="594"/>
      <c r="DG11" s="594"/>
      <c r="DH11" s="594"/>
      <c r="DI11" s="594"/>
      <c r="DJ11" s="594"/>
      <c r="DK11" s="594"/>
      <c r="DL11" s="594"/>
      <c r="DM11" s="594"/>
      <c r="DN11" s="594"/>
      <c r="DO11" s="594"/>
      <c r="DP11" s="595"/>
      <c r="DQ11" s="602">
        <v>715326</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1856689</v>
      </c>
      <c r="BH12" s="594"/>
      <c r="BI12" s="594"/>
      <c r="BJ12" s="594"/>
      <c r="BK12" s="594"/>
      <c r="BL12" s="594"/>
      <c r="BM12" s="594"/>
      <c r="BN12" s="595"/>
      <c r="BO12" s="596">
        <v>48.1</v>
      </c>
      <c r="BP12" s="596"/>
      <c r="BQ12" s="596"/>
      <c r="BR12" s="596"/>
      <c r="BS12" s="602" t="s">
        <v>111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546447</v>
      </c>
      <c r="CS12" s="594"/>
      <c r="CT12" s="594"/>
      <c r="CU12" s="594"/>
      <c r="CV12" s="594"/>
      <c r="CW12" s="594"/>
      <c r="CX12" s="594"/>
      <c r="CY12" s="595"/>
      <c r="CZ12" s="596">
        <v>2.9</v>
      </c>
      <c r="DA12" s="596"/>
      <c r="DB12" s="596"/>
      <c r="DC12" s="596"/>
      <c r="DD12" s="602">
        <v>36243</v>
      </c>
      <c r="DE12" s="594"/>
      <c r="DF12" s="594"/>
      <c r="DG12" s="594"/>
      <c r="DH12" s="594"/>
      <c r="DI12" s="594"/>
      <c r="DJ12" s="594"/>
      <c r="DK12" s="594"/>
      <c r="DL12" s="594"/>
      <c r="DM12" s="594"/>
      <c r="DN12" s="594"/>
      <c r="DO12" s="594"/>
      <c r="DP12" s="595"/>
      <c r="DQ12" s="602">
        <v>384731</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38554</v>
      </c>
      <c r="S13" s="594"/>
      <c r="T13" s="594"/>
      <c r="U13" s="594"/>
      <c r="V13" s="594"/>
      <c r="W13" s="594"/>
      <c r="X13" s="594"/>
      <c r="Y13" s="595"/>
      <c r="Z13" s="596">
        <v>0.2</v>
      </c>
      <c r="AA13" s="596"/>
      <c r="AB13" s="596"/>
      <c r="AC13" s="596"/>
      <c r="AD13" s="597">
        <v>38554</v>
      </c>
      <c r="AE13" s="597"/>
      <c r="AF13" s="597"/>
      <c r="AG13" s="597"/>
      <c r="AH13" s="597"/>
      <c r="AI13" s="597"/>
      <c r="AJ13" s="597"/>
      <c r="AK13" s="597"/>
      <c r="AL13" s="598">
        <v>0.4</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1849733</v>
      </c>
      <c r="BH13" s="594"/>
      <c r="BI13" s="594"/>
      <c r="BJ13" s="594"/>
      <c r="BK13" s="594"/>
      <c r="BL13" s="594"/>
      <c r="BM13" s="594"/>
      <c r="BN13" s="595"/>
      <c r="BO13" s="596">
        <v>47.9</v>
      </c>
      <c r="BP13" s="596"/>
      <c r="BQ13" s="596"/>
      <c r="BR13" s="596"/>
      <c r="BS13" s="602" t="s">
        <v>111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1845751</v>
      </c>
      <c r="CS13" s="594"/>
      <c r="CT13" s="594"/>
      <c r="CU13" s="594"/>
      <c r="CV13" s="594"/>
      <c r="CW13" s="594"/>
      <c r="CX13" s="594"/>
      <c r="CY13" s="595"/>
      <c r="CZ13" s="596">
        <v>9.8000000000000007</v>
      </c>
      <c r="DA13" s="596"/>
      <c r="DB13" s="596"/>
      <c r="DC13" s="596"/>
      <c r="DD13" s="602">
        <v>738931</v>
      </c>
      <c r="DE13" s="594"/>
      <c r="DF13" s="594"/>
      <c r="DG13" s="594"/>
      <c r="DH13" s="594"/>
      <c r="DI13" s="594"/>
      <c r="DJ13" s="594"/>
      <c r="DK13" s="594"/>
      <c r="DL13" s="594"/>
      <c r="DM13" s="594"/>
      <c r="DN13" s="594"/>
      <c r="DO13" s="594"/>
      <c r="DP13" s="595"/>
      <c r="DQ13" s="602">
        <v>1194926</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91958</v>
      </c>
      <c r="BH14" s="594"/>
      <c r="BI14" s="594"/>
      <c r="BJ14" s="594"/>
      <c r="BK14" s="594"/>
      <c r="BL14" s="594"/>
      <c r="BM14" s="594"/>
      <c r="BN14" s="595"/>
      <c r="BO14" s="596">
        <v>2.4</v>
      </c>
      <c r="BP14" s="596"/>
      <c r="BQ14" s="596"/>
      <c r="BR14" s="596"/>
      <c r="BS14" s="602" t="s">
        <v>111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745387</v>
      </c>
      <c r="CS14" s="594"/>
      <c r="CT14" s="594"/>
      <c r="CU14" s="594"/>
      <c r="CV14" s="594"/>
      <c r="CW14" s="594"/>
      <c r="CX14" s="594"/>
      <c r="CY14" s="595"/>
      <c r="CZ14" s="596">
        <v>4</v>
      </c>
      <c r="DA14" s="596"/>
      <c r="DB14" s="596"/>
      <c r="DC14" s="596"/>
      <c r="DD14" s="602">
        <v>163226</v>
      </c>
      <c r="DE14" s="594"/>
      <c r="DF14" s="594"/>
      <c r="DG14" s="594"/>
      <c r="DH14" s="594"/>
      <c r="DI14" s="594"/>
      <c r="DJ14" s="594"/>
      <c r="DK14" s="594"/>
      <c r="DL14" s="594"/>
      <c r="DM14" s="594"/>
      <c r="DN14" s="594"/>
      <c r="DO14" s="594"/>
      <c r="DP14" s="595"/>
      <c r="DQ14" s="602">
        <v>596841</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11767</v>
      </c>
      <c r="S15" s="594"/>
      <c r="T15" s="594"/>
      <c r="U15" s="594"/>
      <c r="V15" s="594"/>
      <c r="W15" s="594"/>
      <c r="X15" s="594"/>
      <c r="Y15" s="595"/>
      <c r="Z15" s="596">
        <v>0.1</v>
      </c>
      <c r="AA15" s="596"/>
      <c r="AB15" s="596"/>
      <c r="AC15" s="596"/>
      <c r="AD15" s="597">
        <v>11767</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204176</v>
      </c>
      <c r="BH15" s="594"/>
      <c r="BI15" s="594"/>
      <c r="BJ15" s="594"/>
      <c r="BK15" s="594"/>
      <c r="BL15" s="594"/>
      <c r="BM15" s="594"/>
      <c r="BN15" s="595"/>
      <c r="BO15" s="596">
        <v>5.3</v>
      </c>
      <c r="BP15" s="596"/>
      <c r="BQ15" s="596"/>
      <c r="BR15" s="596"/>
      <c r="BS15" s="602" t="s">
        <v>111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1815992</v>
      </c>
      <c r="CS15" s="594"/>
      <c r="CT15" s="594"/>
      <c r="CU15" s="594"/>
      <c r="CV15" s="594"/>
      <c r="CW15" s="594"/>
      <c r="CX15" s="594"/>
      <c r="CY15" s="595"/>
      <c r="CZ15" s="596">
        <v>9.6999999999999993</v>
      </c>
      <c r="DA15" s="596"/>
      <c r="DB15" s="596"/>
      <c r="DC15" s="596"/>
      <c r="DD15" s="602">
        <v>175473</v>
      </c>
      <c r="DE15" s="594"/>
      <c r="DF15" s="594"/>
      <c r="DG15" s="594"/>
      <c r="DH15" s="594"/>
      <c r="DI15" s="594"/>
      <c r="DJ15" s="594"/>
      <c r="DK15" s="594"/>
      <c r="DL15" s="594"/>
      <c r="DM15" s="594"/>
      <c r="DN15" s="594"/>
      <c r="DO15" s="594"/>
      <c r="DP15" s="595"/>
      <c r="DQ15" s="602">
        <v>1620263</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6653185</v>
      </c>
      <c r="S16" s="594"/>
      <c r="T16" s="594"/>
      <c r="U16" s="594"/>
      <c r="V16" s="594"/>
      <c r="W16" s="594"/>
      <c r="X16" s="594"/>
      <c r="Y16" s="595"/>
      <c r="Z16" s="596">
        <v>33.9</v>
      </c>
      <c r="AA16" s="596"/>
      <c r="AB16" s="596"/>
      <c r="AC16" s="596"/>
      <c r="AD16" s="597">
        <v>5404306</v>
      </c>
      <c r="AE16" s="597"/>
      <c r="AF16" s="597"/>
      <c r="AG16" s="597"/>
      <c r="AH16" s="597"/>
      <c r="AI16" s="597"/>
      <c r="AJ16" s="597"/>
      <c r="AK16" s="597"/>
      <c r="AL16" s="598">
        <v>53.4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28712</v>
      </c>
      <c r="CS16" s="594"/>
      <c r="CT16" s="594"/>
      <c r="CU16" s="594"/>
      <c r="CV16" s="594"/>
      <c r="CW16" s="594"/>
      <c r="CX16" s="594"/>
      <c r="CY16" s="595"/>
      <c r="CZ16" s="596">
        <v>0.2</v>
      </c>
      <c r="DA16" s="596"/>
      <c r="DB16" s="596"/>
      <c r="DC16" s="596"/>
      <c r="DD16" s="602" t="s">
        <v>111</v>
      </c>
      <c r="DE16" s="594"/>
      <c r="DF16" s="594"/>
      <c r="DG16" s="594"/>
      <c r="DH16" s="594"/>
      <c r="DI16" s="594"/>
      <c r="DJ16" s="594"/>
      <c r="DK16" s="594"/>
      <c r="DL16" s="594"/>
      <c r="DM16" s="594"/>
      <c r="DN16" s="594"/>
      <c r="DO16" s="594"/>
      <c r="DP16" s="595"/>
      <c r="DQ16" s="602">
        <v>8844</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5404306</v>
      </c>
      <c r="S17" s="594"/>
      <c r="T17" s="594"/>
      <c r="U17" s="594"/>
      <c r="V17" s="594"/>
      <c r="W17" s="594"/>
      <c r="X17" s="594"/>
      <c r="Y17" s="595"/>
      <c r="Z17" s="596">
        <v>27.5</v>
      </c>
      <c r="AA17" s="596"/>
      <c r="AB17" s="596"/>
      <c r="AC17" s="596"/>
      <c r="AD17" s="597">
        <v>5404306</v>
      </c>
      <c r="AE17" s="597"/>
      <c r="AF17" s="597"/>
      <c r="AG17" s="597"/>
      <c r="AH17" s="597"/>
      <c r="AI17" s="597"/>
      <c r="AJ17" s="597"/>
      <c r="AK17" s="597"/>
      <c r="AL17" s="598">
        <v>53.4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1610666</v>
      </c>
      <c r="CS17" s="594"/>
      <c r="CT17" s="594"/>
      <c r="CU17" s="594"/>
      <c r="CV17" s="594"/>
      <c r="CW17" s="594"/>
      <c r="CX17" s="594"/>
      <c r="CY17" s="595"/>
      <c r="CZ17" s="596">
        <v>8.6</v>
      </c>
      <c r="DA17" s="596"/>
      <c r="DB17" s="596"/>
      <c r="DC17" s="596"/>
      <c r="DD17" s="602" t="s">
        <v>111</v>
      </c>
      <c r="DE17" s="594"/>
      <c r="DF17" s="594"/>
      <c r="DG17" s="594"/>
      <c r="DH17" s="594"/>
      <c r="DI17" s="594"/>
      <c r="DJ17" s="594"/>
      <c r="DK17" s="594"/>
      <c r="DL17" s="594"/>
      <c r="DM17" s="594"/>
      <c r="DN17" s="594"/>
      <c r="DO17" s="594"/>
      <c r="DP17" s="595"/>
      <c r="DQ17" s="602">
        <v>1610666</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1248879</v>
      </c>
      <c r="S18" s="594"/>
      <c r="T18" s="594"/>
      <c r="U18" s="594"/>
      <c r="V18" s="594"/>
      <c r="W18" s="594"/>
      <c r="X18" s="594"/>
      <c r="Y18" s="595"/>
      <c r="Z18" s="596">
        <v>6.4</v>
      </c>
      <c r="AA18" s="596"/>
      <c r="AB18" s="596"/>
      <c r="AC18" s="596"/>
      <c r="AD18" s="597" t="s">
        <v>111</v>
      </c>
      <c r="AE18" s="597"/>
      <c r="AF18" s="597"/>
      <c r="AG18" s="597"/>
      <c r="AH18" s="597"/>
      <c r="AI18" s="597"/>
      <c r="AJ18" s="597"/>
      <c r="AK18" s="597"/>
      <c r="AL18" s="598" t="s">
        <v>111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118881</v>
      </c>
      <c r="BH19" s="594"/>
      <c r="BI19" s="594"/>
      <c r="BJ19" s="594"/>
      <c r="BK19" s="594"/>
      <c r="BL19" s="594"/>
      <c r="BM19" s="594"/>
      <c r="BN19" s="595"/>
      <c r="BO19" s="596">
        <v>3.1</v>
      </c>
      <c r="BP19" s="596"/>
      <c r="BQ19" s="596"/>
      <c r="BR19" s="596"/>
      <c r="BS19" s="602" t="s">
        <v>111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11465616</v>
      </c>
      <c r="S20" s="594"/>
      <c r="T20" s="594"/>
      <c r="U20" s="594"/>
      <c r="V20" s="594"/>
      <c r="W20" s="594"/>
      <c r="X20" s="594"/>
      <c r="Y20" s="595"/>
      <c r="Z20" s="596">
        <v>58.4</v>
      </c>
      <c r="AA20" s="596"/>
      <c r="AB20" s="596"/>
      <c r="AC20" s="596"/>
      <c r="AD20" s="597">
        <v>10105289</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118881</v>
      </c>
      <c r="BH20" s="594"/>
      <c r="BI20" s="594"/>
      <c r="BJ20" s="594"/>
      <c r="BK20" s="594"/>
      <c r="BL20" s="594"/>
      <c r="BM20" s="594"/>
      <c r="BN20" s="595"/>
      <c r="BO20" s="596">
        <v>3.1</v>
      </c>
      <c r="BP20" s="596"/>
      <c r="BQ20" s="596"/>
      <c r="BR20" s="596"/>
      <c r="BS20" s="602" t="s">
        <v>111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18806813</v>
      </c>
      <c r="CS20" s="594"/>
      <c r="CT20" s="594"/>
      <c r="CU20" s="594"/>
      <c r="CV20" s="594"/>
      <c r="CW20" s="594"/>
      <c r="CX20" s="594"/>
      <c r="CY20" s="595"/>
      <c r="CZ20" s="596">
        <v>100</v>
      </c>
      <c r="DA20" s="596"/>
      <c r="DB20" s="596"/>
      <c r="DC20" s="596"/>
      <c r="DD20" s="602">
        <v>2691071</v>
      </c>
      <c r="DE20" s="594"/>
      <c r="DF20" s="594"/>
      <c r="DG20" s="594"/>
      <c r="DH20" s="594"/>
      <c r="DI20" s="594"/>
      <c r="DJ20" s="594"/>
      <c r="DK20" s="594"/>
      <c r="DL20" s="594"/>
      <c r="DM20" s="594"/>
      <c r="DN20" s="594"/>
      <c r="DO20" s="594"/>
      <c r="DP20" s="595"/>
      <c r="DQ20" s="602">
        <v>12720467</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5060</v>
      </c>
      <c r="S21" s="594"/>
      <c r="T21" s="594"/>
      <c r="U21" s="594"/>
      <c r="V21" s="594"/>
      <c r="W21" s="594"/>
      <c r="X21" s="594"/>
      <c r="Y21" s="595"/>
      <c r="Z21" s="596">
        <v>0</v>
      </c>
      <c r="AA21" s="596"/>
      <c r="AB21" s="596"/>
      <c r="AC21" s="596"/>
      <c r="AD21" s="597">
        <v>5060</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7433</v>
      </c>
      <c r="BH21" s="594"/>
      <c r="BI21" s="594"/>
      <c r="BJ21" s="594"/>
      <c r="BK21" s="594"/>
      <c r="BL21" s="594"/>
      <c r="BM21" s="594"/>
      <c r="BN21" s="595"/>
      <c r="BO21" s="596">
        <v>0.2</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206805</v>
      </c>
      <c r="S22" s="594"/>
      <c r="T22" s="594"/>
      <c r="U22" s="594"/>
      <c r="V22" s="594"/>
      <c r="W22" s="594"/>
      <c r="X22" s="594"/>
      <c r="Y22" s="595"/>
      <c r="Z22" s="596">
        <v>1.1000000000000001</v>
      </c>
      <c r="AA22" s="596"/>
      <c r="AB22" s="596"/>
      <c r="AC22" s="596"/>
      <c r="AD22" s="597" t="s">
        <v>111</v>
      </c>
      <c r="AE22" s="597"/>
      <c r="AF22" s="597"/>
      <c r="AG22" s="597"/>
      <c r="AH22" s="597"/>
      <c r="AI22" s="597"/>
      <c r="AJ22" s="597"/>
      <c r="AK22" s="597"/>
      <c r="AL22" s="598" t="s">
        <v>111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164437</v>
      </c>
      <c r="S23" s="594"/>
      <c r="T23" s="594"/>
      <c r="U23" s="594"/>
      <c r="V23" s="594"/>
      <c r="W23" s="594"/>
      <c r="X23" s="594"/>
      <c r="Y23" s="595"/>
      <c r="Z23" s="596">
        <v>0.8</v>
      </c>
      <c r="AA23" s="596"/>
      <c r="AB23" s="596"/>
      <c r="AC23" s="596"/>
      <c r="AD23" s="597">
        <v>13984</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111448</v>
      </c>
      <c r="BH23" s="594"/>
      <c r="BI23" s="594"/>
      <c r="BJ23" s="594"/>
      <c r="BK23" s="594"/>
      <c r="BL23" s="594"/>
      <c r="BM23" s="594"/>
      <c r="BN23" s="595"/>
      <c r="BO23" s="596">
        <v>2.9</v>
      </c>
      <c r="BP23" s="596"/>
      <c r="BQ23" s="596"/>
      <c r="BR23" s="596"/>
      <c r="BS23" s="602" t="s">
        <v>111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30935</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7979106</v>
      </c>
      <c r="CS24" s="583"/>
      <c r="CT24" s="583"/>
      <c r="CU24" s="583"/>
      <c r="CV24" s="583"/>
      <c r="CW24" s="583"/>
      <c r="CX24" s="583"/>
      <c r="CY24" s="584"/>
      <c r="CZ24" s="620">
        <v>42.4</v>
      </c>
      <c r="DA24" s="621"/>
      <c r="DB24" s="621"/>
      <c r="DC24" s="622"/>
      <c r="DD24" s="619">
        <v>5728133</v>
      </c>
      <c r="DE24" s="583"/>
      <c r="DF24" s="583"/>
      <c r="DG24" s="583"/>
      <c r="DH24" s="583"/>
      <c r="DI24" s="583"/>
      <c r="DJ24" s="583"/>
      <c r="DK24" s="584"/>
      <c r="DL24" s="619">
        <v>5660487</v>
      </c>
      <c r="DM24" s="583"/>
      <c r="DN24" s="583"/>
      <c r="DO24" s="583"/>
      <c r="DP24" s="583"/>
      <c r="DQ24" s="583"/>
      <c r="DR24" s="583"/>
      <c r="DS24" s="583"/>
      <c r="DT24" s="583"/>
      <c r="DU24" s="583"/>
      <c r="DV24" s="584"/>
      <c r="DW24" s="587">
        <v>52.5</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2064306</v>
      </c>
      <c r="S25" s="594"/>
      <c r="T25" s="594"/>
      <c r="U25" s="594"/>
      <c r="V25" s="594"/>
      <c r="W25" s="594"/>
      <c r="X25" s="594"/>
      <c r="Y25" s="595"/>
      <c r="Z25" s="596">
        <v>10.5</v>
      </c>
      <c r="AA25" s="596"/>
      <c r="AB25" s="596"/>
      <c r="AC25" s="596"/>
      <c r="AD25" s="597" t="s">
        <v>111</v>
      </c>
      <c r="AE25" s="597"/>
      <c r="AF25" s="597"/>
      <c r="AG25" s="597"/>
      <c r="AH25" s="597"/>
      <c r="AI25" s="597"/>
      <c r="AJ25" s="597"/>
      <c r="AK25" s="597"/>
      <c r="AL25" s="598" t="s">
        <v>111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3298551</v>
      </c>
      <c r="CS25" s="625"/>
      <c r="CT25" s="625"/>
      <c r="CU25" s="625"/>
      <c r="CV25" s="625"/>
      <c r="CW25" s="625"/>
      <c r="CX25" s="625"/>
      <c r="CY25" s="626"/>
      <c r="CZ25" s="627">
        <v>17.5</v>
      </c>
      <c r="DA25" s="628"/>
      <c r="DB25" s="628"/>
      <c r="DC25" s="629"/>
      <c r="DD25" s="602">
        <v>3073593</v>
      </c>
      <c r="DE25" s="625"/>
      <c r="DF25" s="625"/>
      <c r="DG25" s="625"/>
      <c r="DH25" s="625"/>
      <c r="DI25" s="625"/>
      <c r="DJ25" s="625"/>
      <c r="DK25" s="626"/>
      <c r="DL25" s="602">
        <v>3005962</v>
      </c>
      <c r="DM25" s="625"/>
      <c r="DN25" s="625"/>
      <c r="DO25" s="625"/>
      <c r="DP25" s="625"/>
      <c r="DQ25" s="625"/>
      <c r="DR25" s="625"/>
      <c r="DS25" s="625"/>
      <c r="DT25" s="625"/>
      <c r="DU25" s="625"/>
      <c r="DV25" s="626"/>
      <c r="DW25" s="598">
        <v>27.9</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1988474</v>
      </c>
      <c r="CS26" s="594"/>
      <c r="CT26" s="594"/>
      <c r="CU26" s="594"/>
      <c r="CV26" s="594"/>
      <c r="CW26" s="594"/>
      <c r="CX26" s="594"/>
      <c r="CY26" s="595"/>
      <c r="CZ26" s="627">
        <v>10.6</v>
      </c>
      <c r="DA26" s="628"/>
      <c r="DB26" s="628"/>
      <c r="DC26" s="629"/>
      <c r="DD26" s="602">
        <v>1847871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2040773</v>
      </c>
      <c r="S27" s="594"/>
      <c r="T27" s="594"/>
      <c r="U27" s="594"/>
      <c r="V27" s="594"/>
      <c r="W27" s="594"/>
      <c r="X27" s="594"/>
      <c r="Y27" s="595"/>
      <c r="Z27" s="596">
        <v>10.4</v>
      </c>
      <c r="AA27" s="596"/>
      <c r="AB27" s="596"/>
      <c r="AC27" s="596"/>
      <c r="AD27" s="597" t="s">
        <v>111</v>
      </c>
      <c r="AE27" s="597"/>
      <c r="AF27" s="597"/>
      <c r="AG27" s="597"/>
      <c r="AH27" s="597"/>
      <c r="AI27" s="597"/>
      <c r="AJ27" s="597"/>
      <c r="AK27" s="597"/>
      <c r="AL27" s="598" t="s">
        <v>111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3857984</v>
      </c>
      <c r="BH27" s="594"/>
      <c r="BI27" s="594"/>
      <c r="BJ27" s="594"/>
      <c r="BK27" s="594"/>
      <c r="BL27" s="594"/>
      <c r="BM27" s="594"/>
      <c r="BN27" s="595"/>
      <c r="BO27" s="596">
        <v>100</v>
      </c>
      <c r="BP27" s="596"/>
      <c r="BQ27" s="596"/>
      <c r="BR27" s="596"/>
      <c r="BS27" s="602">
        <v>39159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3070044</v>
      </c>
      <c r="CS27" s="625"/>
      <c r="CT27" s="625"/>
      <c r="CU27" s="625"/>
      <c r="CV27" s="625"/>
      <c r="CW27" s="625"/>
      <c r="CX27" s="625"/>
      <c r="CY27" s="626"/>
      <c r="CZ27" s="627">
        <v>16.3</v>
      </c>
      <c r="DA27" s="628"/>
      <c r="DB27" s="628"/>
      <c r="DC27" s="629"/>
      <c r="DD27" s="602">
        <v>1044029</v>
      </c>
      <c r="DE27" s="625"/>
      <c r="DF27" s="625"/>
      <c r="DG27" s="625"/>
      <c r="DH27" s="625"/>
      <c r="DI27" s="625"/>
      <c r="DJ27" s="625"/>
      <c r="DK27" s="626"/>
      <c r="DL27" s="602">
        <v>1044014</v>
      </c>
      <c r="DM27" s="625"/>
      <c r="DN27" s="625"/>
      <c r="DO27" s="625"/>
      <c r="DP27" s="625"/>
      <c r="DQ27" s="625"/>
      <c r="DR27" s="625"/>
      <c r="DS27" s="625"/>
      <c r="DT27" s="625"/>
      <c r="DU27" s="625"/>
      <c r="DV27" s="626"/>
      <c r="DW27" s="598">
        <v>9.6999999999999993</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72580</v>
      </c>
      <c r="S28" s="594"/>
      <c r="T28" s="594"/>
      <c r="U28" s="594"/>
      <c r="V28" s="594"/>
      <c r="W28" s="594"/>
      <c r="X28" s="594"/>
      <c r="Y28" s="595"/>
      <c r="Z28" s="596">
        <v>0.4</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1610511</v>
      </c>
      <c r="CS28" s="594"/>
      <c r="CT28" s="594"/>
      <c r="CU28" s="594"/>
      <c r="CV28" s="594"/>
      <c r="CW28" s="594"/>
      <c r="CX28" s="594"/>
      <c r="CY28" s="595"/>
      <c r="CZ28" s="627">
        <v>8.6</v>
      </c>
      <c r="DA28" s="628"/>
      <c r="DB28" s="628"/>
      <c r="DC28" s="629"/>
      <c r="DD28" s="602">
        <v>1610511</v>
      </c>
      <c r="DE28" s="594"/>
      <c r="DF28" s="594"/>
      <c r="DG28" s="594"/>
      <c r="DH28" s="594"/>
      <c r="DI28" s="594"/>
      <c r="DJ28" s="594"/>
      <c r="DK28" s="595"/>
      <c r="DL28" s="602">
        <v>1610511</v>
      </c>
      <c r="DM28" s="594"/>
      <c r="DN28" s="594"/>
      <c r="DO28" s="594"/>
      <c r="DP28" s="594"/>
      <c r="DQ28" s="594"/>
      <c r="DR28" s="594"/>
      <c r="DS28" s="594"/>
      <c r="DT28" s="594"/>
      <c r="DU28" s="594"/>
      <c r="DV28" s="595"/>
      <c r="DW28" s="598">
        <v>14.9</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17207</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1610069</v>
      </c>
      <c r="CS29" s="625"/>
      <c r="CT29" s="625"/>
      <c r="CU29" s="625"/>
      <c r="CV29" s="625"/>
      <c r="CW29" s="625"/>
      <c r="CX29" s="625"/>
      <c r="CY29" s="626"/>
      <c r="CZ29" s="627">
        <v>8.6</v>
      </c>
      <c r="DA29" s="628"/>
      <c r="DB29" s="628"/>
      <c r="DC29" s="629"/>
      <c r="DD29" s="602">
        <v>1610069</v>
      </c>
      <c r="DE29" s="625"/>
      <c r="DF29" s="625"/>
      <c r="DG29" s="625"/>
      <c r="DH29" s="625"/>
      <c r="DI29" s="625"/>
      <c r="DJ29" s="625"/>
      <c r="DK29" s="626"/>
      <c r="DL29" s="602">
        <v>1610069</v>
      </c>
      <c r="DM29" s="625"/>
      <c r="DN29" s="625"/>
      <c r="DO29" s="625"/>
      <c r="DP29" s="625"/>
      <c r="DQ29" s="625"/>
      <c r="DR29" s="625"/>
      <c r="DS29" s="625"/>
      <c r="DT29" s="625"/>
      <c r="DU29" s="625"/>
      <c r="DV29" s="626"/>
      <c r="DW29" s="598">
        <v>14.9</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482751</v>
      </c>
      <c r="S30" s="594"/>
      <c r="T30" s="594"/>
      <c r="U30" s="594"/>
      <c r="V30" s="594"/>
      <c r="W30" s="594"/>
      <c r="X30" s="594"/>
      <c r="Y30" s="595"/>
      <c r="Z30" s="596">
        <v>2.5</v>
      </c>
      <c r="AA30" s="596"/>
      <c r="AB30" s="596"/>
      <c r="AC30" s="596"/>
      <c r="AD30" s="597" t="s">
        <v>111</v>
      </c>
      <c r="AE30" s="597"/>
      <c r="AF30" s="597"/>
      <c r="AG30" s="597"/>
      <c r="AH30" s="597"/>
      <c r="AI30" s="597"/>
      <c r="AJ30" s="597"/>
      <c r="AK30" s="597"/>
      <c r="AL30" s="598" t="s">
        <v>111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99.2</v>
      </c>
      <c r="BH30" s="652"/>
      <c r="BI30" s="652"/>
      <c r="BJ30" s="652"/>
      <c r="BK30" s="652"/>
      <c r="BL30" s="652"/>
      <c r="BM30" s="588">
        <v>96.8</v>
      </c>
      <c r="BN30" s="652"/>
      <c r="BO30" s="652"/>
      <c r="BP30" s="652"/>
      <c r="BQ30" s="653"/>
      <c r="BR30" s="651">
        <v>98.8</v>
      </c>
      <c r="BS30" s="652"/>
      <c r="BT30" s="652"/>
      <c r="BU30" s="652"/>
      <c r="BV30" s="652"/>
      <c r="BW30" s="652"/>
      <c r="BX30" s="588">
        <v>96.2</v>
      </c>
      <c r="BY30" s="652"/>
      <c r="BZ30" s="652"/>
      <c r="CA30" s="652"/>
      <c r="CB30" s="653"/>
      <c r="CD30" s="656"/>
      <c r="CE30" s="657"/>
      <c r="CF30" s="607" t="s">
        <v>293</v>
      </c>
      <c r="CG30" s="608"/>
      <c r="CH30" s="608"/>
      <c r="CI30" s="608"/>
      <c r="CJ30" s="608"/>
      <c r="CK30" s="608"/>
      <c r="CL30" s="608"/>
      <c r="CM30" s="608"/>
      <c r="CN30" s="608"/>
      <c r="CO30" s="608"/>
      <c r="CP30" s="608"/>
      <c r="CQ30" s="609"/>
      <c r="CR30" s="593">
        <v>1477061</v>
      </c>
      <c r="CS30" s="594"/>
      <c r="CT30" s="594"/>
      <c r="CU30" s="594"/>
      <c r="CV30" s="594"/>
      <c r="CW30" s="594"/>
      <c r="CX30" s="594"/>
      <c r="CY30" s="595"/>
      <c r="CZ30" s="627">
        <v>7.9</v>
      </c>
      <c r="DA30" s="628"/>
      <c r="DB30" s="628"/>
      <c r="DC30" s="629"/>
      <c r="DD30" s="602">
        <v>1477061</v>
      </c>
      <c r="DE30" s="594"/>
      <c r="DF30" s="594"/>
      <c r="DG30" s="594"/>
      <c r="DH30" s="594"/>
      <c r="DI30" s="594"/>
      <c r="DJ30" s="594"/>
      <c r="DK30" s="595"/>
      <c r="DL30" s="602">
        <v>1477061</v>
      </c>
      <c r="DM30" s="594"/>
      <c r="DN30" s="594"/>
      <c r="DO30" s="594"/>
      <c r="DP30" s="594"/>
      <c r="DQ30" s="594"/>
      <c r="DR30" s="594"/>
      <c r="DS30" s="594"/>
      <c r="DT30" s="594"/>
      <c r="DU30" s="594"/>
      <c r="DV30" s="595"/>
      <c r="DW30" s="598">
        <v>13.7</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1033202</v>
      </c>
      <c r="S31" s="594"/>
      <c r="T31" s="594"/>
      <c r="U31" s="594"/>
      <c r="V31" s="594"/>
      <c r="W31" s="594"/>
      <c r="X31" s="594"/>
      <c r="Y31" s="595"/>
      <c r="Z31" s="596">
        <v>5.3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99.4</v>
      </c>
      <c r="BH31" s="625"/>
      <c r="BI31" s="625"/>
      <c r="BJ31" s="625"/>
      <c r="BK31" s="625"/>
      <c r="BL31" s="625"/>
      <c r="BM31" s="599">
        <v>98.1</v>
      </c>
      <c r="BN31" s="649"/>
      <c r="BO31" s="649"/>
      <c r="BP31" s="649"/>
      <c r="BQ31" s="650"/>
      <c r="BR31" s="648">
        <v>98.8</v>
      </c>
      <c r="BS31" s="625"/>
      <c r="BT31" s="625"/>
      <c r="BU31" s="625"/>
      <c r="BV31" s="625"/>
      <c r="BW31" s="625"/>
      <c r="BX31" s="599">
        <v>97.4</v>
      </c>
      <c r="BY31" s="649"/>
      <c r="BZ31" s="649"/>
      <c r="CA31" s="649"/>
      <c r="CB31" s="650"/>
      <c r="CD31" s="656"/>
      <c r="CE31" s="657"/>
      <c r="CF31" s="607" t="s">
        <v>297</v>
      </c>
      <c r="CG31" s="608"/>
      <c r="CH31" s="608"/>
      <c r="CI31" s="608"/>
      <c r="CJ31" s="608"/>
      <c r="CK31" s="608"/>
      <c r="CL31" s="608"/>
      <c r="CM31" s="608"/>
      <c r="CN31" s="608"/>
      <c r="CO31" s="608"/>
      <c r="CP31" s="608"/>
      <c r="CQ31" s="609"/>
      <c r="CR31" s="593">
        <v>133008</v>
      </c>
      <c r="CS31" s="625"/>
      <c r="CT31" s="625"/>
      <c r="CU31" s="625"/>
      <c r="CV31" s="625"/>
      <c r="CW31" s="625"/>
      <c r="CX31" s="625"/>
      <c r="CY31" s="626"/>
      <c r="CZ31" s="627">
        <v>0.7</v>
      </c>
      <c r="DA31" s="628"/>
      <c r="DB31" s="628"/>
      <c r="DC31" s="629"/>
      <c r="DD31" s="602">
        <v>133008</v>
      </c>
      <c r="DE31" s="625"/>
      <c r="DF31" s="625"/>
      <c r="DG31" s="625"/>
      <c r="DH31" s="625"/>
      <c r="DI31" s="625"/>
      <c r="DJ31" s="625"/>
      <c r="DK31" s="626"/>
      <c r="DL31" s="602">
        <v>133008</v>
      </c>
      <c r="DM31" s="625"/>
      <c r="DN31" s="625"/>
      <c r="DO31" s="625"/>
      <c r="DP31" s="625"/>
      <c r="DQ31" s="625"/>
      <c r="DR31" s="625"/>
      <c r="DS31" s="625"/>
      <c r="DT31" s="625"/>
      <c r="DU31" s="625"/>
      <c r="DV31" s="626"/>
      <c r="DW31" s="598">
        <v>1.2</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396590</v>
      </c>
      <c r="S32" s="594"/>
      <c r="T32" s="594"/>
      <c r="U32" s="594"/>
      <c r="V32" s="594"/>
      <c r="W32" s="594"/>
      <c r="X32" s="594"/>
      <c r="Y32" s="595"/>
      <c r="Z32" s="596">
        <v>2</v>
      </c>
      <c r="AA32" s="596"/>
      <c r="AB32" s="596"/>
      <c r="AC32" s="596"/>
      <c r="AD32" s="597">
        <v>2058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98.8</v>
      </c>
      <c r="BH32" s="661"/>
      <c r="BI32" s="661"/>
      <c r="BJ32" s="661"/>
      <c r="BK32" s="661"/>
      <c r="BL32" s="661"/>
      <c r="BM32" s="662">
        <v>95.5</v>
      </c>
      <c r="BN32" s="661"/>
      <c r="BO32" s="661"/>
      <c r="BP32" s="661"/>
      <c r="BQ32" s="663"/>
      <c r="BR32" s="660">
        <v>98.7</v>
      </c>
      <c r="BS32" s="661"/>
      <c r="BT32" s="661"/>
      <c r="BU32" s="661"/>
      <c r="BV32" s="661"/>
      <c r="BW32" s="661"/>
      <c r="BX32" s="662">
        <v>94.9</v>
      </c>
      <c r="BY32" s="661"/>
      <c r="BZ32" s="661"/>
      <c r="CA32" s="661"/>
      <c r="CB32" s="663"/>
      <c r="CD32" s="658"/>
      <c r="CE32" s="659"/>
      <c r="CF32" s="607" t="s">
        <v>300</v>
      </c>
      <c r="CG32" s="608"/>
      <c r="CH32" s="608"/>
      <c r="CI32" s="608"/>
      <c r="CJ32" s="608"/>
      <c r="CK32" s="608"/>
      <c r="CL32" s="608"/>
      <c r="CM32" s="608"/>
      <c r="CN32" s="608"/>
      <c r="CO32" s="608"/>
      <c r="CP32" s="608"/>
      <c r="CQ32" s="609"/>
      <c r="CR32" s="593">
        <v>442</v>
      </c>
      <c r="CS32" s="594"/>
      <c r="CT32" s="594"/>
      <c r="CU32" s="594"/>
      <c r="CV32" s="594"/>
      <c r="CW32" s="594"/>
      <c r="CX32" s="594"/>
      <c r="CY32" s="595"/>
      <c r="CZ32" s="627">
        <v>0</v>
      </c>
      <c r="DA32" s="628"/>
      <c r="DB32" s="628"/>
      <c r="DC32" s="629"/>
      <c r="DD32" s="602">
        <v>442</v>
      </c>
      <c r="DE32" s="594"/>
      <c r="DF32" s="594"/>
      <c r="DG32" s="594"/>
      <c r="DH32" s="594"/>
      <c r="DI32" s="594"/>
      <c r="DJ32" s="594"/>
      <c r="DK32" s="595"/>
      <c r="DL32" s="602">
        <v>442</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1653700</v>
      </c>
      <c r="S33" s="594"/>
      <c r="T33" s="594"/>
      <c r="U33" s="594"/>
      <c r="V33" s="594"/>
      <c r="W33" s="594"/>
      <c r="X33" s="594"/>
      <c r="Y33" s="595"/>
      <c r="Z33" s="596">
        <v>8.4</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8107924</v>
      </c>
      <c r="CS33" s="625"/>
      <c r="CT33" s="625"/>
      <c r="CU33" s="625"/>
      <c r="CV33" s="625"/>
      <c r="CW33" s="625"/>
      <c r="CX33" s="625"/>
      <c r="CY33" s="626"/>
      <c r="CZ33" s="627">
        <v>43.1</v>
      </c>
      <c r="DA33" s="628"/>
      <c r="DB33" s="628"/>
      <c r="DC33" s="629"/>
      <c r="DD33" s="602">
        <v>6394628</v>
      </c>
      <c r="DE33" s="625"/>
      <c r="DF33" s="625"/>
      <c r="DG33" s="625"/>
      <c r="DH33" s="625"/>
      <c r="DI33" s="625"/>
      <c r="DJ33" s="625"/>
      <c r="DK33" s="626"/>
      <c r="DL33" s="602">
        <v>4671912</v>
      </c>
      <c r="DM33" s="625"/>
      <c r="DN33" s="625"/>
      <c r="DO33" s="625"/>
      <c r="DP33" s="625"/>
      <c r="DQ33" s="625"/>
      <c r="DR33" s="625"/>
      <c r="DS33" s="625"/>
      <c r="DT33" s="625"/>
      <c r="DU33" s="625"/>
      <c r="DV33" s="626"/>
      <c r="DW33" s="598">
        <v>43.3</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2711419</v>
      </c>
      <c r="CS34" s="594"/>
      <c r="CT34" s="594"/>
      <c r="CU34" s="594"/>
      <c r="CV34" s="594"/>
      <c r="CW34" s="594"/>
      <c r="CX34" s="594"/>
      <c r="CY34" s="595"/>
      <c r="CZ34" s="627">
        <v>14.4</v>
      </c>
      <c r="DA34" s="628"/>
      <c r="DB34" s="628"/>
      <c r="DC34" s="629"/>
      <c r="DD34" s="602">
        <v>2170902</v>
      </c>
      <c r="DE34" s="594"/>
      <c r="DF34" s="594"/>
      <c r="DG34" s="594"/>
      <c r="DH34" s="594"/>
      <c r="DI34" s="594"/>
      <c r="DJ34" s="594"/>
      <c r="DK34" s="595"/>
      <c r="DL34" s="602">
        <v>1824660</v>
      </c>
      <c r="DM34" s="594"/>
      <c r="DN34" s="594"/>
      <c r="DO34" s="594"/>
      <c r="DP34" s="594"/>
      <c r="DQ34" s="594"/>
      <c r="DR34" s="594"/>
      <c r="DS34" s="594"/>
      <c r="DT34" s="594"/>
      <c r="DU34" s="594"/>
      <c r="DV34" s="595"/>
      <c r="DW34" s="598">
        <v>16.899999999999999</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652900</v>
      </c>
      <c r="S35" s="594"/>
      <c r="T35" s="594"/>
      <c r="U35" s="594"/>
      <c r="V35" s="594"/>
      <c r="W35" s="594"/>
      <c r="X35" s="594"/>
      <c r="Y35" s="595"/>
      <c r="Z35" s="596">
        <v>3.3</v>
      </c>
      <c r="AA35" s="596"/>
      <c r="AB35" s="596"/>
      <c r="AC35" s="596"/>
      <c r="AD35" s="597" t="s">
        <v>111</v>
      </c>
      <c r="AE35" s="597"/>
      <c r="AF35" s="597"/>
      <c r="AG35" s="597"/>
      <c r="AH35" s="597"/>
      <c r="AI35" s="597"/>
      <c r="AJ35" s="597"/>
      <c r="AK35" s="597"/>
      <c r="AL35" s="598" t="s">
        <v>111</v>
      </c>
      <c r="AM35" s="599"/>
      <c r="AN35" s="599"/>
      <c r="AO35" s="600"/>
      <c r="AP35" s="186"/>
      <c r="AQ35" s="604" t="s">
        <v>308</v>
      </c>
      <c r="AR35" s="605"/>
      <c r="AS35" s="605"/>
      <c r="AT35" s="605"/>
      <c r="AU35" s="605"/>
      <c r="AV35" s="605"/>
      <c r="AW35" s="605"/>
      <c r="AX35" s="605"/>
      <c r="AY35" s="606"/>
      <c r="AZ35" s="582">
        <v>2197276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175615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360748</v>
      </c>
      <c r="CS35" s="625"/>
      <c r="CT35" s="625"/>
      <c r="CU35" s="625"/>
      <c r="CV35" s="625"/>
      <c r="CW35" s="625"/>
      <c r="CX35" s="625"/>
      <c r="CY35" s="626"/>
      <c r="CZ35" s="627">
        <v>1.9</v>
      </c>
      <c r="DA35" s="628"/>
      <c r="DB35" s="628"/>
      <c r="DC35" s="629"/>
      <c r="DD35" s="602">
        <v>271082</v>
      </c>
      <c r="DE35" s="625"/>
      <c r="DF35" s="625"/>
      <c r="DG35" s="625"/>
      <c r="DH35" s="625"/>
      <c r="DI35" s="625"/>
      <c r="DJ35" s="625"/>
      <c r="DK35" s="626"/>
      <c r="DL35" s="602">
        <v>264568</v>
      </c>
      <c r="DM35" s="625"/>
      <c r="DN35" s="625"/>
      <c r="DO35" s="625"/>
      <c r="DP35" s="625"/>
      <c r="DQ35" s="625"/>
      <c r="DR35" s="625"/>
      <c r="DS35" s="625"/>
      <c r="DT35" s="625"/>
      <c r="DU35" s="625"/>
      <c r="DV35" s="626"/>
      <c r="DW35" s="598">
        <v>2.5</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19633962</v>
      </c>
      <c r="S36" s="666"/>
      <c r="T36" s="666"/>
      <c r="U36" s="666"/>
      <c r="V36" s="666"/>
      <c r="W36" s="666"/>
      <c r="X36" s="666"/>
      <c r="Y36" s="667"/>
      <c r="Z36" s="668">
        <v>100</v>
      </c>
      <c r="AA36" s="668"/>
      <c r="AB36" s="668"/>
      <c r="AC36" s="668"/>
      <c r="AD36" s="669">
        <v>10126391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572974</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59240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1971728</v>
      </c>
      <c r="CS36" s="594"/>
      <c r="CT36" s="594"/>
      <c r="CU36" s="594"/>
      <c r="CV36" s="594"/>
      <c r="CW36" s="594"/>
      <c r="CX36" s="594"/>
      <c r="CY36" s="595"/>
      <c r="CZ36" s="627">
        <v>10.5</v>
      </c>
      <c r="DA36" s="628"/>
      <c r="DB36" s="628"/>
      <c r="DC36" s="629"/>
      <c r="DD36" s="602">
        <v>1343728</v>
      </c>
      <c r="DE36" s="594"/>
      <c r="DF36" s="594"/>
      <c r="DG36" s="594"/>
      <c r="DH36" s="594"/>
      <c r="DI36" s="594"/>
      <c r="DJ36" s="594"/>
      <c r="DK36" s="595"/>
      <c r="DL36" s="602">
        <v>1127885</v>
      </c>
      <c r="DM36" s="594"/>
      <c r="DN36" s="594"/>
      <c r="DO36" s="594"/>
      <c r="DP36" s="594"/>
      <c r="DQ36" s="594"/>
      <c r="DR36" s="594"/>
      <c r="DS36" s="594"/>
      <c r="DT36" s="594"/>
      <c r="DU36" s="594"/>
      <c r="DV36" s="595"/>
      <c r="DW36" s="598">
        <v>10.5</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68413</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4742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650018</v>
      </c>
      <c r="CS37" s="625"/>
      <c r="CT37" s="625"/>
      <c r="CU37" s="625"/>
      <c r="CV37" s="625"/>
      <c r="CW37" s="625"/>
      <c r="CX37" s="625"/>
      <c r="CY37" s="626"/>
      <c r="CZ37" s="627">
        <v>3.5</v>
      </c>
      <c r="DA37" s="628"/>
      <c r="DB37" s="628"/>
      <c r="DC37" s="629"/>
      <c r="DD37" s="602">
        <v>650018</v>
      </c>
      <c r="DE37" s="625"/>
      <c r="DF37" s="625"/>
      <c r="DG37" s="625"/>
      <c r="DH37" s="625"/>
      <c r="DI37" s="625"/>
      <c r="DJ37" s="625"/>
      <c r="DK37" s="626"/>
      <c r="DL37" s="602">
        <v>650018</v>
      </c>
      <c r="DM37" s="625"/>
      <c r="DN37" s="625"/>
      <c r="DO37" s="625"/>
      <c r="DP37" s="625"/>
      <c r="DQ37" s="625"/>
      <c r="DR37" s="625"/>
      <c r="DS37" s="625"/>
      <c r="DT37" s="625"/>
      <c r="DU37" s="625"/>
      <c r="DV37" s="626"/>
      <c r="DW37" s="598">
        <v>6</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v>63564</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8014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2133712</v>
      </c>
      <c r="CS38" s="594"/>
      <c r="CT38" s="594"/>
      <c r="CU38" s="594"/>
      <c r="CV38" s="594"/>
      <c r="CW38" s="594"/>
      <c r="CX38" s="594"/>
      <c r="CY38" s="595"/>
      <c r="CZ38" s="627">
        <v>11.3</v>
      </c>
      <c r="DA38" s="628"/>
      <c r="DB38" s="628"/>
      <c r="DC38" s="629"/>
      <c r="DD38" s="602">
        <v>1908416</v>
      </c>
      <c r="DE38" s="594"/>
      <c r="DF38" s="594"/>
      <c r="DG38" s="594"/>
      <c r="DH38" s="594"/>
      <c r="DI38" s="594"/>
      <c r="DJ38" s="594"/>
      <c r="DK38" s="595"/>
      <c r="DL38" s="602">
        <v>1454799</v>
      </c>
      <c r="DM38" s="594"/>
      <c r="DN38" s="594"/>
      <c r="DO38" s="594"/>
      <c r="DP38" s="594"/>
      <c r="DQ38" s="594"/>
      <c r="DR38" s="594"/>
      <c r="DS38" s="594"/>
      <c r="DT38" s="594"/>
      <c r="DU38" s="594"/>
      <c r="DV38" s="595"/>
      <c r="DW38" s="598">
        <v>13.5</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94</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707217</v>
      </c>
      <c r="CS39" s="625"/>
      <c r="CT39" s="625"/>
      <c r="CU39" s="625"/>
      <c r="CV39" s="625"/>
      <c r="CW39" s="625"/>
      <c r="CX39" s="625"/>
      <c r="CY39" s="626"/>
      <c r="CZ39" s="627">
        <v>3.8</v>
      </c>
      <c r="DA39" s="628"/>
      <c r="DB39" s="628"/>
      <c r="DC39" s="629"/>
      <c r="DD39" s="602">
        <v>697500</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346321</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100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223100</v>
      </c>
      <c r="CS40" s="594"/>
      <c r="CT40" s="594"/>
      <c r="CU40" s="594"/>
      <c r="CV40" s="594"/>
      <c r="CW40" s="594"/>
      <c r="CX40" s="594"/>
      <c r="CY40" s="595"/>
      <c r="CZ40" s="627">
        <v>1.2</v>
      </c>
      <c r="DA40" s="628"/>
      <c r="DB40" s="628"/>
      <c r="DC40" s="629"/>
      <c r="DD40" s="602">
        <v>3000</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1146004</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349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2719783</v>
      </c>
      <c r="CS42" s="594"/>
      <c r="CT42" s="594"/>
      <c r="CU42" s="594"/>
      <c r="CV42" s="594"/>
      <c r="CW42" s="594"/>
      <c r="CX42" s="594"/>
      <c r="CY42" s="595"/>
      <c r="CZ42" s="627">
        <v>14.5</v>
      </c>
      <c r="DA42" s="676"/>
      <c r="DB42" s="676"/>
      <c r="DC42" s="677"/>
      <c r="DD42" s="602">
        <v>597706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20182</v>
      </c>
      <c r="CS43" s="625"/>
      <c r="CT43" s="625"/>
      <c r="CU43" s="625"/>
      <c r="CV43" s="625"/>
      <c r="CW43" s="625"/>
      <c r="CX43" s="625"/>
      <c r="CY43" s="626"/>
      <c r="CZ43" s="627">
        <v>0.1</v>
      </c>
      <c r="DA43" s="628"/>
      <c r="DB43" s="628"/>
      <c r="DC43" s="629"/>
      <c r="DD43" s="602">
        <v>20182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2691071</v>
      </c>
      <c r="CS44" s="594"/>
      <c r="CT44" s="594"/>
      <c r="CU44" s="594"/>
      <c r="CV44" s="594"/>
      <c r="CW44" s="594"/>
      <c r="CX44" s="594"/>
      <c r="CY44" s="595"/>
      <c r="CZ44" s="627">
        <v>14.3</v>
      </c>
      <c r="DA44" s="676"/>
      <c r="DB44" s="676"/>
      <c r="DC44" s="677"/>
      <c r="DD44" s="602">
        <v>588862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1574721</v>
      </c>
      <c r="CS45" s="625"/>
      <c r="CT45" s="625"/>
      <c r="CU45" s="625"/>
      <c r="CV45" s="625"/>
      <c r="CW45" s="625"/>
      <c r="CX45" s="625"/>
      <c r="CY45" s="626"/>
      <c r="CZ45" s="627">
        <v>8.4</v>
      </c>
      <c r="DA45" s="628"/>
      <c r="DB45" s="628"/>
      <c r="DC45" s="629"/>
      <c r="DD45" s="602">
        <v>111572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990391</v>
      </c>
      <c r="CS46" s="594"/>
      <c r="CT46" s="594"/>
      <c r="CU46" s="594"/>
      <c r="CV46" s="594"/>
      <c r="CW46" s="594"/>
      <c r="CX46" s="594"/>
      <c r="CY46" s="595"/>
      <c r="CZ46" s="627">
        <v>5.3</v>
      </c>
      <c r="DA46" s="676"/>
      <c r="DB46" s="676"/>
      <c r="DC46" s="677"/>
      <c r="DD46" s="602">
        <v>444829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28712</v>
      </c>
      <c r="CS47" s="625"/>
      <c r="CT47" s="625"/>
      <c r="CU47" s="625"/>
      <c r="CV47" s="625"/>
      <c r="CW47" s="625"/>
      <c r="CX47" s="625"/>
      <c r="CY47" s="626"/>
      <c r="CZ47" s="627">
        <v>0.2</v>
      </c>
      <c r="DA47" s="628"/>
      <c r="DB47" s="628"/>
      <c r="DC47" s="629"/>
      <c r="DD47" s="602">
        <v>8844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18806813</v>
      </c>
      <c r="CS49" s="661"/>
      <c r="CT49" s="661"/>
      <c r="CU49" s="661"/>
      <c r="CV49" s="661"/>
      <c r="CW49" s="661"/>
      <c r="CX49" s="661"/>
      <c r="CY49" s="688"/>
      <c r="CZ49" s="689">
        <v>100</v>
      </c>
      <c r="DA49" s="690"/>
      <c r="DB49" s="690"/>
      <c r="DC49" s="691"/>
      <c r="DD49" s="692">
        <v>12720467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19634</v>
      </c>
      <c r="R7" s="723"/>
      <c r="S7" s="723"/>
      <c r="T7" s="723"/>
      <c r="U7" s="723"/>
      <c r="V7" s="723">
        <v>18807</v>
      </c>
      <c r="W7" s="723"/>
      <c r="X7" s="723"/>
      <c r="Y7" s="723"/>
      <c r="Z7" s="723"/>
      <c r="AA7" s="723">
        <v>827</v>
      </c>
      <c r="AB7" s="723"/>
      <c r="AC7" s="723"/>
      <c r="AD7" s="723"/>
      <c r="AE7" s="724"/>
      <c r="AF7" s="725">
        <v>766</v>
      </c>
      <c r="AG7" s="726"/>
      <c r="AH7" s="726"/>
      <c r="AI7" s="726"/>
      <c r="AJ7" s="727"/>
      <c r="AK7" s="762">
        <v>26</v>
      </c>
      <c r="AL7" s="763"/>
      <c r="AM7" s="763"/>
      <c r="AN7" s="763"/>
      <c r="AO7" s="763"/>
      <c r="AP7" s="763">
        <v>14948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5</v>
      </c>
      <c r="CI7" s="760"/>
      <c r="CJ7" s="760"/>
      <c r="CK7" s="760"/>
      <c r="CL7" s="761"/>
      <c r="CM7" s="759">
        <v>94</v>
      </c>
      <c r="CN7" s="760"/>
      <c r="CO7" s="760"/>
      <c r="CP7" s="760"/>
      <c r="CQ7" s="761"/>
      <c r="CR7" s="759">
        <v>50</v>
      </c>
      <c r="CS7" s="760"/>
      <c r="CT7" s="760"/>
      <c r="CU7" s="760"/>
      <c r="CV7" s="761"/>
      <c r="CW7" s="759" t="s">
        <v>550</v>
      </c>
      <c r="CX7" s="760"/>
      <c r="CY7" s="760"/>
      <c r="CZ7" s="760"/>
      <c r="DA7" s="761"/>
      <c r="DB7" s="759" t="s">
        <v>550</v>
      </c>
      <c r="DC7" s="760"/>
      <c r="DD7" s="760"/>
      <c r="DE7" s="760"/>
      <c r="DF7" s="761"/>
      <c r="DG7" s="759" t="s">
        <v>550</v>
      </c>
      <c r="DH7" s="760"/>
      <c r="DI7" s="760"/>
      <c r="DJ7" s="760"/>
      <c r="DK7" s="761"/>
      <c r="DL7" s="759" t="s">
        <v>550</v>
      </c>
      <c r="DM7" s="760"/>
      <c r="DN7" s="760"/>
      <c r="DO7" s="760"/>
      <c r="DP7" s="761"/>
      <c r="DQ7" s="759" t="s">
        <v>550</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537</v>
      </c>
      <c r="BT8" s="757"/>
      <c r="BU8" s="757"/>
      <c r="BV8" s="757"/>
      <c r="BW8" s="757"/>
      <c r="BX8" s="757"/>
      <c r="BY8" s="757"/>
      <c r="BZ8" s="757"/>
      <c r="CA8" s="757"/>
      <c r="CB8" s="757"/>
      <c r="CC8" s="757"/>
      <c r="CD8" s="757"/>
      <c r="CE8" s="757"/>
      <c r="CF8" s="757"/>
      <c r="CG8" s="758"/>
      <c r="CH8" s="769">
        <v>0</v>
      </c>
      <c r="CI8" s="770"/>
      <c r="CJ8" s="770"/>
      <c r="CK8" s="770"/>
      <c r="CL8" s="771"/>
      <c r="CM8" s="769">
        <v>33</v>
      </c>
      <c r="CN8" s="770"/>
      <c r="CO8" s="770"/>
      <c r="CP8" s="770"/>
      <c r="CQ8" s="771"/>
      <c r="CR8" s="769">
        <v>5</v>
      </c>
      <c r="CS8" s="770"/>
      <c r="CT8" s="770"/>
      <c r="CU8" s="770"/>
      <c r="CV8" s="771"/>
      <c r="CW8" s="769" t="s">
        <v>551</v>
      </c>
      <c r="CX8" s="770"/>
      <c r="CY8" s="770"/>
      <c r="CZ8" s="770"/>
      <c r="DA8" s="771"/>
      <c r="DB8" s="769" t="s">
        <v>551</v>
      </c>
      <c r="DC8" s="770"/>
      <c r="DD8" s="770"/>
      <c r="DE8" s="770"/>
      <c r="DF8" s="771"/>
      <c r="DG8" s="769" t="s">
        <v>551</v>
      </c>
      <c r="DH8" s="770"/>
      <c r="DI8" s="770"/>
      <c r="DJ8" s="770"/>
      <c r="DK8" s="771"/>
      <c r="DL8" s="769" t="s">
        <v>551</v>
      </c>
      <c r="DM8" s="770"/>
      <c r="DN8" s="770"/>
      <c r="DO8" s="770"/>
      <c r="DP8" s="771"/>
      <c r="DQ8" s="769" t="s">
        <v>551</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538</v>
      </c>
      <c r="BT9" s="757"/>
      <c r="BU9" s="757"/>
      <c r="BV9" s="757"/>
      <c r="BW9" s="757"/>
      <c r="BX9" s="757"/>
      <c r="BY9" s="757"/>
      <c r="BZ9" s="757"/>
      <c r="CA9" s="757"/>
      <c r="CB9" s="757"/>
      <c r="CC9" s="757"/>
      <c r="CD9" s="757"/>
      <c r="CE9" s="757"/>
      <c r="CF9" s="757"/>
      <c r="CG9" s="758"/>
      <c r="CH9" s="769">
        <v>6</v>
      </c>
      <c r="CI9" s="770"/>
      <c r="CJ9" s="770"/>
      <c r="CK9" s="770"/>
      <c r="CL9" s="771"/>
      <c r="CM9" s="769">
        <v>25</v>
      </c>
      <c r="CN9" s="770"/>
      <c r="CO9" s="770"/>
      <c r="CP9" s="770"/>
      <c r="CQ9" s="771"/>
      <c r="CR9" s="769">
        <v>16</v>
      </c>
      <c r="CS9" s="770"/>
      <c r="CT9" s="770"/>
      <c r="CU9" s="770"/>
      <c r="CV9" s="771"/>
      <c r="CW9" s="769" t="s">
        <v>551</v>
      </c>
      <c r="CX9" s="770"/>
      <c r="CY9" s="770"/>
      <c r="CZ9" s="770"/>
      <c r="DA9" s="771"/>
      <c r="DB9" s="769" t="s">
        <v>550</v>
      </c>
      <c r="DC9" s="770"/>
      <c r="DD9" s="770"/>
      <c r="DE9" s="770"/>
      <c r="DF9" s="771"/>
      <c r="DG9" s="769" t="s">
        <v>550</v>
      </c>
      <c r="DH9" s="770"/>
      <c r="DI9" s="770"/>
      <c r="DJ9" s="770"/>
      <c r="DK9" s="771"/>
      <c r="DL9" s="769" t="s">
        <v>550</v>
      </c>
      <c r="DM9" s="770"/>
      <c r="DN9" s="770"/>
      <c r="DO9" s="770"/>
      <c r="DP9" s="771"/>
      <c r="DQ9" s="769" t="s">
        <v>550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539</v>
      </c>
      <c r="BT10" s="757"/>
      <c r="BU10" s="757"/>
      <c r="BV10" s="757"/>
      <c r="BW10" s="757"/>
      <c r="BX10" s="757"/>
      <c r="BY10" s="757"/>
      <c r="BZ10" s="757"/>
      <c r="CA10" s="757"/>
      <c r="CB10" s="757"/>
      <c r="CC10" s="757"/>
      <c r="CD10" s="757"/>
      <c r="CE10" s="757"/>
      <c r="CF10" s="757"/>
      <c r="CG10" s="758"/>
      <c r="CH10" s="769">
        <v>7</v>
      </c>
      <c r="CI10" s="770"/>
      <c r="CJ10" s="770"/>
      <c r="CK10" s="770"/>
      <c r="CL10" s="771"/>
      <c r="CM10" s="769">
        <v>52</v>
      </c>
      <c r="CN10" s="770"/>
      <c r="CO10" s="770"/>
      <c r="CP10" s="770"/>
      <c r="CQ10" s="771"/>
      <c r="CR10" s="769">
        <v>22</v>
      </c>
      <c r="CS10" s="770"/>
      <c r="CT10" s="770"/>
      <c r="CU10" s="770"/>
      <c r="CV10" s="771"/>
      <c r="CW10" s="769" t="s">
        <v>551</v>
      </c>
      <c r="CX10" s="770"/>
      <c r="CY10" s="770"/>
      <c r="CZ10" s="770"/>
      <c r="DA10" s="771"/>
      <c r="DB10" s="769" t="s">
        <v>551</v>
      </c>
      <c r="DC10" s="770"/>
      <c r="DD10" s="770"/>
      <c r="DE10" s="770"/>
      <c r="DF10" s="771"/>
      <c r="DG10" s="769" t="s">
        <v>551</v>
      </c>
      <c r="DH10" s="770"/>
      <c r="DI10" s="770"/>
      <c r="DJ10" s="770"/>
      <c r="DK10" s="771"/>
      <c r="DL10" s="769" t="s">
        <v>551</v>
      </c>
      <c r="DM10" s="770"/>
      <c r="DN10" s="770"/>
      <c r="DO10" s="770"/>
      <c r="DP10" s="771"/>
      <c r="DQ10" s="769" t="s">
        <v>551</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540</v>
      </c>
      <c r="BT11" s="757"/>
      <c r="BU11" s="757"/>
      <c r="BV11" s="757"/>
      <c r="BW11" s="757"/>
      <c r="BX11" s="757"/>
      <c r="BY11" s="757"/>
      <c r="BZ11" s="757"/>
      <c r="CA11" s="757"/>
      <c r="CB11" s="757"/>
      <c r="CC11" s="757"/>
      <c r="CD11" s="757"/>
      <c r="CE11" s="757"/>
      <c r="CF11" s="757"/>
      <c r="CG11" s="758"/>
      <c r="CH11" s="769">
        <v>2</v>
      </c>
      <c r="CI11" s="770"/>
      <c r="CJ11" s="770"/>
      <c r="CK11" s="770"/>
      <c r="CL11" s="771"/>
      <c r="CM11" s="769">
        <v>18</v>
      </c>
      <c r="CN11" s="770"/>
      <c r="CO11" s="770"/>
      <c r="CP11" s="770"/>
      <c r="CQ11" s="771"/>
      <c r="CR11" s="769">
        <v>3</v>
      </c>
      <c r="CS11" s="770"/>
      <c r="CT11" s="770"/>
      <c r="CU11" s="770"/>
      <c r="CV11" s="771"/>
      <c r="CW11" s="769">
        <v>35</v>
      </c>
      <c r="CX11" s="770"/>
      <c r="CY11" s="770"/>
      <c r="CZ11" s="770"/>
      <c r="DA11" s="771"/>
      <c r="DB11" s="769" t="s">
        <v>551</v>
      </c>
      <c r="DC11" s="770"/>
      <c r="DD11" s="770"/>
      <c r="DE11" s="770"/>
      <c r="DF11" s="771"/>
      <c r="DG11" s="769" t="s">
        <v>551</v>
      </c>
      <c r="DH11" s="770"/>
      <c r="DI11" s="770"/>
      <c r="DJ11" s="770"/>
      <c r="DK11" s="771"/>
      <c r="DL11" s="769" t="s">
        <v>551</v>
      </c>
      <c r="DM11" s="770"/>
      <c r="DN11" s="770"/>
      <c r="DO11" s="770"/>
      <c r="DP11" s="771"/>
      <c r="DQ11" s="769" t="s">
        <v>551</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541</v>
      </c>
      <c r="BT12" s="757"/>
      <c r="BU12" s="757"/>
      <c r="BV12" s="757"/>
      <c r="BW12" s="757"/>
      <c r="BX12" s="757"/>
      <c r="BY12" s="757"/>
      <c r="BZ12" s="757"/>
      <c r="CA12" s="757"/>
      <c r="CB12" s="757"/>
      <c r="CC12" s="757"/>
      <c r="CD12" s="757"/>
      <c r="CE12" s="757"/>
      <c r="CF12" s="757"/>
      <c r="CG12" s="758"/>
      <c r="CH12" s="769">
        <v>1</v>
      </c>
      <c r="CI12" s="770"/>
      <c r="CJ12" s="770"/>
      <c r="CK12" s="770"/>
      <c r="CL12" s="771"/>
      <c r="CM12" s="769">
        <v>15</v>
      </c>
      <c r="CN12" s="770"/>
      <c r="CO12" s="770"/>
      <c r="CP12" s="770"/>
      <c r="CQ12" s="771"/>
      <c r="CR12" s="769">
        <v>1</v>
      </c>
      <c r="CS12" s="770"/>
      <c r="CT12" s="770"/>
      <c r="CU12" s="770"/>
      <c r="CV12" s="771"/>
      <c r="CW12" s="769">
        <v>6</v>
      </c>
      <c r="CX12" s="770"/>
      <c r="CY12" s="770"/>
      <c r="CZ12" s="770"/>
      <c r="DA12" s="771"/>
      <c r="DB12" s="769" t="s">
        <v>552</v>
      </c>
      <c r="DC12" s="770"/>
      <c r="DD12" s="770"/>
      <c r="DE12" s="770"/>
      <c r="DF12" s="771"/>
      <c r="DG12" s="769" t="s">
        <v>552</v>
      </c>
      <c r="DH12" s="770"/>
      <c r="DI12" s="770"/>
      <c r="DJ12" s="770"/>
      <c r="DK12" s="771"/>
      <c r="DL12" s="769" t="s">
        <v>552</v>
      </c>
      <c r="DM12" s="770"/>
      <c r="DN12" s="770"/>
      <c r="DO12" s="770"/>
      <c r="DP12" s="771"/>
      <c r="DQ12" s="769" t="s">
        <v>552</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549</v>
      </c>
      <c r="BT13" s="757"/>
      <c r="BU13" s="757"/>
      <c r="BV13" s="757"/>
      <c r="BW13" s="757"/>
      <c r="BX13" s="757"/>
      <c r="BY13" s="757"/>
      <c r="BZ13" s="757"/>
      <c r="CA13" s="757"/>
      <c r="CB13" s="757"/>
      <c r="CC13" s="757"/>
      <c r="CD13" s="757"/>
      <c r="CE13" s="757"/>
      <c r="CF13" s="757"/>
      <c r="CG13" s="758"/>
      <c r="CH13" s="769">
        <v>0</v>
      </c>
      <c r="CI13" s="770"/>
      <c r="CJ13" s="770"/>
      <c r="CK13" s="770"/>
      <c r="CL13" s="771"/>
      <c r="CM13" s="769">
        <v>3</v>
      </c>
      <c r="CN13" s="770"/>
      <c r="CO13" s="770"/>
      <c r="CP13" s="770"/>
      <c r="CQ13" s="771"/>
      <c r="CR13" s="769">
        <v>3</v>
      </c>
      <c r="CS13" s="770"/>
      <c r="CT13" s="770"/>
      <c r="CU13" s="770"/>
      <c r="CV13" s="771"/>
      <c r="CW13" s="769" t="s">
        <v>551</v>
      </c>
      <c r="CX13" s="770"/>
      <c r="CY13" s="770"/>
      <c r="CZ13" s="770"/>
      <c r="DA13" s="771"/>
      <c r="DB13" s="769" t="s">
        <v>550</v>
      </c>
      <c r="DC13" s="770"/>
      <c r="DD13" s="770"/>
      <c r="DE13" s="770"/>
      <c r="DF13" s="771"/>
      <c r="DG13" s="769" t="s">
        <v>550</v>
      </c>
      <c r="DH13" s="770"/>
      <c r="DI13" s="770"/>
      <c r="DJ13" s="770"/>
      <c r="DK13" s="771"/>
      <c r="DL13" s="769" t="s">
        <v>550</v>
      </c>
      <c r="DM13" s="770"/>
      <c r="DN13" s="770"/>
      <c r="DO13" s="770"/>
      <c r="DP13" s="771"/>
      <c r="DQ13" s="769" t="s">
        <v>550</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19634</v>
      </c>
      <c r="R23" s="782"/>
      <c r="S23" s="782"/>
      <c r="T23" s="782"/>
      <c r="U23" s="782"/>
      <c r="V23" s="782">
        <v>18807</v>
      </c>
      <c r="W23" s="782"/>
      <c r="X23" s="782"/>
      <c r="Y23" s="782"/>
      <c r="Z23" s="782"/>
      <c r="AA23" s="782">
        <v>827</v>
      </c>
      <c r="AB23" s="782"/>
      <c r="AC23" s="782"/>
      <c r="AD23" s="782"/>
      <c r="AE23" s="783"/>
      <c r="AF23" s="784">
        <v>766</v>
      </c>
      <c r="AG23" s="782"/>
      <c r="AH23" s="782"/>
      <c r="AI23" s="782"/>
      <c r="AJ23" s="785"/>
      <c r="AK23" s="786"/>
      <c r="AL23" s="787"/>
      <c r="AM23" s="787"/>
      <c r="AN23" s="787"/>
      <c r="AO23" s="787"/>
      <c r="AP23" s="782">
        <v>14948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4634</v>
      </c>
      <c r="R28" s="811"/>
      <c r="S28" s="811"/>
      <c r="T28" s="811"/>
      <c r="U28" s="812"/>
      <c r="V28" s="813">
        <v>4458</v>
      </c>
      <c r="W28" s="813"/>
      <c r="X28" s="813"/>
      <c r="Y28" s="813"/>
      <c r="Z28" s="813"/>
      <c r="AA28" s="813">
        <v>176</v>
      </c>
      <c r="AB28" s="813"/>
      <c r="AC28" s="813"/>
      <c r="AD28" s="813"/>
      <c r="AE28" s="814"/>
      <c r="AF28" s="815">
        <v>176</v>
      </c>
      <c r="AG28" s="813"/>
      <c r="AH28" s="813"/>
      <c r="AI28" s="813"/>
      <c r="AJ28" s="816"/>
      <c r="AK28" s="817">
        <v>321</v>
      </c>
      <c r="AL28" s="806"/>
      <c r="AM28" s="806"/>
      <c r="AN28" s="806"/>
      <c r="AO28" s="806"/>
      <c r="AP28" s="806" t="s">
        <v>552</v>
      </c>
      <c r="AQ28" s="806"/>
      <c r="AR28" s="806"/>
      <c r="AS28" s="806"/>
      <c r="AT28" s="806"/>
      <c r="AU28" s="806" t="s">
        <v>552</v>
      </c>
      <c r="AV28" s="806"/>
      <c r="AW28" s="806"/>
      <c r="AX28" s="806"/>
      <c r="AY28" s="806"/>
      <c r="AZ28" s="807" t="s">
        <v>552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818">
        <v>93</v>
      </c>
      <c r="R29" s="750"/>
      <c r="S29" s="750"/>
      <c r="T29" s="750"/>
      <c r="U29" s="819"/>
      <c r="V29" s="747">
        <v>93</v>
      </c>
      <c r="W29" s="747"/>
      <c r="X29" s="747"/>
      <c r="Y29" s="747"/>
      <c r="Z29" s="747"/>
      <c r="AA29" s="747">
        <v>0</v>
      </c>
      <c r="AB29" s="747"/>
      <c r="AC29" s="747"/>
      <c r="AD29" s="747"/>
      <c r="AE29" s="748"/>
      <c r="AF29" s="749" t="s">
        <v>111</v>
      </c>
      <c r="AG29" s="750"/>
      <c r="AH29" s="750"/>
      <c r="AI29" s="750"/>
      <c r="AJ29" s="751"/>
      <c r="AK29" s="822">
        <v>25</v>
      </c>
      <c r="AL29" s="823"/>
      <c r="AM29" s="823"/>
      <c r="AN29" s="823"/>
      <c r="AO29" s="823"/>
      <c r="AP29" s="823">
        <v>18</v>
      </c>
      <c r="AQ29" s="823"/>
      <c r="AR29" s="823"/>
      <c r="AS29" s="823"/>
      <c r="AT29" s="823"/>
      <c r="AU29" s="823">
        <v>4</v>
      </c>
      <c r="AV29" s="823"/>
      <c r="AW29" s="823"/>
      <c r="AX29" s="823"/>
      <c r="AY29" s="823"/>
      <c r="AZ29" s="824" t="s">
        <v>552</v>
      </c>
      <c r="BA29" s="824"/>
      <c r="BB29" s="824"/>
      <c r="BC29" s="824"/>
      <c r="BD29" s="824"/>
      <c r="BE29" s="820"/>
      <c r="BF29" s="820"/>
      <c r="BG29" s="820"/>
      <c r="BH29" s="820"/>
      <c r="BI29" s="821"/>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818">
        <v>379</v>
      </c>
      <c r="R30" s="750"/>
      <c r="S30" s="750"/>
      <c r="T30" s="750"/>
      <c r="U30" s="819"/>
      <c r="V30" s="747">
        <v>371</v>
      </c>
      <c r="W30" s="747"/>
      <c r="X30" s="747"/>
      <c r="Y30" s="747"/>
      <c r="Z30" s="747"/>
      <c r="AA30" s="747">
        <v>8</v>
      </c>
      <c r="AB30" s="747"/>
      <c r="AC30" s="747"/>
      <c r="AD30" s="747"/>
      <c r="AE30" s="748"/>
      <c r="AF30" s="749">
        <v>8</v>
      </c>
      <c r="AG30" s="750"/>
      <c r="AH30" s="750"/>
      <c r="AI30" s="750"/>
      <c r="AJ30" s="751"/>
      <c r="AK30" s="822">
        <v>119</v>
      </c>
      <c r="AL30" s="823"/>
      <c r="AM30" s="823"/>
      <c r="AN30" s="823"/>
      <c r="AO30" s="823"/>
      <c r="AP30" s="823" t="s">
        <v>550</v>
      </c>
      <c r="AQ30" s="823"/>
      <c r="AR30" s="823"/>
      <c r="AS30" s="823"/>
      <c r="AT30" s="823"/>
      <c r="AU30" s="823" t="s">
        <v>552</v>
      </c>
      <c r="AV30" s="823"/>
      <c r="AW30" s="823"/>
      <c r="AX30" s="823"/>
      <c r="AY30" s="823"/>
      <c r="AZ30" s="824" t="s">
        <v>552</v>
      </c>
      <c r="BA30" s="824"/>
      <c r="BB30" s="824"/>
      <c r="BC30" s="824"/>
      <c r="BD30" s="824"/>
      <c r="BE30" s="820"/>
      <c r="BF30" s="820"/>
      <c r="BG30" s="820"/>
      <c r="BH30" s="820"/>
      <c r="BI30" s="821"/>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818">
        <v>3855</v>
      </c>
      <c r="R31" s="750"/>
      <c r="S31" s="750"/>
      <c r="T31" s="750"/>
      <c r="U31" s="819"/>
      <c r="V31" s="747">
        <v>3741</v>
      </c>
      <c r="W31" s="747"/>
      <c r="X31" s="747"/>
      <c r="Y31" s="747"/>
      <c r="Z31" s="747"/>
      <c r="AA31" s="747">
        <v>114</v>
      </c>
      <c r="AB31" s="747"/>
      <c r="AC31" s="747"/>
      <c r="AD31" s="747"/>
      <c r="AE31" s="748"/>
      <c r="AF31" s="749">
        <v>114</v>
      </c>
      <c r="AG31" s="750"/>
      <c r="AH31" s="750"/>
      <c r="AI31" s="750"/>
      <c r="AJ31" s="751"/>
      <c r="AK31" s="822">
        <v>525</v>
      </c>
      <c r="AL31" s="823"/>
      <c r="AM31" s="823"/>
      <c r="AN31" s="823"/>
      <c r="AO31" s="823"/>
      <c r="AP31" s="823" t="s">
        <v>552</v>
      </c>
      <c r="AQ31" s="823"/>
      <c r="AR31" s="823"/>
      <c r="AS31" s="823"/>
      <c r="AT31" s="823"/>
      <c r="AU31" s="823" t="s">
        <v>552</v>
      </c>
      <c r="AV31" s="823"/>
      <c r="AW31" s="823"/>
      <c r="AX31" s="823"/>
      <c r="AY31" s="823"/>
      <c r="AZ31" s="824" t="s">
        <v>552</v>
      </c>
      <c r="BA31" s="824"/>
      <c r="BB31" s="824"/>
      <c r="BC31" s="824"/>
      <c r="BD31" s="824"/>
      <c r="BE31" s="820"/>
      <c r="BF31" s="820"/>
      <c r="BG31" s="820"/>
      <c r="BH31" s="820"/>
      <c r="BI31" s="821"/>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818">
        <v>19</v>
      </c>
      <c r="R32" s="750"/>
      <c r="S32" s="750"/>
      <c r="T32" s="750"/>
      <c r="U32" s="819"/>
      <c r="V32" s="747">
        <v>19</v>
      </c>
      <c r="W32" s="747"/>
      <c r="X32" s="747"/>
      <c r="Y32" s="747"/>
      <c r="Z32" s="747"/>
      <c r="AA32" s="747">
        <v>0</v>
      </c>
      <c r="AB32" s="747"/>
      <c r="AC32" s="747"/>
      <c r="AD32" s="747"/>
      <c r="AE32" s="748"/>
      <c r="AF32" s="749" t="s">
        <v>111</v>
      </c>
      <c r="AG32" s="750"/>
      <c r="AH32" s="750"/>
      <c r="AI32" s="750"/>
      <c r="AJ32" s="751"/>
      <c r="AK32" s="822" t="s">
        <v>552</v>
      </c>
      <c r="AL32" s="823"/>
      <c r="AM32" s="823"/>
      <c r="AN32" s="823"/>
      <c r="AO32" s="823"/>
      <c r="AP32" s="823" t="s">
        <v>552</v>
      </c>
      <c r="AQ32" s="823"/>
      <c r="AR32" s="823"/>
      <c r="AS32" s="823"/>
      <c r="AT32" s="823"/>
      <c r="AU32" s="823" t="s">
        <v>550</v>
      </c>
      <c r="AV32" s="823"/>
      <c r="AW32" s="823"/>
      <c r="AX32" s="823"/>
      <c r="AY32" s="823"/>
      <c r="AZ32" s="824" t="s">
        <v>550</v>
      </c>
      <c r="BA32" s="824"/>
      <c r="BB32" s="824"/>
      <c r="BC32" s="824"/>
      <c r="BD32" s="824"/>
      <c r="BE32" s="820"/>
      <c r="BF32" s="820"/>
      <c r="BG32" s="820"/>
      <c r="BH32" s="820"/>
      <c r="BI32" s="821"/>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142</v>
      </c>
      <c r="R33" s="747"/>
      <c r="S33" s="747"/>
      <c r="T33" s="747"/>
      <c r="U33" s="747"/>
      <c r="V33" s="747">
        <v>130</v>
      </c>
      <c r="W33" s="747"/>
      <c r="X33" s="747"/>
      <c r="Y33" s="747"/>
      <c r="Z33" s="747"/>
      <c r="AA33" s="747">
        <v>12</v>
      </c>
      <c r="AB33" s="747"/>
      <c r="AC33" s="747"/>
      <c r="AD33" s="747"/>
      <c r="AE33" s="748"/>
      <c r="AF33" s="749">
        <v>804</v>
      </c>
      <c r="AG33" s="750"/>
      <c r="AH33" s="750"/>
      <c r="AI33" s="750"/>
      <c r="AJ33" s="751"/>
      <c r="AK33" s="822">
        <v>51</v>
      </c>
      <c r="AL33" s="823"/>
      <c r="AM33" s="823"/>
      <c r="AN33" s="823"/>
      <c r="AO33" s="823"/>
      <c r="AP33" s="823">
        <v>379</v>
      </c>
      <c r="AQ33" s="823"/>
      <c r="AR33" s="823"/>
      <c r="AS33" s="823"/>
      <c r="AT33" s="823"/>
      <c r="AU33" s="823">
        <v>329</v>
      </c>
      <c r="AV33" s="823"/>
      <c r="AW33" s="823"/>
      <c r="AX33" s="823"/>
      <c r="AY33" s="823"/>
      <c r="AZ33" s="824" t="s">
        <v>552</v>
      </c>
      <c r="BA33" s="824"/>
      <c r="BB33" s="824"/>
      <c r="BC33" s="824"/>
      <c r="BD33" s="824"/>
      <c r="BE33" s="820" t="s">
        <v>386</v>
      </c>
      <c r="BF33" s="820"/>
      <c r="BG33" s="820"/>
      <c r="BH33" s="820"/>
      <c r="BI33" s="821"/>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153</v>
      </c>
      <c r="R34" s="747"/>
      <c r="S34" s="747"/>
      <c r="T34" s="747"/>
      <c r="U34" s="747"/>
      <c r="V34" s="747">
        <v>128</v>
      </c>
      <c r="W34" s="747"/>
      <c r="X34" s="747"/>
      <c r="Y34" s="747"/>
      <c r="Z34" s="747"/>
      <c r="AA34" s="747">
        <v>25</v>
      </c>
      <c r="AB34" s="747"/>
      <c r="AC34" s="747"/>
      <c r="AD34" s="747"/>
      <c r="AE34" s="748"/>
      <c r="AF34" s="749">
        <v>25</v>
      </c>
      <c r="AG34" s="750"/>
      <c r="AH34" s="750"/>
      <c r="AI34" s="750"/>
      <c r="AJ34" s="751"/>
      <c r="AK34" s="822">
        <v>68</v>
      </c>
      <c r="AL34" s="823"/>
      <c r="AM34" s="823"/>
      <c r="AN34" s="823"/>
      <c r="AO34" s="823"/>
      <c r="AP34" s="823">
        <v>62</v>
      </c>
      <c r="AQ34" s="823"/>
      <c r="AR34" s="823"/>
      <c r="AS34" s="823"/>
      <c r="AT34" s="823"/>
      <c r="AU34" s="823">
        <v>45</v>
      </c>
      <c r="AV34" s="823"/>
      <c r="AW34" s="823"/>
      <c r="AX34" s="823"/>
      <c r="AY34" s="823"/>
      <c r="AZ34" s="824" t="s">
        <v>552</v>
      </c>
      <c r="BA34" s="824"/>
      <c r="BB34" s="824"/>
      <c r="BC34" s="824"/>
      <c r="BD34" s="824"/>
      <c r="BE34" s="820" t="s">
        <v>388</v>
      </c>
      <c r="BF34" s="820"/>
      <c r="BG34" s="820"/>
      <c r="BH34" s="820"/>
      <c r="BI34" s="821"/>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317</v>
      </c>
      <c r="R35" s="747"/>
      <c r="S35" s="747"/>
      <c r="T35" s="747"/>
      <c r="U35" s="747"/>
      <c r="V35" s="747">
        <v>304</v>
      </c>
      <c r="W35" s="747"/>
      <c r="X35" s="747"/>
      <c r="Y35" s="747"/>
      <c r="Z35" s="747"/>
      <c r="AA35" s="747">
        <v>13</v>
      </c>
      <c r="AB35" s="747"/>
      <c r="AC35" s="747"/>
      <c r="AD35" s="747"/>
      <c r="AE35" s="748"/>
      <c r="AF35" s="749">
        <v>13</v>
      </c>
      <c r="AG35" s="750"/>
      <c r="AH35" s="750"/>
      <c r="AI35" s="750"/>
      <c r="AJ35" s="751"/>
      <c r="AK35" s="822">
        <v>196</v>
      </c>
      <c r="AL35" s="823"/>
      <c r="AM35" s="823"/>
      <c r="AN35" s="823"/>
      <c r="AO35" s="823"/>
      <c r="AP35" s="823">
        <v>1991</v>
      </c>
      <c r="AQ35" s="823"/>
      <c r="AR35" s="823"/>
      <c r="AS35" s="823"/>
      <c r="AT35" s="823"/>
      <c r="AU35" s="823">
        <v>1614</v>
      </c>
      <c r="AV35" s="823"/>
      <c r="AW35" s="823"/>
      <c r="AX35" s="823"/>
      <c r="AY35" s="823"/>
      <c r="AZ35" s="824" t="s">
        <v>550</v>
      </c>
      <c r="BA35" s="824"/>
      <c r="BB35" s="824"/>
      <c r="BC35" s="824"/>
      <c r="BD35" s="824"/>
      <c r="BE35" s="820" t="s">
        <v>388</v>
      </c>
      <c r="BF35" s="820"/>
      <c r="BG35" s="820"/>
      <c r="BH35" s="820"/>
      <c r="BI35" s="821"/>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390</v>
      </c>
      <c r="C36" s="744"/>
      <c r="D36" s="744"/>
      <c r="E36" s="744"/>
      <c r="F36" s="744"/>
      <c r="G36" s="744"/>
      <c r="H36" s="744"/>
      <c r="I36" s="744"/>
      <c r="J36" s="744"/>
      <c r="K36" s="744"/>
      <c r="L36" s="744"/>
      <c r="M36" s="744"/>
      <c r="N36" s="744"/>
      <c r="O36" s="744"/>
      <c r="P36" s="745"/>
      <c r="Q36" s="746">
        <v>1529</v>
      </c>
      <c r="R36" s="747"/>
      <c r="S36" s="747"/>
      <c r="T36" s="747"/>
      <c r="U36" s="747"/>
      <c r="V36" s="747">
        <v>1527</v>
      </c>
      <c r="W36" s="747"/>
      <c r="X36" s="747"/>
      <c r="Y36" s="747"/>
      <c r="Z36" s="747"/>
      <c r="AA36" s="747">
        <v>2</v>
      </c>
      <c r="AB36" s="747"/>
      <c r="AC36" s="747"/>
      <c r="AD36" s="747"/>
      <c r="AE36" s="748"/>
      <c r="AF36" s="749" t="s">
        <v>111</v>
      </c>
      <c r="AG36" s="750"/>
      <c r="AH36" s="750"/>
      <c r="AI36" s="750"/>
      <c r="AJ36" s="751"/>
      <c r="AK36" s="822">
        <v>377</v>
      </c>
      <c r="AL36" s="823"/>
      <c r="AM36" s="823"/>
      <c r="AN36" s="823"/>
      <c r="AO36" s="823"/>
      <c r="AP36" s="823">
        <v>7027</v>
      </c>
      <c r="AQ36" s="823"/>
      <c r="AR36" s="823"/>
      <c r="AS36" s="823"/>
      <c r="AT36" s="823"/>
      <c r="AU36" s="823">
        <v>5094</v>
      </c>
      <c r="AV36" s="823"/>
      <c r="AW36" s="823"/>
      <c r="AX36" s="823"/>
      <c r="AY36" s="823"/>
      <c r="AZ36" s="824" t="s">
        <v>552</v>
      </c>
      <c r="BA36" s="824"/>
      <c r="BB36" s="824"/>
      <c r="BC36" s="824"/>
      <c r="BD36" s="824"/>
      <c r="BE36" s="820" t="s">
        <v>388</v>
      </c>
      <c r="BF36" s="820"/>
      <c r="BG36" s="820"/>
      <c r="BH36" s="820"/>
      <c r="BI36" s="821"/>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5"/>
      <c r="R50" s="826"/>
      <c r="S50" s="826"/>
      <c r="T50" s="826"/>
      <c r="U50" s="826"/>
      <c r="V50" s="826"/>
      <c r="W50" s="826"/>
      <c r="X50" s="826"/>
      <c r="Y50" s="826"/>
      <c r="Z50" s="826"/>
      <c r="AA50" s="826"/>
      <c r="AB50" s="826"/>
      <c r="AC50" s="826"/>
      <c r="AD50" s="826"/>
      <c r="AE50" s="827"/>
      <c r="AF50" s="749"/>
      <c r="AG50" s="750"/>
      <c r="AH50" s="750"/>
      <c r="AI50" s="750"/>
      <c r="AJ50" s="751"/>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5"/>
      <c r="R51" s="826"/>
      <c r="S51" s="826"/>
      <c r="T51" s="826"/>
      <c r="U51" s="826"/>
      <c r="V51" s="826"/>
      <c r="W51" s="826"/>
      <c r="X51" s="826"/>
      <c r="Y51" s="826"/>
      <c r="Z51" s="826"/>
      <c r="AA51" s="826"/>
      <c r="AB51" s="826"/>
      <c r="AC51" s="826"/>
      <c r="AD51" s="826"/>
      <c r="AE51" s="827"/>
      <c r="AF51" s="749"/>
      <c r="AG51" s="750"/>
      <c r="AH51" s="750"/>
      <c r="AI51" s="750"/>
      <c r="AJ51" s="751"/>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5"/>
      <c r="R52" s="826"/>
      <c r="S52" s="826"/>
      <c r="T52" s="826"/>
      <c r="U52" s="826"/>
      <c r="V52" s="826"/>
      <c r="W52" s="826"/>
      <c r="X52" s="826"/>
      <c r="Y52" s="826"/>
      <c r="Z52" s="826"/>
      <c r="AA52" s="826"/>
      <c r="AB52" s="826"/>
      <c r="AC52" s="826"/>
      <c r="AD52" s="826"/>
      <c r="AE52" s="827"/>
      <c r="AF52" s="749"/>
      <c r="AG52" s="750"/>
      <c r="AH52" s="750"/>
      <c r="AI52" s="750"/>
      <c r="AJ52" s="751"/>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5"/>
      <c r="R53" s="826"/>
      <c r="S53" s="826"/>
      <c r="T53" s="826"/>
      <c r="U53" s="826"/>
      <c r="V53" s="826"/>
      <c r="W53" s="826"/>
      <c r="X53" s="826"/>
      <c r="Y53" s="826"/>
      <c r="Z53" s="826"/>
      <c r="AA53" s="826"/>
      <c r="AB53" s="826"/>
      <c r="AC53" s="826"/>
      <c r="AD53" s="826"/>
      <c r="AE53" s="827"/>
      <c r="AF53" s="749"/>
      <c r="AG53" s="750"/>
      <c r="AH53" s="750"/>
      <c r="AI53" s="750"/>
      <c r="AJ53" s="751"/>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5"/>
      <c r="R54" s="826"/>
      <c r="S54" s="826"/>
      <c r="T54" s="826"/>
      <c r="U54" s="826"/>
      <c r="V54" s="826"/>
      <c r="W54" s="826"/>
      <c r="X54" s="826"/>
      <c r="Y54" s="826"/>
      <c r="Z54" s="826"/>
      <c r="AA54" s="826"/>
      <c r="AB54" s="826"/>
      <c r="AC54" s="826"/>
      <c r="AD54" s="826"/>
      <c r="AE54" s="827"/>
      <c r="AF54" s="749"/>
      <c r="AG54" s="750"/>
      <c r="AH54" s="750"/>
      <c r="AI54" s="750"/>
      <c r="AJ54" s="751"/>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5"/>
      <c r="R55" s="826"/>
      <c r="S55" s="826"/>
      <c r="T55" s="826"/>
      <c r="U55" s="826"/>
      <c r="V55" s="826"/>
      <c r="W55" s="826"/>
      <c r="X55" s="826"/>
      <c r="Y55" s="826"/>
      <c r="Z55" s="826"/>
      <c r="AA55" s="826"/>
      <c r="AB55" s="826"/>
      <c r="AC55" s="826"/>
      <c r="AD55" s="826"/>
      <c r="AE55" s="827"/>
      <c r="AF55" s="749"/>
      <c r="AG55" s="750"/>
      <c r="AH55" s="750"/>
      <c r="AI55" s="750"/>
      <c r="AJ55" s="751"/>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5"/>
      <c r="R56" s="826"/>
      <c r="S56" s="826"/>
      <c r="T56" s="826"/>
      <c r="U56" s="826"/>
      <c r="V56" s="826"/>
      <c r="W56" s="826"/>
      <c r="X56" s="826"/>
      <c r="Y56" s="826"/>
      <c r="Z56" s="826"/>
      <c r="AA56" s="826"/>
      <c r="AB56" s="826"/>
      <c r="AC56" s="826"/>
      <c r="AD56" s="826"/>
      <c r="AE56" s="827"/>
      <c r="AF56" s="749"/>
      <c r="AG56" s="750"/>
      <c r="AH56" s="750"/>
      <c r="AI56" s="750"/>
      <c r="AJ56" s="751"/>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5"/>
      <c r="R57" s="826"/>
      <c r="S57" s="826"/>
      <c r="T57" s="826"/>
      <c r="U57" s="826"/>
      <c r="V57" s="826"/>
      <c r="W57" s="826"/>
      <c r="X57" s="826"/>
      <c r="Y57" s="826"/>
      <c r="Z57" s="826"/>
      <c r="AA57" s="826"/>
      <c r="AB57" s="826"/>
      <c r="AC57" s="826"/>
      <c r="AD57" s="826"/>
      <c r="AE57" s="827"/>
      <c r="AF57" s="749"/>
      <c r="AG57" s="750"/>
      <c r="AH57" s="750"/>
      <c r="AI57" s="750"/>
      <c r="AJ57" s="751"/>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5"/>
      <c r="R58" s="826"/>
      <c r="S58" s="826"/>
      <c r="T58" s="826"/>
      <c r="U58" s="826"/>
      <c r="V58" s="826"/>
      <c r="W58" s="826"/>
      <c r="X58" s="826"/>
      <c r="Y58" s="826"/>
      <c r="Z58" s="826"/>
      <c r="AA58" s="826"/>
      <c r="AB58" s="826"/>
      <c r="AC58" s="826"/>
      <c r="AD58" s="826"/>
      <c r="AE58" s="827"/>
      <c r="AF58" s="749"/>
      <c r="AG58" s="750"/>
      <c r="AH58" s="750"/>
      <c r="AI58" s="750"/>
      <c r="AJ58" s="751"/>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5"/>
      <c r="R59" s="826"/>
      <c r="S59" s="826"/>
      <c r="T59" s="826"/>
      <c r="U59" s="826"/>
      <c r="V59" s="826"/>
      <c r="W59" s="826"/>
      <c r="X59" s="826"/>
      <c r="Y59" s="826"/>
      <c r="Z59" s="826"/>
      <c r="AA59" s="826"/>
      <c r="AB59" s="826"/>
      <c r="AC59" s="826"/>
      <c r="AD59" s="826"/>
      <c r="AE59" s="827"/>
      <c r="AF59" s="749"/>
      <c r="AG59" s="750"/>
      <c r="AH59" s="750"/>
      <c r="AI59" s="750"/>
      <c r="AJ59" s="751"/>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5"/>
      <c r="R60" s="826"/>
      <c r="S60" s="826"/>
      <c r="T60" s="826"/>
      <c r="U60" s="826"/>
      <c r="V60" s="826"/>
      <c r="W60" s="826"/>
      <c r="X60" s="826"/>
      <c r="Y60" s="826"/>
      <c r="Z60" s="826"/>
      <c r="AA60" s="826"/>
      <c r="AB60" s="826"/>
      <c r="AC60" s="826"/>
      <c r="AD60" s="826"/>
      <c r="AE60" s="827"/>
      <c r="AF60" s="749"/>
      <c r="AG60" s="750"/>
      <c r="AH60" s="750"/>
      <c r="AI60" s="750"/>
      <c r="AJ60" s="751"/>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5"/>
      <c r="R61" s="826"/>
      <c r="S61" s="826"/>
      <c r="T61" s="826"/>
      <c r="U61" s="826"/>
      <c r="V61" s="826"/>
      <c r="W61" s="826"/>
      <c r="X61" s="826"/>
      <c r="Y61" s="826"/>
      <c r="Z61" s="826"/>
      <c r="AA61" s="826"/>
      <c r="AB61" s="826"/>
      <c r="AC61" s="826"/>
      <c r="AD61" s="826"/>
      <c r="AE61" s="827"/>
      <c r="AF61" s="749"/>
      <c r="AG61" s="750"/>
      <c r="AH61" s="750"/>
      <c r="AI61" s="750"/>
      <c r="AJ61" s="751"/>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5"/>
      <c r="R62" s="826"/>
      <c r="S62" s="826"/>
      <c r="T62" s="826"/>
      <c r="U62" s="826"/>
      <c r="V62" s="826"/>
      <c r="W62" s="826"/>
      <c r="X62" s="826"/>
      <c r="Y62" s="826"/>
      <c r="Z62" s="826"/>
      <c r="AA62" s="826"/>
      <c r="AB62" s="826"/>
      <c r="AC62" s="826"/>
      <c r="AD62" s="826"/>
      <c r="AE62" s="827"/>
      <c r="AF62" s="749"/>
      <c r="AG62" s="750"/>
      <c r="AH62" s="750"/>
      <c r="AI62" s="750"/>
      <c r="AJ62" s="751"/>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37"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392</v>
      </c>
      <c r="C63" s="779"/>
      <c r="D63" s="779"/>
      <c r="E63" s="779"/>
      <c r="F63" s="779"/>
      <c r="G63" s="779"/>
      <c r="H63" s="779"/>
      <c r="I63" s="779"/>
      <c r="J63" s="779"/>
      <c r="K63" s="779"/>
      <c r="L63" s="779"/>
      <c r="M63" s="779"/>
      <c r="N63" s="779"/>
      <c r="O63" s="779"/>
      <c r="P63" s="780"/>
      <c r="Q63" s="830"/>
      <c r="R63" s="831"/>
      <c r="S63" s="831"/>
      <c r="T63" s="831"/>
      <c r="U63" s="831"/>
      <c r="V63" s="831"/>
      <c r="W63" s="831"/>
      <c r="X63" s="831"/>
      <c r="Y63" s="831"/>
      <c r="Z63" s="831"/>
      <c r="AA63" s="831"/>
      <c r="AB63" s="831"/>
      <c r="AC63" s="831"/>
      <c r="AD63" s="831"/>
      <c r="AE63" s="832"/>
      <c r="AF63" s="833">
        <v>1140</v>
      </c>
      <c r="AG63" s="834"/>
      <c r="AH63" s="834"/>
      <c r="AI63" s="834"/>
      <c r="AJ63" s="835"/>
      <c r="AK63" s="836"/>
      <c r="AL63" s="831"/>
      <c r="AM63" s="831"/>
      <c r="AN63" s="831"/>
      <c r="AO63" s="831"/>
      <c r="AP63" s="834">
        <v>9477</v>
      </c>
      <c r="AQ63" s="834"/>
      <c r="AR63" s="834"/>
      <c r="AS63" s="834"/>
      <c r="AT63" s="834"/>
      <c r="AU63" s="834">
        <v>7086</v>
      </c>
      <c r="AV63" s="834"/>
      <c r="AW63" s="834"/>
      <c r="AX63" s="834"/>
      <c r="AY63" s="834"/>
      <c r="AZ63" s="838"/>
      <c r="BA63" s="838"/>
      <c r="BB63" s="838"/>
      <c r="BC63" s="838"/>
      <c r="BD63" s="838"/>
      <c r="BE63" s="839"/>
      <c r="BF63" s="839"/>
      <c r="BG63" s="839"/>
      <c r="BH63" s="839"/>
      <c r="BI63" s="840"/>
      <c r="BJ63" s="841" t="s">
        <v>111</v>
      </c>
      <c r="BK63" s="842"/>
      <c r="BL63" s="842"/>
      <c r="BM63" s="842"/>
      <c r="BN63" s="843"/>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4" t="s">
        <v>375</v>
      </c>
      <c r="AG66" s="801"/>
      <c r="AH66" s="801"/>
      <c r="AI66" s="801"/>
      <c r="AJ66" s="845"/>
      <c r="AK66" s="705" t="s">
        <v>376</v>
      </c>
      <c r="AL66" s="729"/>
      <c r="AM66" s="729"/>
      <c r="AN66" s="729"/>
      <c r="AO66" s="730"/>
      <c r="AP66" s="705" t="s">
        <v>377</v>
      </c>
      <c r="AQ66" s="706"/>
      <c r="AR66" s="706"/>
      <c r="AS66" s="706"/>
      <c r="AT66" s="707"/>
      <c r="AU66" s="705" t="s">
        <v>395</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6"/>
      <c r="AG67" s="804"/>
      <c r="AH67" s="804"/>
      <c r="AI67" s="804"/>
      <c r="AJ67" s="847"/>
      <c r="AK67" s="848"/>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x14ac:dyDescent="0.15">
      <c r="A68" s="209">
        <v>1</v>
      </c>
      <c r="B68" s="861" t="s">
        <v>542</v>
      </c>
      <c r="C68" s="862"/>
      <c r="D68" s="862"/>
      <c r="E68" s="862"/>
      <c r="F68" s="862"/>
      <c r="G68" s="862"/>
      <c r="H68" s="862"/>
      <c r="I68" s="862"/>
      <c r="J68" s="862"/>
      <c r="K68" s="862"/>
      <c r="L68" s="862"/>
      <c r="M68" s="862"/>
      <c r="N68" s="862"/>
      <c r="O68" s="862"/>
      <c r="P68" s="863"/>
      <c r="Q68" s="864">
        <v>1243</v>
      </c>
      <c r="R68" s="858"/>
      <c r="S68" s="858"/>
      <c r="T68" s="858"/>
      <c r="U68" s="858"/>
      <c r="V68" s="858">
        <v>1218</v>
      </c>
      <c r="W68" s="858"/>
      <c r="X68" s="858"/>
      <c r="Y68" s="858"/>
      <c r="Z68" s="858"/>
      <c r="AA68" s="858">
        <v>25</v>
      </c>
      <c r="AB68" s="858"/>
      <c r="AC68" s="858"/>
      <c r="AD68" s="858"/>
      <c r="AE68" s="858"/>
      <c r="AF68" s="858">
        <v>25</v>
      </c>
      <c r="AG68" s="858"/>
      <c r="AH68" s="858"/>
      <c r="AI68" s="858"/>
      <c r="AJ68" s="858"/>
      <c r="AK68" s="858" t="s">
        <v>553</v>
      </c>
      <c r="AL68" s="858"/>
      <c r="AM68" s="858"/>
      <c r="AN68" s="858"/>
      <c r="AO68" s="858"/>
      <c r="AP68" s="858">
        <v>2002</v>
      </c>
      <c r="AQ68" s="858"/>
      <c r="AR68" s="858"/>
      <c r="AS68" s="858"/>
      <c r="AT68" s="858"/>
      <c r="AU68" s="858">
        <v>1106</v>
      </c>
      <c r="AV68" s="858"/>
      <c r="AW68" s="858"/>
      <c r="AX68" s="858"/>
      <c r="AY68" s="858"/>
      <c r="AZ68" s="859"/>
      <c r="BA68" s="859"/>
      <c r="BB68" s="859"/>
      <c r="BC68" s="859"/>
      <c r="BD68" s="860"/>
      <c r="BE68" s="216"/>
      <c r="BF68" s="216"/>
      <c r="BG68" s="216"/>
      <c r="BH68" s="216"/>
      <c r="BI68" s="216"/>
      <c r="BJ68" s="216"/>
      <c r="BK68" s="216"/>
      <c r="BL68" s="216"/>
      <c r="BM68" s="216"/>
      <c r="BN68" s="216"/>
      <c r="BO68" s="216"/>
      <c r="BP68" s="216"/>
      <c r="BQ68" s="213">
        <v>62</v>
      </c>
      <c r="BR68" s="218"/>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x14ac:dyDescent="0.15">
      <c r="A69" s="212">
        <v>2</v>
      </c>
      <c r="B69" s="865" t="s">
        <v>543</v>
      </c>
      <c r="C69" s="866"/>
      <c r="D69" s="866"/>
      <c r="E69" s="866"/>
      <c r="F69" s="866"/>
      <c r="G69" s="866"/>
      <c r="H69" s="866"/>
      <c r="I69" s="866"/>
      <c r="J69" s="866"/>
      <c r="K69" s="866"/>
      <c r="L69" s="866"/>
      <c r="M69" s="866"/>
      <c r="N69" s="866"/>
      <c r="O69" s="866"/>
      <c r="P69" s="867"/>
      <c r="Q69" s="868">
        <v>5</v>
      </c>
      <c r="R69" s="823"/>
      <c r="S69" s="823"/>
      <c r="T69" s="823"/>
      <c r="U69" s="823"/>
      <c r="V69" s="823">
        <v>5</v>
      </c>
      <c r="W69" s="823"/>
      <c r="X69" s="823"/>
      <c r="Y69" s="823"/>
      <c r="Z69" s="823"/>
      <c r="AA69" s="823">
        <v>0</v>
      </c>
      <c r="AB69" s="823"/>
      <c r="AC69" s="823"/>
      <c r="AD69" s="823"/>
      <c r="AE69" s="823"/>
      <c r="AF69" s="823" t="s">
        <v>553</v>
      </c>
      <c r="AG69" s="823"/>
      <c r="AH69" s="823"/>
      <c r="AI69" s="823"/>
      <c r="AJ69" s="823"/>
      <c r="AK69" s="823" t="s">
        <v>554</v>
      </c>
      <c r="AL69" s="823"/>
      <c r="AM69" s="823"/>
      <c r="AN69" s="823"/>
      <c r="AO69" s="823"/>
      <c r="AP69" s="823" t="s">
        <v>553</v>
      </c>
      <c r="AQ69" s="823"/>
      <c r="AR69" s="823"/>
      <c r="AS69" s="823"/>
      <c r="AT69" s="823"/>
      <c r="AU69" s="823" t="s">
        <v>553</v>
      </c>
      <c r="AV69" s="823"/>
      <c r="AW69" s="823"/>
      <c r="AX69" s="823"/>
      <c r="AY69" s="823"/>
      <c r="AZ69" s="869"/>
      <c r="BA69" s="869"/>
      <c r="BB69" s="869"/>
      <c r="BC69" s="869"/>
      <c r="BD69" s="870"/>
      <c r="BE69" s="216"/>
      <c r="BF69" s="216"/>
      <c r="BG69" s="216"/>
      <c r="BH69" s="216"/>
      <c r="BI69" s="216"/>
      <c r="BJ69" s="216"/>
      <c r="BK69" s="216"/>
      <c r="BL69" s="216"/>
      <c r="BM69" s="216"/>
      <c r="BN69" s="216"/>
      <c r="BO69" s="216"/>
      <c r="BP69" s="216"/>
      <c r="BQ69" s="213">
        <v>63</v>
      </c>
      <c r="BR69" s="218"/>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x14ac:dyDescent="0.15">
      <c r="A70" s="212">
        <v>3</v>
      </c>
      <c r="B70" s="865" t="s">
        <v>544</v>
      </c>
      <c r="C70" s="866"/>
      <c r="D70" s="866"/>
      <c r="E70" s="866"/>
      <c r="F70" s="866"/>
      <c r="G70" s="866"/>
      <c r="H70" s="866"/>
      <c r="I70" s="866"/>
      <c r="J70" s="866"/>
      <c r="K70" s="866"/>
      <c r="L70" s="866"/>
      <c r="M70" s="866"/>
      <c r="N70" s="866"/>
      <c r="O70" s="866"/>
      <c r="P70" s="867"/>
      <c r="Q70" s="868">
        <v>456</v>
      </c>
      <c r="R70" s="823"/>
      <c r="S70" s="823"/>
      <c r="T70" s="823"/>
      <c r="U70" s="823"/>
      <c r="V70" s="823">
        <v>442</v>
      </c>
      <c r="W70" s="823"/>
      <c r="X70" s="823"/>
      <c r="Y70" s="823"/>
      <c r="Z70" s="823"/>
      <c r="AA70" s="823">
        <v>15</v>
      </c>
      <c r="AB70" s="823"/>
      <c r="AC70" s="823"/>
      <c r="AD70" s="823"/>
      <c r="AE70" s="823"/>
      <c r="AF70" s="823">
        <v>15</v>
      </c>
      <c r="AG70" s="823"/>
      <c r="AH70" s="823"/>
      <c r="AI70" s="823"/>
      <c r="AJ70" s="823"/>
      <c r="AK70" s="823" t="s">
        <v>554</v>
      </c>
      <c r="AL70" s="823"/>
      <c r="AM70" s="823"/>
      <c r="AN70" s="823"/>
      <c r="AO70" s="823"/>
      <c r="AP70" s="823" t="s">
        <v>553</v>
      </c>
      <c r="AQ70" s="823"/>
      <c r="AR70" s="823"/>
      <c r="AS70" s="823"/>
      <c r="AT70" s="823"/>
      <c r="AU70" s="823" t="s">
        <v>553</v>
      </c>
      <c r="AV70" s="823"/>
      <c r="AW70" s="823"/>
      <c r="AX70" s="823"/>
      <c r="AY70" s="823"/>
      <c r="AZ70" s="869"/>
      <c r="BA70" s="869"/>
      <c r="BB70" s="869"/>
      <c r="BC70" s="869"/>
      <c r="BD70" s="870"/>
      <c r="BE70" s="216"/>
      <c r="BF70" s="216"/>
      <c r="BG70" s="216"/>
      <c r="BH70" s="216"/>
      <c r="BI70" s="216"/>
      <c r="BJ70" s="216"/>
      <c r="BK70" s="216"/>
      <c r="BL70" s="216"/>
      <c r="BM70" s="216"/>
      <c r="BN70" s="216"/>
      <c r="BO70" s="216"/>
      <c r="BP70" s="216"/>
      <c r="BQ70" s="213">
        <v>64</v>
      </c>
      <c r="BR70" s="218"/>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x14ac:dyDescent="0.15">
      <c r="A71" s="212">
        <v>4</v>
      </c>
      <c r="B71" s="865" t="s">
        <v>545</v>
      </c>
      <c r="C71" s="866"/>
      <c r="D71" s="866"/>
      <c r="E71" s="866"/>
      <c r="F71" s="866"/>
      <c r="G71" s="866"/>
      <c r="H71" s="866"/>
      <c r="I71" s="866"/>
      <c r="J71" s="866"/>
      <c r="K71" s="866"/>
      <c r="L71" s="866"/>
      <c r="M71" s="866"/>
      <c r="N71" s="866"/>
      <c r="O71" s="866"/>
      <c r="P71" s="867"/>
      <c r="Q71" s="868">
        <v>103988</v>
      </c>
      <c r="R71" s="823"/>
      <c r="S71" s="823"/>
      <c r="T71" s="823"/>
      <c r="U71" s="823"/>
      <c r="V71" s="823">
        <v>101588</v>
      </c>
      <c r="W71" s="823"/>
      <c r="X71" s="823"/>
      <c r="Y71" s="823"/>
      <c r="Z71" s="823"/>
      <c r="AA71" s="823">
        <v>2400</v>
      </c>
      <c r="AB71" s="823"/>
      <c r="AC71" s="823"/>
      <c r="AD71" s="823"/>
      <c r="AE71" s="823"/>
      <c r="AF71" s="823">
        <v>2400</v>
      </c>
      <c r="AG71" s="823"/>
      <c r="AH71" s="823"/>
      <c r="AI71" s="823"/>
      <c r="AJ71" s="823"/>
      <c r="AK71" s="823" t="s">
        <v>554</v>
      </c>
      <c r="AL71" s="823"/>
      <c r="AM71" s="823"/>
      <c r="AN71" s="823"/>
      <c r="AO71" s="823"/>
      <c r="AP71" s="823" t="s">
        <v>555</v>
      </c>
      <c r="AQ71" s="823"/>
      <c r="AR71" s="823"/>
      <c r="AS71" s="823"/>
      <c r="AT71" s="823"/>
      <c r="AU71" s="823" t="s">
        <v>554</v>
      </c>
      <c r="AV71" s="823"/>
      <c r="AW71" s="823"/>
      <c r="AX71" s="823"/>
      <c r="AY71" s="823"/>
      <c r="AZ71" s="869"/>
      <c r="BA71" s="869"/>
      <c r="BB71" s="869"/>
      <c r="BC71" s="869"/>
      <c r="BD71" s="870"/>
      <c r="BE71" s="216"/>
      <c r="BF71" s="216"/>
      <c r="BG71" s="216"/>
      <c r="BH71" s="216"/>
      <c r="BI71" s="216"/>
      <c r="BJ71" s="216"/>
      <c r="BK71" s="216"/>
      <c r="BL71" s="216"/>
      <c r="BM71" s="216"/>
      <c r="BN71" s="216"/>
      <c r="BO71" s="216"/>
      <c r="BP71" s="216"/>
      <c r="BQ71" s="213">
        <v>65</v>
      </c>
      <c r="BR71" s="218"/>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x14ac:dyDescent="0.15">
      <c r="A72" s="212">
        <v>5</v>
      </c>
      <c r="B72" s="865" t="s">
        <v>546</v>
      </c>
      <c r="C72" s="866"/>
      <c r="D72" s="866"/>
      <c r="E72" s="866"/>
      <c r="F72" s="866"/>
      <c r="G72" s="866"/>
      <c r="H72" s="866"/>
      <c r="I72" s="866"/>
      <c r="J72" s="866"/>
      <c r="K72" s="866"/>
      <c r="L72" s="866"/>
      <c r="M72" s="866"/>
      <c r="N72" s="866"/>
      <c r="O72" s="866"/>
      <c r="P72" s="867"/>
      <c r="Q72" s="868">
        <v>4629</v>
      </c>
      <c r="R72" s="823"/>
      <c r="S72" s="823"/>
      <c r="T72" s="823"/>
      <c r="U72" s="823"/>
      <c r="V72" s="823">
        <v>4611</v>
      </c>
      <c r="W72" s="823"/>
      <c r="X72" s="823"/>
      <c r="Y72" s="823"/>
      <c r="Z72" s="823"/>
      <c r="AA72" s="823">
        <v>18</v>
      </c>
      <c r="AB72" s="823"/>
      <c r="AC72" s="823"/>
      <c r="AD72" s="823"/>
      <c r="AE72" s="823"/>
      <c r="AF72" s="823">
        <v>18</v>
      </c>
      <c r="AG72" s="823"/>
      <c r="AH72" s="823"/>
      <c r="AI72" s="823"/>
      <c r="AJ72" s="823"/>
      <c r="AK72" s="823" t="s">
        <v>555</v>
      </c>
      <c r="AL72" s="823"/>
      <c r="AM72" s="823"/>
      <c r="AN72" s="823"/>
      <c r="AO72" s="823"/>
      <c r="AP72" s="823" t="s">
        <v>555</v>
      </c>
      <c r="AQ72" s="823"/>
      <c r="AR72" s="823"/>
      <c r="AS72" s="823"/>
      <c r="AT72" s="823"/>
      <c r="AU72" s="823" t="s">
        <v>554</v>
      </c>
      <c r="AV72" s="823"/>
      <c r="AW72" s="823"/>
      <c r="AX72" s="823"/>
      <c r="AY72" s="823"/>
      <c r="AZ72" s="869"/>
      <c r="BA72" s="869"/>
      <c r="BB72" s="869"/>
      <c r="BC72" s="869"/>
      <c r="BD72" s="870"/>
      <c r="BE72" s="216"/>
      <c r="BF72" s="216"/>
      <c r="BG72" s="216"/>
      <c r="BH72" s="216"/>
      <c r="BI72" s="216"/>
      <c r="BJ72" s="216"/>
      <c r="BK72" s="216"/>
      <c r="BL72" s="216"/>
      <c r="BM72" s="216"/>
      <c r="BN72" s="216"/>
      <c r="BO72" s="216"/>
      <c r="BP72" s="216"/>
      <c r="BQ72" s="213">
        <v>66</v>
      </c>
      <c r="BR72" s="218"/>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x14ac:dyDescent="0.15">
      <c r="A73" s="212">
        <v>6</v>
      </c>
      <c r="B73" s="865" t="s">
        <v>547</v>
      </c>
      <c r="C73" s="866"/>
      <c r="D73" s="866"/>
      <c r="E73" s="866"/>
      <c r="F73" s="866"/>
      <c r="G73" s="866"/>
      <c r="H73" s="866"/>
      <c r="I73" s="866"/>
      <c r="J73" s="866"/>
      <c r="K73" s="866"/>
      <c r="L73" s="866"/>
      <c r="M73" s="866"/>
      <c r="N73" s="866"/>
      <c r="O73" s="866"/>
      <c r="P73" s="867"/>
      <c r="Q73" s="868">
        <v>122</v>
      </c>
      <c r="R73" s="823"/>
      <c r="S73" s="823"/>
      <c r="T73" s="823"/>
      <c r="U73" s="823"/>
      <c r="V73" s="823">
        <v>113</v>
      </c>
      <c r="W73" s="823"/>
      <c r="X73" s="823"/>
      <c r="Y73" s="823"/>
      <c r="Z73" s="823"/>
      <c r="AA73" s="823">
        <v>9</v>
      </c>
      <c r="AB73" s="823"/>
      <c r="AC73" s="823"/>
      <c r="AD73" s="823"/>
      <c r="AE73" s="823"/>
      <c r="AF73" s="823">
        <v>9</v>
      </c>
      <c r="AG73" s="823"/>
      <c r="AH73" s="823"/>
      <c r="AI73" s="823"/>
      <c r="AJ73" s="823"/>
      <c r="AK73" s="823" t="s">
        <v>553</v>
      </c>
      <c r="AL73" s="823"/>
      <c r="AM73" s="823"/>
      <c r="AN73" s="823"/>
      <c r="AO73" s="823"/>
      <c r="AP73" s="823" t="s">
        <v>554</v>
      </c>
      <c r="AQ73" s="823"/>
      <c r="AR73" s="823"/>
      <c r="AS73" s="823"/>
      <c r="AT73" s="823"/>
      <c r="AU73" s="823" t="s">
        <v>555</v>
      </c>
      <c r="AV73" s="823"/>
      <c r="AW73" s="823"/>
      <c r="AX73" s="823"/>
      <c r="AY73" s="823"/>
      <c r="AZ73" s="869"/>
      <c r="BA73" s="869"/>
      <c r="BB73" s="869"/>
      <c r="BC73" s="869"/>
      <c r="BD73" s="870"/>
      <c r="BE73" s="216"/>
      <c r="BF73" s="216"/>
      <c r="BG73" s="216"/>
      <c r="BH73" s="216"/>
      <c r="BI73" s="216"/>
      <c r="BJ73" s="216"/>
      <c r="BK73" s="216"/>
      <c r="BL73" s="216"/>
      <c r="BM73" s="216"/>
      <c r="BN73" s="216"/>
      <c r="BO73" s="216"/>
      <c r="BP73" s="216"/>
      <c r="BQ73" s="213">
        <v>67</v>
      </c>
      <c r="BR73" s="218"/>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x14ac:dyDescent="0.15">
      <c r="A74" s="212">
        <v>7</v>
      </c>
      <c r="B74" s="865" t="s">
        <v>548</v>
      </c>
      <c r="C74" s="866"/>
      <c r="D74" s="866"/>
      <c r="E74" s="866"/>
      <c r="F74" s="866"/>
      <c r="G74" s="866"/>
      <c r="H74" s="866"/>
      <c r="I74" s="866"/>
      <c r="J74" s="866"/>
      <c r="K74" s="866"/>
      <c r="L74" s="866"/>
      <c r="M74" s="866"/>
      <c r="N74" s="866"/>
      <c r="O74" s="866"/>
      <c r="P74" s="867"/>
      <c r="Q74" s="868">
        <v>133</v>
      </c>
      <c r="R74" s="823"/>
      <c r="S74" s="823"/>
      <c r="T74" s="823"/>
      <c r="U74" s="823"/>
      <c r="V74" s="823">
        <v>123</v>
      </c>
      <c r="W74" s="823"/>
      <c r="X74" s="823"/>
      <c r="Y74" s="823"/>
      <c r="Z74" s="823"/>
      <c r="AA74" s="823">
        <v>10</v>
      </c>
      <c r="AB74" s="823"/>
      <c r="AC74" s="823"/>
      <c r="AD74" s="823"/>
      <c r="AE74" s="823"/>
      <c r="AF74" s="823">
        <v>10</v>
      </c>
      <c r="AG74" s="823"/>
      <c r="AH74" s="823"/>
      <c r="AI74" s="823"/>
      <c r="AJ74" s="823"/>
      <c r="AK74" s="823" t="s">
        <v>553</v>
      </c>
      <c r="AL74" s="823"/>
      <c r="AM74" s="823"/>
      <c r="AN74" s="823"/>
      <c r="AO74" s="823"/>
      <c r="AP74" s="823" t="s">
        <v>556</v>
      </c>
      <c r="AQ74" s="823"/>
      <c r="AR74" s="823"/>
      <c r="AS74" s="823"/>
      <c r="AT74" s="823"/>
      <c r="AU74" s="823" t="s">
        <v>555</v>
      </c>
      <c r="AV74" s="823"/>
      <c r="AW74" s="823"/>
      <c r="AX74" s="823"/>
      <c r="AY74" s="823"/>
      <c r="AZ74" s="869"/>
      <c r="BA74" s="869"/>
      <c r="BB74" s="869"/>
      <c r="BC74" s="869"/>
      <c r="BD74" s="870"/>
      <c r="BE74" s="216"/>
      <c r="BF74" s="216"/>
      <c r="BG74" s="216"/>
      <c r="BH74" s="216"/>
      <c r="BI74" s="216"/>
      <c r="BJ74" s="216"/>
      <c r="BK74" s="216"/>
      <c r="BL74" s="216"/>
      <c r="BM74" s="216"/>
      <c r="BN74" s="216"/>
      <c r="BO74" s="216"/>
      <c r="BP74" s="216"/>
      <c r="BQ74" s="213">
        <v>68</v>
      </c>
      <c r="BR74" s="218"/>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x14ac:dyDescent="0.15">
      <c r="A75" s="212">
        <v>8</v>
      </c>
      <c r="B75" s="865"/>
      <c r="C75" s="866"/>
      <c r="D75" s="866"/>
      <c r="E75" s="866"/>
      <c r="F75" s="866"/>
      <c r="G75" s="866"/>
      <c r="H75" s="866"/>
      <c r="I75" s="866"/>
      <c r="J75" s="866"/>
      <c r="K75" s="866"/>
      <c r="L75" s="866"/>
      <c r="M75" s="866"/>
      <c r="N75" s="866"/>
      <c r="O75" s="866"/>
      <c r="P75" s="867"/>
      <c r="Q75" s="871"/>
      <c r="R75" s="872"/>
      <c r="S75" s="872"/>
      <c r="T75" s="872"/>
      <c r="U75" s="822"/>
      <c r="V75" s="873"/>
      <c r="W75" s="872"/>
      <c r="X75" s="872"/>
      <c r="Y75" s="872"/>
      <c r="Z75" s="822"/>
      <c r="AA75" s="873"/>
      <c r="AB75" s="872"/>
      <c r="AC75" s="872"/>
      <c r="AD75" s="872"/>
      <c r="AE75" s="822"/>
      <c r="AF75" s="873"/>
      <c r="AG75" s="872"/>
      <c r="AH75" s="872"/>
      <c r="AI75" s="872"/>
      <c r="AJ75" s="822"/>
      <c r="AK75" s="873"/>
      <c r="AL75" s="872"/>
      <c r="AM75" s="872"/>
      <c r="AN75" s="872"/>
      <c r="AO75" s="822"/>
      <c r="AP75" s="873"/>
      <c r="AQ75" s="872"/>
      <c r="AR75" s="872"/>
      <c r="AS75" s="872"/>
      <c r="AT75" s="822"/>
      <c r="AU75" s="873"/>
      <c r="AV75" s="872"/>
      <c r="AW75" s="872"/>
      <c r="AX75" s="872"/>
      <c r="AY75" s="822"/>
      <c r="AZ75" s="869"/>
      <c r="BA75" s="869"/>
      <c r="BB75" s="869"/>
      <c r="BC75" s="869"/>
      <c r="BD75" s="870"/>
      <c r="BE75" s="216"/>
      <c r="BF75" s="216"/>
      <c r="BG75" s="216"/>
      <c r="BH75" s="216"/>
      <c r="BI75" s="216"/>
      <c r="BJ75" s="216"/>
      <c r="BK75" s="216"/>
      <c r="BL75" s="216"/>
      <c r="BM75" s="216"/>
      <c r="BN75" s="216"/>
      <c r="BO75" s="216"/>
      <c r="BP75" s="216"/>
      <c r="BQ75" s="213">
        <v>69</v>
      </c>
      <c r="BR75" s="218"/>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x14ac:dyDescent="0.15">
      <c r="A76" s="212">
        <v>9</v>
      </c>
      <c r="B76" s="865"/>
      <c r="C76" s="866"/>
      <c r="D76" s="866"/>
      <c r="E76" s="866"/>
      <c r="F76" s="866"/>
      <c r="G76" s="866"/>
      <c r="H76" s="866"/>
      <c r="I76" s="866"/>
      <c r="J76" s="866"/>
      <c r="K76" s="866"/>
      <c r="L76" s="866"/>
      <c r="M76" s="866"/>
      <c r="N76" s="866"/>
      <c r="O76" s="866"/>
      <c r="P76" s="867"/>
      <c r="Q76" s="871"/>
      <c r="R76" s="872"/>
      <c r="S76" s="872"/>
      <c r="T76" s="872"/>
      <c r="U76" s="822"/>
      <c r="V76" s="873"/>
      <c r="W76" s="872"/>
      <c r="X76" s="872"/>
      <c r="Y76" s="872"/>
      <c r="Z76" s="822"/>
      <c r="AA76" s="873"/>
      <c r="AB76" s="872"/>
      <c r="AC76" s="872"/>
      <c r="AD76" s="872"/>
      <c r="AE76" s="822"/>
      <c r="AF76" s="873"/>
      <c r="AG76" s="872"/>
      <c r="AH76" s="872"/>
      <c r="AI76" s="872"/>
      <c r="AJ76" s="822"/>
      <c r="AK76" s="873"/>
      <c r="AL76" s="872"/>
      <c r="AM76" s="872"/>
      <c r="AN76" s="872"/>
      <c r="AO76" s="822"/>
      <c r="AP76" s="873"/>
      <c r="AQ76" s="872"/>
      <c r="AR76" s="872"/>
      <c r="AS76" s="872"/>
      <c r="AT76" s="822"/>
      <c r="AU76" s="873"/>
      <c r="AV76" s="872"/>
      <c r="AW76" s="872"/>
      <c r="AX76" s="872"/>
      <c r="AY76" s="822"/>
      <c r="AZ76" s="869"/>
      <c r="BA76" s="869"/>
      <c r="BB76" s="869"/>
      <c r="BC76" s="869"/>
      <c r="BD76" s="870"/>
      <c r="BE76" s="216"/>
      <c r="BF76" s="216"/>
      <c r="BG76" s="216"/>
      <c r="BH76" s="216"/>
      <c r="BI76" s="216"/>
      <c r="BJ76" s="216"/>
      <c r="BK76" s="216"/>
      <c r="BL76" s="216"/>
      <c r="BM76" s="216"/>
      <c r="BN76" s="216"/>
      <c r="BO76" s="216"/>
      <c r="BP76" s="216"/>
      <c r="BQ76" s="213">
        <v>70</v>
      </c>
      <c r="BR76" s="218"/>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x14ac:dyDescent="0.15">
      <c r="A77" s="212">
        <v>10</v>
      </c>
      <c r="B77" s="865"/>
      <c r="C77" s="866"/>
      <c r="D77" s="866"/>
      <c r="E77" s="866"/>
      <c r="F77" s="866"/>
      <c r="G77" s="866"/>
      <c r="H77" s="866"/>
      <c r="I77" s="866"/>
      <c r="J77" s="866"/>
      <c r="K77" s="866"/>
      <c r="L77" s="866"/>
      <c r="M77" s="866"/>
      <c r="N77" s="866"/>
      <c r="O77" s="866"/>
      <c r="P77" s="867"/>
      <c r="Q77" s="871"/>
      <c r="R77" s="872"/>
      <c r="S77" s="872"/>
      <c r="T77" s="872"/>
      <c r="U77" s="822"/>
      <c r="V77" s="873"/>
      <c r="W77" s="872"/>
      <c r="X77" s="872"/>
      <c r="Y77" s="872"/>
      <c r="Z77" s="822"/>
      <c r="AA77" s="873"/>
      <c r="AB77" s="872"/>
      <c r="AC77" s="872"/>
      <c r="AD77" s="872"/>
      <c r="AE77" s="822"/>
      <c r="AF77" s="873"/>
      <c r="AG77" s="872"/>
      <c r="AH77" s="872"/>
      <c r="AI77" s="872"/>
      <c r="AJ77" s="822"/>
      <c r="AK77" s="873"/>
      <c r="AL77" s="872"/>
      <c r="AM77" s="872"/>
      <c r="AN77" s="872"/>
      <c r="AO77" s="822"/>
      <c r="AP77" s="873"/>
      <c r="AQ77" s="872"/>
      <c r="AR77" s="872"/>
      <c r="AS77" s="872"/>
      <c r="AT77" s="822"/>
      <c r="AU77" s="873"/>
      <c r="AV77" s="872"/>
      <c r="AW77" s="872"/>
      <c r="AX77" s="872"/>
      <c r="AY77" s="822"/>
      <c r="AZ77" s="869"/>
      <c r="BA77" s="869"/>
      <c r="BB77" s="869"/>
      <c r="BC77" s="869"/>
      <c r="BD77" s="870"/>
      <c r="BE77" s="216"/>
      <c r="BF77" s="216"/>
      <c r="BG77" s="216"/>
      <c r="BH77" s="216"/>
      <c r="BI77" s="216"/>
      <c r="BJ77" s="216"/>
      <c r="BK77" s="216"/>
      <c r="BL77" s="216"/>
      <c r="BM77" s="216"/>
      <c r="BN77" s="216"/>
      <c r="BO77" s="216"/>
      <c r="BP77" s="216"/>
      <c r="BQ77" s="213">
        <v>71</v>
      </c>
      <c r="BR77" s="218"/>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x14ac:dyDescent="0.15">
      <c r="A78" s="212">
        <v>11</v>
      </c>
      <c r="B78" s="865"/>
      <c r="C78" s="866"/>
      <c r="D78" s="866"/>
      <c r="E78" s="866"/>
      <c r="F78" s="866"/>
      <c r="G78" s="866"/>
      <c r="H78" s="866"/>
      <c r="I78" s="866"/>
      <c r="J78" s="866"/>
      <c r="K78" s="866"/>
      <c r="L78" s="866"/>
      <c r="M78" s="866"/>
      <c r="N78" s="866"/>
      <c r="O78" s="866"/>
      <c r="P78" s="867"/>
      <c r="Q78" s="868"/>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9"/>
      <c r="BA78" s="869"/>
      <c r="BB78" s="869"/>
      <c r="BC78" s="869"/>
      <c r="BD78" s="870"/>
      <c r="BE78" s="216"/>
      <c r="BF78" s="216"/>
      <c r="BG78" s="216"/>
      <c r="BH78" s="216"/>
      <c r="BI78" s="216"/>
      <c r="BJ78" s="219"/>
      <c r="BK78" s="219"/>
      <c r="BL78" s="219"/>
      <c r="BM78" s="219"/>
      <c r="BN78" s="219"/>
      <c r="BO78" s="216"/>
      <c r="BP78" s="216"/>
      <c r="BQ78" s="213">
        <v>72</v>
      </c>
      <c r="BR78" s="218"/>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x14ac:dyDescent="0.15">
      <c r="A79" s="212">
        <v>12</v>
      </c>
      <c r="B79" s="865"/>
      <c r="C79" s="866"/>
      <c r="D79" s="866"/>
      <c r="E79" s="866"/>
      <c r="F79" s="866"/>
      <c r="G79" s="866"/>
      <c r="H79" s="866"/>
      <c r="I79" s="866"/>
      <c r="J79" s="866"/>
      <c r="K79" s="866"/>
      <c r="L79" s="866"/>
      <c r="M79" s="866"/>
      <c r="N79" s="866"/>
      <c r="O79" s="866"/>
      <c r="P79" s="867"/>
      <c r="Q79" s="868"/>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9"/>
      <c r="BA79" s="869"/>
      <c r="BB79" s="869"/>
      <c r="BC79" s="869"/>
      <c r="BD79" s="870"/>
      <c r="BE79" s="216"/>
      <c r="BF79" s="216"/>
      <c r="BG79" s="216"/>
      <c r="BH79" s="216"/>
      <c r="BI79" s="216"/>
      <c r="BJ79" s="219"/>
      <c r="BK79" s="219"/>
      <c r="BL79" s="219"/>
      <c r="BM79" s="219"/>
      <c r="BN79" s="219"/>
      <c r="BO79" s="216"/>
      <c r="BP79" s="216"/>
      <c r="BQ79" s="213">
        <v>73</v>
      </c>
      <c r="BR79" s="218"/>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x14ac:dyDescent="0.15">
      <c r="A80" s="212">
        <v>13</v>
      </c>
      <c r="B80" s="865"/>
      <c r="C80" s="866"/>
      <c r="D80" s="866"/>
      <c r="E80" s="866"/>
      <c r="F80" s="866"/>
      <c r="G80" s="866"/>
      <c r="H80" s="866"/>
      <c r="I80" s="866"/>
      <c r="J80" s="866"/>
      <c r="K80" s="866"/>
      <c r="L80" s="866"/>
      <c r="M80" s="866"/>
      <c r="N80" s="866"/>
      <c r="O80" s="866"/>
      <c r="P80" s="867"/>
      <c r="Q80" s="868"/>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9"/>
      <c r="BA80" s="869"/>
      <c r="BB80" s="869"/>
      <c r="BC80" s="869"/>
      <c r="BD80" s="870"/>
      <c r="BE80" s="216"/>
      <c r="BF80" s="216"/>
      <c r="BG80" s="216"/>
      <c r="BH80" s="216"/>
      <c r="BI80" s="216"/>
      <c r="BJ80" s="216"/>
      <c r="BK80" s="216"/>
      <c r="BL80" s="216"/>
      <c r="BM80" s="216"/>
      <c r="BN80" s="216"/>
      <c r="BO80" s="216"/>
      <c r="BP80" s="216"/>
      <c r="BQ80" s="213">
        <v>74</v>
      </c>
      <c r="BR80" s="218"/>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x14ac:dyDescent="0.15">
      <c r="A81" s="212">
        <v>14</v>
      </c>
      <c r="B81" s="865"/>
      <c r="C81" s="866"/>
      <c r="D81" s="866"/>
      <c r="E81" s="866"/>
      <c r="F81" s="866"/>
      <c r="G81" s="866"/>
      <c r="H81" s="866"/>
      <c r="I81" s="866"/>
      <c r="J81" s="866"/>
      <c r="K81" s="866"/>
      <c r="L81" s="866"/>
      <c r="M81" s="866"/>
      <c r="N81" s="866"/>
      <c r="O81" s="866"/>
      <c r="P81" s="867"/>
      <c r="Q81" s="868"/>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9"/>
      <c r="BA81" s="869"/>
      <c r="BB81" s="869"/>
      <c r="BC81" s="869"/>
      <c r="BD81" s="870"/>
      <c r="BE81" s="216"/>
      <c r="BF81" s="216"/>
      <c r="BG81" s="216"/>
      <c r="BH81" s="216"/>
      <c r="BI81" s="216"/>
      <c r="BJ81" s="216"/>
      <c r="BK81" s="216"/>
      <c r="BL81" s="216"/>
      <c r="BM81" s="216"/>
      <c r="BN81" s="216"/>
      <c r="BO81" s="216"/>
      <c r="BP81" s="216"/>
      <c r="BQ81" s="213">
        <v>75</v>
      </c>
      <c r="BR81" s="218"/>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x14ac:dyDescent="0.15">
      <c r="A82" s="212">
        <v>15</v>
      </c>
      <c r="B82" s="865"/>
      <c r="C82" s="866"/>
      <c r="D82" s="866"/>
      <c r="E82" s="866"/>
      <c r="F82" s="866"/>
      <c r="G82" s="866"/>
      <c r="H82" s="866"/>
      <c r="I82" s="866"/>
      <c r="J82" s="866"/>
      <c r="K82" s="866"/>
      <c r="L82" s="866"/>
      <c r="M82" s="866"/>
      <c r="N82" s="866"/>
      <c r="O82" s="866"/>
      <c r="P82" s="867"/>
      <c r="Q82" s="868"/>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9"/>
      <c r="BA82" s="869"/>
      <c r="BB82" s="869"/>
      <c r="BC82" s="869"/>
      <c r="BD82" s="870"/>
      <c r="BE82" s="216"/>
      <c r="BF82" s="216"/>
      <c r="BG82" s="216"/>
      <c r="BH82" s="216"/>
      <c r="BI82" s="216"/>
      <c r="BJ82" s="216"/>
      <c r="BK82" s="216"/>
      <c r="BL82" s="216"/>
      <c r="BM82" s="216"/>
      <c r="BN82" s="216"/>
      <c r="BO82" s="216"/>
      <c r="BP82" s="216"/>
      <c r="BQ82" s="213">
        <v>76</v>
      </c>
      <c r="BR82" s="218"/>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x14ac:dyDescent="0.15">
      <c r="A83" s="212">
        <v>16</v>
      </c>
      <c r="B83" s="865"/>
      <c r="C83" s="866"/>
      <c r="D83" s="866"/>
      <c r="E83" s="866"/>
      <c r="F83" s="866"/>
      <c r="G83" s="866"/>
      <c r="H83" s="866"/>
      <c r="I83" s="866"/>
      <c r="J83" s="866"/>
      <c r="K83" s="866"/>
      <c r="L83" s="866"/>
      <c r="M83" s="866"/>
      <c r="N83" s="866"/>
      <c r="O83" s="866"/>
      <c r="P83" s="867"/>
      <c r="Q83" s="868"/>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9"/>
      <c r="BA83" s="869"/>
      <c r="BB83" s="869"/>
      <c r="BC83" s="869"/>
      <c r="BD83" s="870"/>
      <c r="BE83" s="216"/>
      <c r="BF83" s="216"/>
      <c r="BG83" s="216"/>
      <c r="BH83" s="216"/>
      <c r="BI83" s="216"/>
      <c r="BJ83" s="216"/>
      <c r="BK83" s="216"/>
      <c r="BL83" s="216"/>
      <c r="BM83" s="216"/>
      <c r="BN83" s="216"/>
      <c r="BO83" s="216"/>
      <c r="BP83" s="216"/>
      <c r="BQ83" s="213">
        <v>77</v>
      </c>
      <c r="BR83" s="218"/>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x14ac:dyDescent="0.15">
      <c r="A84" s="212">
        <v>17</v>
      </c>
      <c r="B84" s="865"/>
      <c r="C84" s="866"/>
      <c r="D84" s="866"/>
      <c r="E84" s="866"/>
      <c r="F84" s="866"/>
      <c r="G84" s="866"/>
      <c r="H84" s="866"/>
      <c r="I84" s="866"/>
      <c r="J84" s="866"/>
      <c r="K84" s="866"/>
      <c r="L84" s="866"/>
      <c r="M84" s="866"/>
      <c r="N84" s="866"/>
      <c r="O84" s="866"/>
      <c r="P84" s="867"/>
      <c r="Q84" s="868"/>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9"/>
      <c r="BA84" s="869"/>
      <c r="BB84" s="869"/>
      <c r="BC84" s="869"/>
      <c r="BD84" s="870"/>
      <c r="BE84" s="216"/>
      <c r="BF84" s="216"/>
      <c r="BG84" s="216"/>
      <c r="BH84" s="216"/>
      <c r="BI84" s="216"/>
      <c r="BJ84" s="216"/>
      <c r="BK84" s="216"/>
      <c r="BL84" s="216"/>
      <c r="BM84" s="216"/>
      <c r="BN84" s="216"/>
      <c r="BO84" s="216"/>
      <c r="BP84" s="216"/>
      <c r="BQ84" s="213">
        <v>78</v>
      </c>
      <c r="BR84" s="218"/>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x14ac:dyDescent="0.15">
      <c r="A85" s="212">
        <v>18</v>
      </c>
      <c r="B85" s="865"/>
      <c r="C85" s="866"/>
      <c r="D85" s="866"/>
      <c r="E85" s="866"/>
      <c r="F85" s="866"/>
      <c r="G85" s="866"/>
      <c r="H85" s="866"/>
      <c r="I85" s="866"/>
      <c r="J85" s="866"/>
      <c r="K85" s="866"/>
      <c r="L85" s="866"/>
      <c r="M85" s="866"/>
      <c r="N85" s="866"/>
      <c r="O85" s="866"/>
      <c r="P85" s="867"/>
      <c r="Q85" s="868"/>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9"/>
      <c r="BA85" s="869"/>
      <c r="BB85" s="869"/>
      <c r="BC85" s="869"/>
      <c r="BD85" s="870"/>
      <c r="BE85" s="216"/>
      <c r="BF85" s="216"/>
      <c r="BG85" s="216"/>
      <c r="BH85" s="216"/>
      <c r="BI85" s="216"/>
      <c r="BJ85" s="216"/>
      <c r="BK85" s="216"/>
      <c r="BL85" s="216"/>
      <c r="BM85" s="216"/>
      <c r="BN85" s="216"/>
      <c r="BO85" s="216"/>
      <c r="BP85" s="216"/>
      <c r="BQ85" s="213">
        <v>79</v>
      </c>
      <c r="BR85" s="218"/>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x14ac:dyDescent="0.15">
      <c r="A86" s="212">
        <v>19</v>
      </c>
      <c r="B86" s="865"/>
      <c r="C86" s="866"/>
      <c r="D86" s="866"/>
      <c r="E86" s="866"/>
      <c r="F86" s="866"/>
      <c r="G86" s="866"/>
      <c r="H86" s="866"/>
      <c r="I86" s="866"/>
      <c r="J86" s="866"/>
      <c r="K86" s="866"/>
      <c r="L86" s="866"/>
      <c r="M86" s="866"/>
      <c r="N86" s="866"/>
      <c r="O86" s="866"/>
      <c r="P86" s="867"/>
      <c r="Q86" s="868"/>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9"/>
      <c r="BA86" s="869"/>
      <c r="BB86" s="869"/>
      <c r="BC86" s="869"/>
      <c r="BD86" s="870"/>
      <c r="BE86" s="216"/>
      <c r="BF86" s="216"/>
      <c r="BG86" s="216"/>
      <c r="BH86" s="216"/>
      <c r="BI86" s="216"/>
      <c r="BJ86" s="216"/>
      <c r="BK86" s="216"/>
      <c r="BL86" s="216"/>
      <c r="BM86" s="216"/>
      <c r="BN86" s="216"/>
      <c r="BO86" s="216"/>
      <c r="BP86" s="216"/>
      <c r="BQ86" s="213">
        <v>80</v>
      </c>
      <c r="BR86" s="218"/>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x14ac:dyDescent="0.15">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x14ac:dyDescent="0.2">
      <c r="A88" s="215" t="s">
        <v>368</v>
      </c>
      <c r="B88" s="778" t="s">
        <v>396</v>
      </c>
      <c r="C88" s="779"/>
      <c r="D88" s="779"/>
      <c r="E88" s="779"/>
      <c r="F88" s="779"/>
      <c r="G88" s="779"/>
      <c r="H88" s="779"/>
      <c r="I88" s="779"/>
      <c r="J88" s="779"/>
      <c r="K88" s="779"/>
      <c r="L88" s="779"/>
      <c r="M88" s="779"/>
      <c r="N88" s="779"/>
      <c r="O88" s="779"/>
      <c r="P88" s="780"/>
      <c r="Q88" s="830"/>
      <c r="R88" s="831"/>
      <c r="S88" s="831"/>
      <c r="T88" s="831"/>
      <c r="U88" s="831"/>
      <c r="V88" s="831"/>
      <c r="W88" s="831"/>
      <c r="X88" s="831"/>
      <c r="Y88" s="831"/>
      <c r="Z88" s="831"/>
      <c r="AA88" s="831"/>
      <c r="AB88" s="831"/>
      <c r="AC88" s="831"/>
      <c r="AD88" s="831"/>
      <c r="AE88" s="831"/>
      <c r="AF88" s="834">
        <v>2477</v>
      </c>
      <c r="AG88" s="834"/>
      <c r="AH88" s="834"/>
      <c r="AI88" s="834"/>
      <c r="AJ88" s="834"/>
      <c r="AK88" s="831"/>
      <c r="AL88" s="831"/>
      <c r="AM88" s="831"/>
      <c r="AN88" s="831"/>
      <c r="AO88" s="831"/>
      <c r="AP88" s="834">
        <v>2002</v>
      </c>
      <c r="AQ88" s="834"/>
      <c r="AR88" s="834"/>
      <c r="AS88" s="834"/>
      <c r="AT88" s="834"/>
      <c r="AU88" s="834">
        <v>1106</v>
      </c>
      <c r="AV88" s="834"/>
      <c r="AW88" s="834"/>
      <c r="AX88" s="834"/>
      <c r="AY88" s="834"/>
      <c r="AZ88" s="839"/>
      <c r="BA88" s="839"/>
      <c r="BB88" s="839"/>
      <c r="BC88" s="839"/>
      <c r="BD88" s="840"/>
      <c r="BE88" s="216"/>
      <c r="BF88" s="216"/>
      <c r="BG88" s="216"/>
      <c r="BH88" s="216"/>
      <c r="BI88" s="216"/>
      <c r="BJ88" s="216"/>
      <c r="BK88" s="216"/>
      <c r="BL88" s="216"/>
      <c r="BM88" s="216"/>
      <c r="BN88" s="216"/>
      <c r="BO88" s="216"/>
      <c r="BP88" s="216"/>
      <c r="BQ88" s="213">
        <v>82</v>
      </c>
      <c r="BR88" s="218"/>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397</v>
      </c>
      <c r="BS102" s="779"/>
      <c r="BT102" s="779"/>
      <c r="BU102" s="779"/>
      <c r="BV102" s="779"/>
      <c r="BW102" s="779"/>
      <c r="BX102" s="779"/>
      <c r="BY102" s="779"/>
      <c r="BZ102" s="779"/>
      <c r="CA102" s="779"/>
      <c r="CB102" s="779"/>
      <c r="CC102" s="779"/>
      <c r="CD102" s="779"/>
      <c r="CE102" s="779"/>
      <c r="CF102" s="779"/>
      <c r="CG102" s="780"/>
      <c r="CH102" s="881"/>
      <c r="CI102" s="882"/>
      <c r="CJ102" s="882"/>
      <c r="CK102" s="882"/>
      <c r="CL102" s="883"/>
      <c r="CM102" s="881"/>
      <c r="CN102" s="882"/>
      <c r="CO102" s="882"/>
      <c r="CP102" s="882"/>
      <c r="CQ102" s="883"/>
      <c r="CR102" s="884">
        <v>100</v>
      </c>
      <c r="CS102" s="842"/>
      <c r="CT102" s="842"/>
      <c r="CU102" s="842"/>
      <c r="CV102" s="885"/>
      <c r="CW102" s="884">
        <v>41</v>
      </c>
      <c r="CX102" s="842"/>
      <c r="CY102" s="842"/>
      <c r="CZ102" s="842"/>
      <c r="DA102" s="885"/>
      <c r="DB102" s="884">
        <v>0</v>
      </c>
      <c r="DC102" s="842"/>
      <c r="DD102" s="842"/>
      <c r="DE102" s="842"/>
      <c r="DF102" s="885"/>
      <c r="DG102" s="884">
        <v>0</v>
      </c>
      <c r="DH102" s="842"/>
      <c r="DI102" s="842"/>
      <c r="DJ102" s="842"/>
      <c r="DK102" s="885"/>
      <c r="DL102" s="884">
        <v>0</v>
      </c>
      <c r="DM102" s="842"/>
      <c r="DN102" s="842"/>
      <c r="DO102" s="842"/>
      <c r="DP102" s="885"/>
      <c r="DQ102" s="884">
        <v>0</v>
      </c>
      <c r="DR102" s="842"/>
      <c r="DS102" s="842"/>
      <c r="DT102" s="842"/>
      <c r="DU102" s="885"/>
      <c r="DV102" s="910"/>
      <c r="DW102" s="911"/>
      <c r="DX102" s="911"/>
      <c r="DY102" s="911"/>
      <c r="DZ102" s="91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398</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399</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5" t="s">
        <v>402</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403</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x14ac:dyDescent="0.15">
      <c r="A109" s="908" t="s">
        <v>404</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405</v>
      </c>
      <c r="AB109" s="887"/>
      <c r="AC109" s="887"/>
      <c r="AD109" s="887"/>
      <c r="AE109" s="888"/>
      <c r="AF109" s="886" t="s">
        <v>287</v>
      </c>
      <c r="AG109" s="887"/>
      <c r="AH109" s="887"/>
      <c r="AI109" s="887"/>
      <c r="AJ109" s="888"/>
      <c r="AK109" s="886" t="s">
        <v>286</v>
      </c>
      <c r="AL109" s="887"/>
      <c r="AM109" s="887"/>
      <c r="AN109" s="887"/>
      <c r="AO109" s="888"/>
      <c r="AP109" s="886" t="s">
        <v>406</v>
      </c>
      <c r="AQ109" s="887"/>
      <c r="AR109" s="887"/>
      <c r="AS109" s="887"/>
      <c r="AT109" s="889"/>
      <c r="AU109" s="908" t="s">
        <v>404</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405</v>
      </c>
      <c r="BR109" s="887"/>
      <c r="BS109" s="887"/>
      <c r="BT109" s="887"/>
      <c r="BU109" s="888"/>
      <c r="BV109" s="886" t="s">
        <v>287</v>
      </c>
      <c r="BW109" s="887"/>
      <c r="BX109" s="887"/>
      <c r="BY109" s="887"/>
      <c r="BZ109" s="888"/>
      <c r="CA109" s="886" t="s">
        <v>286</v>
      </c>
      <c r="CB109" s="887"/>
      <c r="CC109" s="887"/>
      <c r="CD109" s="887"/>
      <c r="CE109" s="888"/>
      <c r="CF109" s="909" t="s">
        <v>406</v>
      </c>
      <c r="CG109" s="909"/>
      <c r="CH109" s="909"/>
      <c r="CI109" s="909"/>
      <c r="CJ109" s="909"/>
      <c r="CK109" s="886" t="s">
        <v>407</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405</v>
      </c>
      <c r="DH109" s="887"/>
      <c r="DI109" s="887"/>
      <c r="DJ109" s="887"/>
      <c r="DK109" s="888"/>
      <c r="DL109" s="886" t="s">
        <v>287</v>
      </c>
      <c r="DM109" s="887"/>
      <c r="DN109" s="887"/>
      <c r="DO109" s="887"/>
      <c r="DP109" s="888"/>
      <c r="DQ109" s="886" t="s">
        <v>286</v>
      </c>
      <c r="DR109" s="887"/>
      <c r="DS109" s="887"/>
      <c r="DT109" s="887"/>
      <c r="DU109" s="888"/>
      <c r="DV109" s="886" t="s">
        <v>406</v>
      </c>
      <c r="DW109" s="887"/>
      <c r="DX109" s="887"/>
      <c r="DY109" s="887"/>
      <c r="DZ109" s="889"/>
    </row>
    <row r="110" spans="1:131" s="197" customFormat="1" ht="26.25" customHeight="1" x14ac:dyDescent="0.15">
      <c r="A110" s="890" t="s">
        <v>408</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1431111</v>
      </c>
      <c r="AB110" s="894"/>
      <c r="AC110" s="894"/>
      <c r="AD110" s="894"/>
      <c r="AE110" s="895"/>
      <c r="AF110" s="896">
        <v>1555872</v>
      </c>
      <c r="AG110" s="894"/>
      <c r="AH110" s="894"/>
      <c r="AI110" s="894"/>
      <c r="AJ110" s="895"/>
      <c r="AK110" s="896">
        <v>1610069</v>
      </c>
      <c r="AL110" s="894"/>
      <c r="AM110" s="894"/>
      <c r="AN110" s="894"/>
      <c r="AO110" s="895"/>
      <c r="AP110" s="897">
        <v>18.100000000000001</v>
      </c>
      <c r="AQ110" s="898"/>
      <c r="AR110" s="898"/>
      <c r="AS110" s="898"/>
      <c r="AT110" s="899"/>
      <c r="AU110" s="900" t="s">
        <v>60</v>
      </c>
      <c r="AV110" s="901"/>
      <c r="AW110" s="901"/>
      <c r="AX110" s="901"/>
      <c r="AY110" s="902"/>
      <c r="AZ110" s="944" t="s">
        <v>409</v>
      </c>
      <c r="BA110" s="891"/>
      <c r="BB110" s="891"/>
      <c r="BC110" s="891"/>
      <c r="BD110" s="891"/>
      <c r="BE110" s="891"/>
      <c r="BF110" s="891"/>
      <c r="BG110" s="891"/>
      <c r="BH110" s="891"/>
      <c r="BI110" s="891"/>
      <c r="BJ110" s="891"/>
      <c r="BK110" s="891"/>
      <c r="BL110" s="891"/>
      <c r="BM110" s="891"/>
      <c r="BN110" s="891"/>
      <c r="BO110" s="891"/>
      <c r="BP110" s="892"/>
      <c r="BQ110" s="930">
        <v>14265897</v>
      </c>
      <c r="BR110" s="931"/>
      <c r="BS110" s="931"/>
      <c r="BT110" s="931"/>
      <c r="BU110" s="931"/>
      <c r="BV110" s="931">
        <v>14771746</v>
      </c>
      <c r="BW110" s="931"/>
      <c r="BX110" s="931"/>
      <c r="BY110" s="931"/>
      <c r="BZ110" s="931"/>
      <c r="CA110" s="931">
        <v>14948385</v>
      </c>
      <c r="CB110" s="931"/>
      <c r="CC110" s="931"/>
      <c r="CD110" s="931"/>
      <c r="CE110" s="931"/>
      <c r="CF110" s="945">
        <v>167.6</v>
      </c>
      <c r="CG110" s="946"/>
      <c r="CH110" s="946"/>
      <c r="CI110" s="946"/>
      <c r="CJ110" s="946"/>
      <c r="CK110" s="947" t="s">
        <v>410</v>
      </c>
      <c r="CL110" s="948"/>
      <c r="CM110" s="927" t="s">
        <v>411</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111</v>
      </c>
      <c r="DH110" s="931"/>
      <c r="DI110" s="931"/>
      <c r="DJ110" s="931"/>
      <c r="DK110" s="931"/>
      <c r="DL110" s="931" t="s">
        <v>111</v>
      </c>
      <c r="DM110" s="931"/>
      <c r="DN110" s="931"/>
      <c r="DO110" s="931"/>
      <c r="DP110" s="931"/>
      <c r="DQ110" s="931" t="s">
        <v>111</v>
      </c>
      <c r="DR110" s="931"/>
      <c r="DS110" s="931"/>
      <c r="DT110" s="931"/>
      <c r="DU110" s="931"/>
      <c r="DV110" s="932" t="s">
        <v>111</v>
      </c>
      <c r="DW110" s="932"/>
      <c r="DX110" s="932"/>
      <c r="DY110" s="932"/>
      <c r="DZ110" s="933"/>
    </row>
    <row r="111" spans="1:131" s="197" customFormat="1" ht="26.25" customHeight="1" x14ac:dyDescent="0.15">
      <c r="A111" s="934" t="s">
        <v>412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111</v>
      </c>
      <c r="AB111" s="938"/>
      <c r="AC111" s="938"/>
      <c r="AD111" s="938"/>
      <c r="AE111" s="939"/>
      <c r="AF111" s="940" t="s">
        <v>111</v>
      </c>
      <c r="AG111" s="938"/>
      <c r="AH111" s="938"/>
      <c r="AI111" s="938"/>
      <c r="AJ111" s="939"/>
      <c r="AK111" s="940" t="s">
        <v>111</v>
      </c>
      <c r="AL111" s="938"/>
      <c r="AM111" s="938"/>
      <c r="AN111" s="938"/>
      <c r="AO111" s="939"/>
      <c r="AP111" s="941" t="s">
        <v>111</v>
      </c>
      <c r="AQ111" s="942"/>
      <c r="AR111" s="942"/>
      <c r="AS111" s="942"/>
      <c r="AT111" s="943"/>
      <c r="AU111" s="903"/>
      <c r="AV111" s="904"/>
      <c r="AW111" s="904"/>
      <c r="AX111" s="904"/>
      <c r="AY111" s="905"/>
      <c r="AZ111" s="953" t="s">
        <v>413</v>
      </c>
      <c r="BA111" s="954"/>
      <c r="BB111" s="954"/>
      <c r="BC111" s="954"/>
      <c r="BD111" s="954"/>
      <c r="BE111" s="954"/>
      <c r="BF111" s="954"/>
      <c r="BG111" s="954"/>
      <c r="BH111" s="954"/>
      <c r="BI111" s="954"/>
      <c r="BJ111" s="954"/>
      <c r="BK111" s="954"/>
      <c r="BL111" s="954"/>
      <c r="BM111" s="954"/>
      <c r="BN111" s="954"/>
      <c r="BO111" s="954"/>
      <c r="BP111" s="955"/>
      <c r="BQ111" s="923" t="s">
        <v>111</v>
      </c>
      <c r="BR111" s="924"/>
      <c r="BS111" s="924"/>
      <c r="BT111" s="924"/>
      <c r="BU111" s="924"/>
      <c r="BV111" s="924" t="s">
        <v>111</v>
      </c>
      <c r="BW111" s="924"/>
      <c r="BX111" s="924"/>
      <c r="BY111" s="924"/>
      <c r="BZ111" s="924"/>
      <c r="CA111" s="924" t="s">
        <v>111</v>
      </c>
      <c r="CB111" s="924"/>
      <c r="CC111" s="924"/>
      <c r="CD111" s="924"/>
      <c r="CE111" s="924"/>
      <c r="CF111" s="918" t="s">
        <v>111</v>
      </c>
      <c r="CG111" s="919"/>
      <c r="CH111" s="919"/>
      <c r="CI111" s="919"/>
      <c r="CJ111" s="919"/>
      <c r="CK111" s="949"/>
      <c r="CL111" s="950"/>
      <c r="CM111" s="920" t="s">
        <v>414</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111</v>
      </c>
      <c r="DH111" s="924"/>
      <c r="DI111" s="924"/>
      <c r="DJ111" s="924"/>
      <c r="DK111" s="924"/>
      <c r="DL111" s="924" t="s">
        <v>111</v>
      </c>
      <c r="DM111" s="924"/>
      <c r="DN111" s="924"/>
      <c r="DO111" s="924"/>
      <c r="DP111" s="924"/>
      <c r="DQ111" s="924" t="s">
        <v>111</v>
      </c>
      <c r="DR111" s="924"/>
      <c r="DS111" s="924"/>
      <c r="DT111" s="924"/>
      <c r="DU111" s="924"/>
      <c r="DV111" s="925" t="s">
        <v>111</v>
      </c>
      <c r="DW111" s="925"/>
      <c r="DX111" s="925"/>
      <c r="DY111" s="925"/>
      <c r="DZ111" s="926"/>
    </row>
    <row r="112" spans="1:131" s="197" customFormat="1" ht="26.25" customHeight="1" x14ac:dyDescent="0.15">
      <c r="A112" s="956" t="s">
        <v>415</v>
      </c>
      <c r="B112" s="957"/>
      <c r="C112" s="954" t="s">
        <v>416</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111</v>
      </c>
      <c r="AB112" s="963"/>
      <c r="AC112" s="963"/>
      <c r="AD112" s="963"/>
      <c r="AE112" s="964"/>
      <c r="AF112" s="965" t="s">
        <v>111</v>
      </c>
      <c r="AG112" s="963"/>
      <c r="AH112" s="963"/>
      <c r="AI112" s="963"/>
      <c r="AJ112" s="964"/>
      <c r="AK112" s="965" t="s">
        <v>111</v>
      </c>
      <c r="AL112" s="963"/>
      <c r="AM112" s="963"/>
      <c r="AN112" s="963"/>
      <c r="AO112" s="964"/>
      <c r="AP112" s="966" t="s">
        <v>111</v>
      </c>
      <c r="AQ112" s="967"/>
      <c r="AR112" s="967"/>
      <c r="AS112" s="967"/>
      <c r="AT112" s="968"/>
      <c r="AU112" s="903"/>
      <c r="AV112" s="904"/>
      <c r="AW112" s="904"/>
      <c r="AX112" s="904"/>
      <c r="AY112" s="905"/>
      <c r="AZ112" s="953" t="s">
        <v>417</v>
      </c>
      <c r="BA112" s="954"/>
      <c r="BB112" s="954"/>
      <c r="BC112" s="954"/>
      <c r="BD112" s="954"/>
      <c r="BE112" s="954"/>
      <c r="BF112" s="954"/>
      <c r="BG112" s="954"/>
      <c r="BH112" s="954"/>
      <c r="BI112" s="954"/>
      <c r="BJ112" s="954"/>
      <c r="BK112" s="954"/>
      <c r="BL112" s="954"/>
      <c r="BM112" s="954"/>
      <c r="BN112" s="954"/>
      <c r="BO112" s="954"/>
      <c r="BP112" s="955"/>
      <c r="BQ112" s="923">
        <v>6992760</v>
      </c>
      <c r="BR112" s="924"/>
      <c r="BS112" s="924"/>
      <c r="BT112" s="924"/>
      <c r="BU112" s="924"/>
      <c r="BV112" s="924">
        <v>6706191</v>
      </c>
      <c r="BW112" s="924"/>
      <c r="BX112" s="924"/>
      <c r="BY112" s="924"/>
      <c r="BZ112" s="924"/>
      <c r="CA112" s="924">
        <v>7087501</v>
      </c>
      <c r="CB112" s="924"/>
      <c r="CC112" s="924"/>
      <c r="CD112" s="924"/>
      <c r="CE112" s="924"/>
      <c r="CF112" s="918">
        <v>79.5</v>
      </c>
      <c r="CG112" s="919"/>
      <c r="CH112" s="919"/>
      <c r="CI112" s="919"/>
      <c r="CJ112" s="919"/>
      <c r="CK112" s="949"/>
      <c r="CL112" s="950"/>
      <c r="CM112" s="920" t="s">
        <v>418</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111</v>
      </c>
      <c r="DH112" s="924"/>
      <c r="DI112" s="924"/>
      <c r="DJ112" s="924"/>
      <c r="DK112" s="924"/>
      <c r="DL112" s="924" t="s">
        <v>111</v>
      </c>
      <c r="DM112" s="924"/>
      <c r="DN112" s="924"/>
      <c r="DO112" s="924"/>
      <c r="DP112" s="924"/>
      <c r="DQ112" s="924" t="s">
        <v>111</v>
      </c>
      <c r="DR112" s="924"/>
      <c r="DS112" s="924"/>
      <c r="DT112" s="924"/>
      <c r="DU112" s="924"/>
      <c r="DV112" s="925" t="s">
        <v>111</v>
      </c>
      <c r="DW112" s="925"/>
      <c r="DX112" s="925"/>
      <c r="DY112" s="925"/>
      <c r="DZ112" s="926"/>
    </row>
    <row r="113" spans="1:130" s="197" customFormat="1" ht="26.25" customHeight="1" x14ac:dyDescent="0.15">
      <c r="A113" s="958"/>
      <c r="B113" s="959"/>
      <c r="C113" s="954" t="s">
        <v>419</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412911</v>
      </c>
      <c r="AB113" s="938"/>
      <c r="AC113" s="938"/>
      <c r="AD113" s="938"/>
      <c r="AE113" s="939"/>
      <c r="AF113" s="940">
        <v>407346</v>
      </c>
      <c r="AG113" s="938"/>
      <c r="AH113" s="938"/>
      <c r="AI113" s="938"/>
      <c r="AJ113" s="939"/>
      <c r="AK113" s="940">
        <v>450779</v>
      </c>
      <c r="AL113" s="938"/>
      <c r="AM113" s="938"/>
      <c r="AN113" s="938"/>
      <c r="AO113" s="939"/>
      <c r="AP113" s="941">
        <v>5.0999999999999996</v>
      </c>
      <c r="AQ113" s="942"/>
      <c r="AR113" s="942"/>
      <c r="AS113" s="942"/>
      <c r="AT113" s="943"/>
      <c r="AU113" s="903"/>
      <c r="AV113" s="904"/>
      <c r="AW113" s="904"/>
      <c r="AX113" s="904"/>
      <c r="AY113" s="905"/>
      <c r="AZ113" s="953" t="s">
        <v>420</v>
      </c>
      <c r="BA113" s="954"/>
      <c r="BB113" s="954"/>
      <c r="BC113" s="954"/>
      <c r="BD113" s="954"/>
      <c r="BE113" s="954"/>
      <c r="BF113" s="954"/>
      <c r="BG113" s="954"/>
      <c r="BH113" s="954"/>
      <c r="BI113" s="954"/>
      <c r="BJ113" s="954"/>
      <c r="BK113" s="954"/>
      <c r="BL113" s="954"/>
      <c r="BM113" s="954"/>
      <c r="BN113" s="954"/>
      <c r="BO113" s="954"/>
      <c r="BP113" s="955"/>
      <c r="BQ113" s="923">
        <v>1550516</v>
      </c>
      <c r="BR113" s="924"/>
      <c r="BS113" s="924"/>
      <c r="BT113" s="924"/>
      <c r="BU113" s="924"/>
      <c r="BV113" s="924">
        <v>1331360</v>
      </c>
      <c r="BW113" s="924"/>
      <c r="BX113" s="924"/>
      <c r="BY113" s="924"/>
      <c r="BZ113" s="924"/>
      <c r="CA113" s="924">
        <v>1105513</v>
      </c>
      <c r="CB113" s="924"/>
      <c r="CC113" s="924"/>
      <c r="CD113" s="924"/>
      <c r="CE113" s="924"/>
      <c r="CF113" s="918">
        <v>12.4</v>
      </c>
      <c r="CG113" s="919"/>
      <c r="CH113" s="919"/>
      <c r="CI113" s="919"/>
      <c r="CJ113" s="919"/>
      <c r="CK113" s="949"/>
      <c r="CL113" s="950"/>
      <c r="CM113" s="920" t="s">
        <v>421</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111</v>
      </c>
      <c r="DH113" s="963"/>
      <c r="DI113" s="963"/>
      <c r="DJ113" s="963"/>
      <c r="DK113" s="964"/>
      <c r="DL113" s="965" t="s">
        <v>111</v>
      </c>
      <c r="DM113" s="963"/>
      <c r="DN113" s="963"/>
      <c r="DO113" s="963"/>
      <c r="DP113" s="964"/>
      <c r="DQ113" s="965" t="s">
        <v>111</v>
      </c>
      <c r="DR113" s="963"/>
      <c r="DS113" s="963"/>
      <c r="DT113" s="963"/>
      <c r="DU113" s="964"/>
      <c r="DV113" s="966" t="s">
        <v>111</v>
      </c>
      <c r="DW113" s="967"/>
      <c r="DX113" s="967"/>
      <c r="DY113" s="967"/>
      <c r="DZ113" s="968"/>
    </row>
    <row r="114" spans="1:130" s="197" customFormat="1" ht="26.25" customHeight="1" x14ac:dyDescent="0.15">
      <c r="A114" s="958"/>
      <c r="B114" s="959"/>
      <c r="C114" s="954" t="s">
        <v>422</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248841</v>
      </c>
      <c r="AB114" s="963"/>
      <c r="AC114" s="963"/>
      <c r="AD114" s="963"/>
      <c r="AE114" s="964"/>
      <c r="AF114" s="965">
        <v>248419</v>
      </c>
      <c r="AG114" s="963"/>
      <c r="AH114" s="963"/>
      <c r="AI114" s="963"/>
      <c r="AJ114" s="964"/>
      <c r="AK114" s="965">
        <v>249263</v>
      </c>
      <c r="AL114" s="963"/>
      <c r="AM114" s="963"/>
      <c r="AN114" s="963"/>
      <c r="AO114" s="964"/>
      <c r="AP114" s="966">
        <v>2.8</v>
      </c>
      <c r="AQ114" s="967"/>
      <c r="AR114" s="967"/>
      <c r="AS114" s="967"/>
      <c r="AT114" s="968"/>
      <c r="AU114" s="903"/>
      <c r="AV114" s="904"/>
      <c r="AW114" s="904"/>
      <c r="AX114" s="904"/>
      <c r="AY114" s="905"/>
      <c r="AZ114" s="953" t="s">
        <v>423</v>
      </c>
      <c r="BA114" s="954"/>
      <c r="BB114" s="954"/>
      <c r="BC114" s="954"/>
      <c r="BD114" s="954"/>
      <c r="BE114" s="954"/>
      <c r="BF114" s="954"/>
      <c r="BG114" s="954"/>
      <c r="BH114" s="954"/>
      <c r="BI114" s="954"/>
      <c r="BJ114" s="954"/>
      <c r="BK114" s="954"/>
      <c r="BL114" s="954"/>
      <c r="BM114" s="954"/>
      <c r="BN114" s="954"/>
      <c r="BO114" s="954"/>
      <c r="BP114" s="955"/>
      <c r="BQ114" s="923">
        <v>4343587</v>
      </c>
      <c r="BR114" s="924"/>
      <c r="BS114" s="924"/>
      <c r="BT114" s="924"/>
      <c r="BU114" s="924"/>
      <c r="BV114" s="924">
        <v>4135435</v>
      </c>
      <c r="BW114" s="924"/>
      <c r="BX114" s="924"/>
      <c r="BY114" s="924"/>
      <c r="BZ114" s="924"/>
      <c r="CA114" s="924">
        <v>3974934</v>
      </c>
      <c r="CB114" s="924"/>
      <c r="CC114" s="924"/>
      <c r="CD114" s="924"/>
      <c r="CE114" s="924"/>
      <c r="CF114" s="918">
        <v>44.6</v>
      </c>
      <c r="CG114" s="919"/>
      <c r="CH114" s="919"/>
      <c r="CI114" s="919"/>
      <c r="CJ114" s="919"/>
      <c r="CK114" s="949"/>
      <c r="CL114" s="950"/>
      <c r="CM114" s="920" t="s">
        <v>424</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111</v>
      </c>
      <c r="DH114" s="963"/>
      <c r="DI114" s="963"/>
      <c r="DJ114" s="963"/>
      <c r="DK114" s="964"/>
      <c r="DL114" s="965" t="s">
        <v>111</v>
      </c>
      <c r="DM114" s="963"/>
      <c r="DN114" s="963"/>
      <c r="DO114" s="963"/>
      <c r="DP114" s="964"/>
      <c r="DQ114" s="965" t="s">
        <v>111</v>
      </c>
      <c r="DR114" s="963"/>
      <c r="DS114" s="963"/>
      <c r="DT114" s="963"/>
      <c r="DU114" s="964"/>
      <c r="DV114" s="966" t="s">
        <v>111</v>
      </c>
      <c r="DW114" s="967"/>
      <c r="DX114" s="967"/>
      <c r="DY114" s="967"/>
      <c r="DZ114" s="968"/>
    </row>
    <row r="115" spans="1:130" s="197" customFormat="1" ht="26.25" customHeight="1" x14ac:dyDescent="0.15">
      <c r="A115" s="958"/>
      <c r="B115" s="959"/>
      <c r="C115" s="954" t="s">
        <v>425</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t="s">
        <v>111</v>
      </c>
      <c r="AB115" s="938"/>
      <c r="AC115" s="938"/>
      <c r="AD115" s="938"/>
      <c r="AE115" s="939"/>
      <c r="AF115" s="940" t="s">
        <v>111</v>
      </c>
      <c r="AG115" s="938"/>
      <c r="AH115" s="938"/>
      <c r="AI115" s="938"/>
      <c r="AJ115" s="939"/>
      <c r="AK115" s="940" t="s">
        <v>111</v>
      </c>
      <c r="AL115" s="938"/>
      <c r="AM115" s="938"/>
      <c r="AN115" s="938"/>
      <c r="AO115" s="939"/>
      <c r="AP115" s="941" t="s">
        <v>111</v>
      </c>
      <c r="AQ115" s="942"/>
      <c r="AR115" s="942"/>
      <c r="AS115" s="942"/>
      <c r="AT115" s="943"/>
      <c r="AU115" s="903"/>
      <c r="AV115" s="904"/>
      <c r="AW115" s="904"/>
      <c r="AX115" s="904"/>
      <c r="AY115" s="905"/>
      <c r="AZ115" s="953" t="s">
        <v>426</v>
      </c>
      <c r="BA115" s="954"/>
      <c r="BB115" s="954"/>
      <c r="BC115" s="954"/>
      <c r="BD115" s="954"/>
      <c r="BE115" s="954"/>
      <c r="BF115" s="954"/>
      <c r="BG115" s="954"/>
      <c r="BH115" s="954"/>
      <c r="BI115" s="954"/>
      <c r="BJ115" s="954"/>
      <c r="BK115" s="954"/>
      <c r="BL115" s="954"/>
      <c r="BM115" s="954"/>
      <c r="BN115" s="954"/>
      <c r="BO115" s="954"/>
      <c r="BP115" s="955"/>
      <c r="BQ115" s="923" t="s">
        <v>111</v>
      </c>
      <c r="BR115" s="924"/>
      <c r="BS115" s="924"/>
      <c r="BT115" s="924"/>
      <c r="BU115" s="924"/>
      <c r="BV115" s="924" t="s">
        <v>111</v>
      </c>
      <c r="BW115" s="924"/>
      <c r="BX115" s="924"/>
      <c r="BY115" s="924"/>
      <c r="BZ115" s="924"/>
      <c r="CA115" s="924" t="s">
        <v>111</v>
      </c>
      <c r="CB115" s="924"/>
      <c r="CC115" s="924"/>
      <c r="CD115" s="924"/>
      <c r="CE115" s="924"/>
      <c r="CF115" s="918" t="s">
        <v>111</v>
      </c>
      <c r="CG115" s="919"/>
      <c r="CH115" s="919"/>
      <c r="CI115" s="919"/>
      <c r="CJ115" s="919"/>
      <c r="CK115" s="949"/>
      <c r="CL115" s="950"/>
      <c r="CM115" s="953" t="s">
        <v>427</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111</v>
      </c>
      <c r="DH115" s="963"/>
      <c r="DI115" s="963"/>
      <c r="DJ115" s="963"/>
      <c r="DK115" s="964"/>
      <c r="DL115" s="965" t="s">
        <v>111</v>
      </c>
      <c r="DM115" s="963"/>
      <c r="DN115" s="963"/>
      <c r="DO115" s="963"/>
      <c r="DP115" s="964"/>
      <c r="DQ115" s="965" t="s">
        <v>111</v>
      </c>
      <c r="DR115" s="963"/>
      <c r="DS115" s="963"/>
      <c r="DT115" s="963"/>
      <c r="DU115" s="964"/>
      <c r="DV115" s="966" t="s">
        <v>111</v>
      </c>
      <c r="DW115" s="967"/>
      <c r="DX115" s="967"/>
      <c r="DY115" s="967"/>
      <c r="DZ115" s="968"/>
    </row>
    <row r="116" spans="1:130" s="197" customFormat="1" ht="26.25" customHeight="1" x14ac:dyDescent="0.15">
      <c r="A116" s="960"/>
      <c r="B116" s="961"/>
      <c r="C116" s="975" t="s">
        <v>428</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v>4</v>
      </c>
      <c r="AB116" s="963"/>
      <c r="AC116" s="963"/>
      <c r="AD116" s="963"/>
      <c r="AE116" s="964"/>
      <c r="AF116" s="965" t="s">
        <v>111</v>
      </c>
      <c r="AG116" s="963"/>
      <c r="AH116" s="963"/>
      <c r="AI116" s="963"/>
      <c r="AJ116" s="964"/>
      <c r="AK116" s="965">
        <v>24</v>
      </c>
      <c r="AL116" s="963"/>
      <c r="AM116" s="963"/>
      <c r="AN116" s="963"/>
      <c r="AO116" s="964"/>
      <c r="AP116" s="966">
        <v>0</v>
      </c>
      <c r="AQ116" s="967"/>
      <c r="AR116" s="967"/>
      <c r="AS116" s="967"/>
      <c r="AT116" s="968"/>
      <c r="AU116" s="903"/>
      <c r="AV116" s="904"/>
      <c r="AW116" s="904"/>
      <c r="AX116" s="904"/>
      <c r="AY116" s="905"/>
      <c r="AZ116" s="953" t="s">
        <v>429</v>
      </c>
      <c r="BA116" s="954"/>
      <c r="BB116" s="954"/>
      <c r="BC116" s="954"/>
      <c r="BD116" s="954"/>
      <c r="BE116" s="954"/>
      <c r="BF116" s="954"/>
      <c r="BG116" s="954"/>
      <c r="BH116" s="954"/>
      <c r="BI116" s="954"/>
      <c r="BJ116" s="954"/>
      <c r="BK116" s="954"/>
      <c r="BL116" s="954"/>
      <c r="BM116" s="954"/>
      <c r="BN116" s="954"/>
      <c r="BO116" s="954"/>
      <c r="BP116" s="955"/>
      <c r="BQ116" s="923" t="s">
        <v>111</v>
      </c>
      <c r="BR116" s="924"/>
      <c r="BS116" s="924"/>
      <c r="BT116" s="924"/>
      <c r="BU116" s="924"/>
      <c r="BV116" s="924" t="s">
        <v>111</v>
      </c>
      <c r="BW116" s="924"/>
      <c r="BX116" s="924"/>
      <c r="BY116" s="924"/>
      <c r="BZ116" s="924"/>
      <c r="CA116" s="924" t="s">
        <v>111</v>
      </c>
      <c r="CB116" s="924"/>
      <c r="CC116" s="924"/>
      <c r="CD116" s="924"/>
      <c r="CE116" s="924"/>
      <c r="CF116" s="918" t="s">
        <v>111</v>
      </c>
      <c r="CG116" s="919"/>
      <c r="CH116" s="919"/>
      <c r="CI116" s="919"/>
      <c r="CJ116" s="919"/>
      <c r="CK116" s="949"/>
      <c r="CL116" s="950"/>
      <c r="CM116" s="920" t="s">
        <v>430</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t="s">
        <v>111</v>
      </c>
      <c r="DH116" s="963"/>
      <c r="DI116" s="963"/>
      <c r="DJ116" s="963"/>
      <c r="DK116" s="964"/>
      <c r="DL116" s="965" t="s">
        <v>111</v>
      </c>
      <c r="DM116" s="963"/>
      <c r="DN116" s="963"/>
      <c r="DO116" s="963"/>
      <c r="DP116" s="964"/>
      <c r="DQ116" s="965" t="s">
        <v>111</v>
      </c>
      <c r="DR116" s="963"/>
      <c r="DS116" s="963"/>
      <c r="DT116" s="963"/>
      <c r="DU116" s="964"/>
      <c r="DV116" s="966" t="s">
        <v>111</v>
      </c>
      <c r="DW116" s="967"/>
      <c r="DX116" s="967"/>
      <c r="DY116" s="967"/>
      <c r="DZ116" s="968"/>
    </row>
    <row r="117" spans="1:130" s="197" customFormat="1" ht="26.25" customHeight="1" x14ac:dyDescent="0.15">
      <c r="A117" s="908" t="s">
        <v>170</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431</v>
      </c>
      <c r="Z117" s="888"/>
      <c r="AA117" s="1000">
        <v>2092867</v>
      </c>
      <c r="AB117" s="970"/>
      <c r="AC117" s="970"/>
      <c r="AD117" s="970"/>
      <c r="AE117" s="971"/>
      <c r="AF117" s="969">
        <v>2211637</v>
      </c>
      <c r="AG117" s="970"/>
      <c r="AH117" s="970"/>
      <c r="AI117" s="970"/>
      <c r="AJ117" s="971"/>
      <c r="AK117" s="969">
        <v>2310135</v>
      </c>
      <c r="AL117" s="970"/>
      <c r="AM117" s="970"/>
      <c r="AN117" s="970"/>
      <c r="AO117" s="971"/>
      <c r="AP117" s="972"/>
      <c r="AQ117" s="973"/>
      <c r="AR117" s="973"/>
      <c r="AS117" s="973"/>
      <c r="AT117" s="974"/>
      <c r="AU117" s="903"/>
      <c r="AV117" s="904"/>
      <c r="AW117" s="904"/>
      <c r="AX117" s="904"/>
      <c r="AY117" s="905"/>
      <c r="AZ117" s="999" t="s">
        <v>432</v>
      </c>
      <c r="BA117" s="975"/>
      <c r="BB117" s="975"/>
      <c r="BC117" s="975"/>
      <c r="BD117" s="975"/>
      <c r="BE117" s="975"/>
      <c r="BF117" s="975"/>
      <c r="BG117" s="975"/>
      <c r="BH117" s="975"/>
      <c r="BI117" s="975"/>
      <c r="BJ117" s="975"/>
      <c r="BK117" s="975"/>
      <c r="BL117" s="975"/>
      <c r="BM117" s="975"/>
      <c r="BN117" s="975"/>
      <c r="BO117" s="975"/>
      <c r="BP117" s="976"/>
      <c r="BQ117" s="989" t="s">
        <v>111</v>
      </c>
      <c r="BR117" s="990"/>
      <c r="BS117" s="990"/>
      <c r="BT117" s="990"/>
      <c r="BU117" s="990"/>
      <c r="BV117" s="990" t="s">
        <v>111</v>
      </c>
      <c r="BW117" s="990"/>
      <c r="BX117" s="990"/>
      <c r="BY117" s="990"/>
      <c r="BZ117" s="990"/>
      <c r="CA117" s="990" t="s">
        <v>111</v>
      </c>
      <c r="CB117" s="990"/>
      <c r="CC117" s="990"/>
      <c r="CD117" s="990"/>
      <c r="CE117" s="990"/>
      <c r="CF117" s="918" t="s">
        <v>111</v>
      </c>
      <c r="CG117" s="919"/>
      <c r="CH117" s="919"/>
      <c r="CI117" s="919"/>
      <c r="CJ117" s="919"/>
      <c r="CK117" s="949"/>
      <c r="CL117" s="950"/>
      <c r="CM117" s="920" t="s">
        <v>433</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111</v>
      </c>
      <c r="DH117" s="963"/>
      <c r="DI117" s="963"/>
      <c r="DJ117" s="963"/>
      <c r="DK117" s="964"/>
      <c r="DL117" s="965" t="s">
        <v>111</v>
      </c>
      <c r="DM117" s="963"/>
      <c r="DN117" s="963"/>
      <c r="DO117" s="963"/>
      <c r="DP117" s="964"/>
      <c r="DQ117" s="965" t="s">
        <v>111</v>
      </c>
      <c r="DR117" s="963"/>
      <c r="DS117" s="963"/>
      <c r="DT117" s="963"/>
      <c r="DU117" s="964"/>
      <c r="DV117" s="966" t="s">
        <v>111</v>
      </c>
      <c r="DW117" s="967"/>
      <c r="DX117" s="967"/>
      <c r="DY117" s="967"/>
      <c r="DZ117" s="968"/>
    </row>
    <row r="118" spans="1:130" s="197" customFormat="1" ht="26.25" customHeight="1" x14ac:dyDescent="0.15">
      <c r="A118" s="908" t="s">
        <v>407</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405</v>
      </c>
      <c r="AB118" s="887"/>
      <c r="AC118" s="887"/>
      <c r="AD118" s="887"/>
      <c r="AE118" s="888"/>
      <c r="AF118" s="886" t="s">
        <v>287</v>
      </c>
      <c r="AG118" s="887"/>
      <c r="AH118" s="887"/>
      <c r="AI118" s="887"/>
      <c r="AJ118" s="888"/>
      <c r="AK118" s="886" t="s">
        <v>286</v>
      </c>
      <c r="AL118" s="887"/>
      <c r="AM118" s="887"/>
      <c r="AN118" s="887"/>
      <c r="AO118" s="888"/>
      <c r="AP118" s="994" t="s">
        <v>406</v>
      </c>
      <c r="AQ118" s="995"/>
      <c r="AR118" s="995"/>
      <c r="AS118" s="995"/>
      <c r="AT118" s="996"/>
      <c r="AU118" s="906"/>
      <c r="AV118" s="907"/>
      <c r="AW118" s="907"/>
      <c r="AX118" s="907"/>
      <c r="AY118" s="907"/>
      <c r="AZ118" s="228" t="s">
        <v>170</v>
      </c>
      <c r="BA118" s="228"/>
      <c r="BB118" s="228"/>
      <c r="BC118" s="228"/>
      <c r="BD118" s="228"/>
      <c r="BE118" s="228"/>
      <c r="BF118" s="228"/>
      <c r="BG118" s="228"/>
      <c r="BH118" s="228"/>
      <c r="BI118" s="228"/>
      <c r="BJ118" s="228"/>
      <c r="BK118" s="228"/>
      <c r="BL118" s="228"/>
      <c r="BM118" s="228"/>
      <c r="BN118" s="228"/>
      <c r="BO118" s="997" t="s">
        <v>434</v>
      </c>
      <c r="BP118" s="998"/>
      <c r="BQ118" s="989">
        <v>27152760</v>
      </c>
      <c r="BR118" s="990"/>
      <c r="BS118" s="990"/>
      <c r="BT118" s="990"/>
      <c r="BU118" s="990"/>
      <c r="BV118" s="990">
        <v>26944732</v>
      </c>
      <c r="BW118" s="990"/>
      <c r="BX118" s="990"/>
      <c r="BY118" s="990"/>
      <c r="BZ118" s="990"/>
      <c r="CA118" s="990">
        <v>27116333</v>
      </c>
      <c r="CB118" s="990"/>
      <c r="CC118" s="990"/>
      <c r="CD118" s="990"/>
      <c r="CE118" s="990"/>
      <c r="CF118" s="991"/>
      <c r="CG118" s="992"/>
      <c r="CH118" s="992"/>
      <c r="CI118" s="992"/>
      <c r="CJ118" s="993"/>
      <c r="CK118" s="949"/>
      <c r="CL118" s="950"/>
      <c r="CM118" s="920" t="s">
        <v>435</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111</v>
      </c>
      <c r="DH118" s="963"/>
      <c r="DI118" s="963"/>
      <c r="DJ118" s="963"/>
      <c r="DK118" s="964"/>
      <c r="DL118" s="965" t="s">
        <v>111</v>
      </c>
      <c r="DM118" s="963"/>
      <c r="DN118" s="963"/>
      <c r="DO118" s="963"/>
      <c r="DP118" s="964"/>
      <c r="DQ118" s="965" t="s">
        <v>111</v>
      </c>
      <c r="DR118" s="963"/>
      <c r="DS118" s="963"/>
      <c r="DT118" s="963"/>
      <c r="DU118" s="964"/>
      <c r="DV118" s="966" t="s">
        <v>111</v>
      </c>
      <c r="DW118" s="967"/>
      <c r="DX118" s="967"/>
      <c r="DY118" s="967"/>
      <c r="DZ118" s="968"/>
    </row>
    <row r="119" spans="1:130" s="197" customFormat="1" ht="26.25" customHeight="1" x14ac:dyDescent="0.15">
      <c r="A119" s="978" t="s">
        <v>410</v>
      </c>
      <c r="B119" s="948"/>
      <c r="C119" s="927" t="s">
        <v>411</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111</v>
      </c>
      <c r="AB119" s="894"/>
      <c r="AC119" s="894"/>
      <c r="AD119" s="894"/>
      <c r="AE119" s="895"/>
      <c r="AF119" s="896" t="s">
        <v>111</v>
      </c>
      <c r="AG119" s="894"/>
      <c r="AH119" s="894"/>
      <c r="AI119" s="894"/>
      <c r="AJ119" s="895"/>
      <c r="AK119" s="896" t="s">
        <v>111</v>
      </c>
      <c r="AL119" s="894"/>
      <c r="AM119" s="894"/>
      <c r="AN119" s="894"/>
      <c r="AO119" s="895"/>
      <c r="AP119" s="897" t="s">
        <v>111</v>
      </c>
      <c r="AQ119" s="898"/>
      <c r="AR119" s="898"/>
      <c r="AS119" s="898"/>
      <c r="AT119" s="899"/>
      <c r="AU119" s="981" t="s">
        <v>436</v>
      </c>
      <c r="AV119" s="982"/>
      <c r="AW119" s="982"/>
      <c r="AX119" s="982"/>
      <c r="AY119" s="983"/>
      <c r="AZ119" s="944" t="s">
        <v>437</v>
      </c>
      <c r="BA119" s="891"/>
      <c r="BB119" s="891"/>
      <c r="BC119" s="891"/>
      <c r="BD119" s="891"/>
      <c r="BE119" s="891"/>
      <c r="BF119" s="891"/>
      <c r="BG119" s="891"/>
      <c r="BH119" s="891"/>
      <c r="BI119" s="891"/>
      <c r="BJ119" s="891"/>
      <c r="BK119" s="891"/>
      <c r="BL119" s="891"/>
      <c r="BM119" s="891"/>
      <c r="BN119" s="891"/>
      <c r="BO119" s="891"/>
      <c r="BP119" s="892"/>
      <c r="BQ119" s="930">
        <v>6875431</v>
      </c>
      <c r="BR119" s="931"/>
      <c r="BS119" s="931"/>
      <c r="BT119" s="931"/>
      <c r="BU119" s="931"/>
      <c r="BV119" s="931">
        <v>5573161</v>
      </c>
      <c r="BW119" s="931"/>
      <c r="BX119" s="931"/>
      <c r="BY119" s="931"/>
      <c r="BZ119" s="931"/>
      <c r="CA119" s="931">
        <v>5899190</v>
      </c>
      <c r="CB119" s="931"/>
      <c r="CC119" s="931"/>
      <c r="CD119" s="931"/>
      <c r="CE119" s="931"/>
      <c r="CF119" s="945">
        <v>66.2</v>
      </c>
      <c r="CG119" s="946"/>
      <c r="CH119" s="946"/>
      <c r="CI119" s="946"/>
      <c r="CJ119" s="946"/>
      <c r="CK119" s="951"/>
      <c r="CL119" s="952"/>
      <c r="CM119" s="1008" t="s">
        <v>438</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t="s">
        <v>111</v>
      </c>
      <c r="DH119" s="1002"/>
      <c r="DI119" s="1002"/>
      <c r="DJ119" s="1002"/>
      <c r="DK119" s="1003"/>
      <c r="DL119" s="1004" t="s">
        <v>111</v>
      </c>
      <c r="DM119" s="1002"/>
      <c r="DN119" s="1002"/>
      <c r="DO119" s="1002"/>
      <c r="DP119" s="1003"/>
      <c r="DQ119" s="1004" t="s">
        <v>111</v>
      </c>
      <c r="DR119" s="1002"/>
      <c r="DS119" s="1002"/>
      <c r="DT119" s="1002"/>
      <c r="DU119" s="1003"/>
      <c r="DV119" s="1005" t="s">
        <v>111</v>
      </c>
      <c r="DW119" s="1006"/>
      <c r="DX119" s="1006"/>
      <c r="DY119" s="1006"/>
      <c r="DZ119" s="1007"/>
    </row>
    <row r="120" spans="1:130" s="197" customFormat="1" ht="26.25" customHeight="1" x14ac:dyDescent="0.15">
      <c r="A120" s="979"/>
      <c r="B120" s="950"/>
      <c r="C120" s="920" t="s">
        <v>414</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111</v>
      </c>
      <c r="AB120" s="963"/>
      <c r="AC120" s="963"/>
      <c r="AD120" s="963"/>
      <c r="AE120" s="964"/>
      <c r="AF120" s="965" t="s">
        <v>111</v>
      </c>
      <c r="AG120" s="963"/>
      <c r="AH120" s="963"/>
      <c r="AI120" s="963"/>
      <c r="AJ120" s="964"/>
      <c r="AK120" s="965" t="s">
        <v>111</v>
      </c>
      <c r="AL120" s="963"/>
      <c r="AM120" s="963"/>
      <c r="AN120" s="963"/>
      <c r="AO120" s="964"/>
      <c r="AP120" s="966" t="s">
        <v>111</v>
      </c>
      <c r="AQ120" s="967"/>
      <c r="AR120" s="967"/>
      <c r="AS120" s="967"/>
      <c r="AT120" s="968"/>
      <c r="AU120" s="984"/>
      <c r="AV120" s="985"/>
      <c r="AW120" s="985"/>
      <c r="AX120" s="985"/>
      <c r="AY120" s="986"/>
      <c r="AZ120" s="953" t="s">
        <v>439</v>
      </c>
      <c r="BA120" s="954"/>
      <c r="BB120" s="954"/>
      <c r="BC120" s="954"/>
      <c r="BD120" s="954"/>
      <c r="BE120" s="954"/>
      <c r="BF120" s="954"/>
      <c r="BG120" s="954"/>
      <c r="BH120" s="954"/>
      <c r="BI120" s="954"/>
      <c r="BJ120" s="954"/>
      <c r="BK120" s="954"/>
      <c r="BL120" s="954"/>
      <c r="BM120" s="954"/>
      <c r="BN120" s="954"/>
      <c r="BO120" s="954"/>
      <c r="BP120" s="955"/>
      <c r="BQ120" s="923">
        <v>1882188</v>
      </c>
      <c r="BR120" s="924"/>
      <c r="BS120" s="924"/>
      <c r="BT120" s="924"/>
      <c r="BU120" s="924"/>
      <c r="BV120" s="924">
        <v>1746433</v>
      </c>
      <c r="BW120" s="924"/>
      <c r="BX120" s="924"/>
      <c r="BY120" s="924"/>
      <c r="BZ120" s="924"/>
      <c r="CA120" s="924">
        <v>1658932</v>
      </c>
      <c r="CB120" s="924"/>
      <c r="CC120" s="924"/>
      <c r="CD120" s="924"/>
      <c r="CE120" s="924"/>
      <c r="CF120" s="918">
        <v>18.600000000000001</v>
      </c>
      <c r="CG120" s="919"/>
      <c r="CH120" s="919"/>
      <c r="CI120" s="919"/>
      <c r="CJ120" s="919"/>
      <c r="CK120" s="1017" t="s">
        <v>440</v>
      </c>
      <c r="CL120" s="1018"/>
      <c r="CM120" s="1018"/>
      <c r="CN120" s="1018"/>
      <c r="CO120" s="1019"/>
      <c r="CP120" s="1025" t="s">
        <v>390</v>
      </c>
      <c r="CQ120" s="1026"/>
      <c r="CR120" s="1026"/>
      <c r="CS120" s="1026"/>
      <c r="CT120" s="1026"/>
      <c r="CU120" s="1026"/>
      <c r="CV120" s="1026"/>
      <c r="CW120" s="1026"/>
      <c r="CX120" s="1026"/>
      <c r="CY120" s="1026"/>
      <c r="CZ120" s="1026"/>
      <c r="DA120" s="1026"/>
      <c r="DB120" s="1026"/>
      <c r="DC120" s="1026"/>
      <c r="DD120" s="1026"/>
      <c r="DE120" s="1026"/>
      <c r="DF120" s="1027"/>
      <c r="DG120" s="930">
        <v>4743249</v>
      </c>
      <c r="DH120" s="931"/>
      <c r="DI120" s="931"/>
      <c r="DJ120" s="931"/>
      <c r="DK120" s="931"/>
      <c r="DL120" s="931">
        <v>4591832</v>
      </c>
      <c r="DM120" s="931"/>
      <c r="DN120" s="931"/>
      <c r="DO120" s="931"/>
      <c r="DP120" s="931"/>
      <c r="DQ120" s="931">
        <v>5094302</v>
      </c>
      <c r="DR120" s="931"/>
      <c r="DS120" s="931"/>
      <c r="DT120" s="931"/>
      <c r="DU120" s="931"/>
      <c r="DV120" s="932">
        <v>57.1</v>
      </c>
      <c r="DW120" s="932"/>
      <c r="DX120" s="932"/>
      <c r="DY120" s="932"/>
      <c r="DZ120" s="933"/>
    </row>
    <row r="121" spans="1:130" s="197" customFormat="1" ht="26.25" customHeight="1" x14ac:dyDescent="0.15">
      <c r="A121" s="979"/>
      <c r="B121" s="950"/>
      <c r="C121" s="1014" t="s">
        <v>441</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111</v>
      </c>
      <c r="AB121" s="963"/>
      <c r="AC121" s="963"/>
      <c r="AD121" s="963"/>
      <c r="AE121" s="964"/>
      <c r="AF121" s="965" t="s">
        <v>111</v>
      </c>
      <c r="AG121" s="963"/>
      <c r="AH121" s="963"/>
      <c r="AI121" s="963"/>
      <c r="AJ121" s="964"/>
      <c r="AK121" s="965" t="s">
        <v>111</v>
      </c>
      <c r="AL121" s="963"/>
      <c r="AM121" s="963"/>
      <c r="AN121" s="963"/>
      <c r="AO121" s="964"/>
      <c r="AP121" s="966" t="s">
        <v>111</v>
      </c>
      <c r="AQ121" s="967"/>
      <c r="AR121" s="967"/>
      <c r="AS121" s="967"/>
      <c r="AT121" s="968"/>
      <c r="AU121" s="984"/>
      <c r="AV121" s="985"/>
      <c r="AW121" s="985"/>
      <c r="AX121" s="985"/>
      <c r="AY121" s="986"/>
      <c r="AZ121" s="999" t="s">
        <v>442</v>
      </c>
      <c r="BA121" s="975"/>
      <c r="BB121" s="975"/>
      <c r="BC121" s="975"/>
      <c r="BD121" s="975"/>
      <c r="BE121" s="975"/>
      <c r="BF121" s="975"/>
      <c r="BG121" s="975"/>
      <c r="BH121" s="975"/>
      <c r="BI121" s="975"/>
      <c r="BJ121" s="975"/>
      <c r="BK121" s="975"/>
      <c r="BL121" s="975"/>
      <c r="BM121" s="975"/>
      <c r="BN121" s="975"/>
      <c r="BO121" s="975"/>
      <c r="BP121" s="976"/>
      <c r="BQ121" s="989">
        <v>16222971</v>
      </c>
      <c r="BR121" s="990"/>
      <c r="BS121" s="990"/>
      <c r="BT121" s="990"/>
      <c r="BU121" s="990"/>
      <c r="BV121" s="990">
        <v>16139851</v>
      </c>
      <c r="BW121" s="990"/>
      <c r="BX121" s="990"/>
      <c r="BY121" s="990"/>
      <c r="BZ121" s="990"/>
      <c r="CA121" s="990">
        <v>16219282</v>
      </c>
      <c r="CB121" s="990"/>
      <c r="CC121" s="990"/>
      <c r="CD121" s="990"/>
      <c r="CE121" s="990"/>
      <c r="CF121" s="1028">
        <v>181.9</v>
      </c>
      <c r="CG121" s="1029"/>
      <c r="CH121" s="1029"/>
      <c r="CI121" s="1029"/>
      <c r="CJ121" s="1029"/>
      <c r="CK121" s="1020"/>
      <c r="CL121" s="1021"/>
      <c r="CM121" s="1021"/>
      <c r="CN121" s="1021"/>
      <c r="CO121" s="1022"/>
      <c r="CP121" s="1011" t="s">
        <v>389</v>
      </c>
      <c r="CQ121" s="1012"/>
      <c r="CR121" s="1012"/>
      <c r="CS121" s="1012"/>
      <c r="CT121" s="1012"/>
      <c r="CU121" s="1012"/>
      <c r="CV121" s="1012"/>
      <c r="CW121" s="1012"/>
      <c r="CX121" s="1012"/>
      <c r="CY121" s="1012"/>
      <c r="CZ121" s="1012"/>
      <c r="DA121" s="1012"/>
      <c r="DB121" s="1012"/>
      <c r="DC121" s="1012"/>
      <c r="DD121" s="1012"/>
      <c r="DE121" s="1012"/>
      <c r="DF121" s="1013"/>
      <c r="DG121" s="923">
        <v>1837281</v>
      </c>
      <c r="DH121" s="924"/>
      <c r="DI121" s="924"/>
      <c r="DJ121" s="924"/>
      <c r="DK121" s="924"/>
      <c r="DL121" s="924">
        <v>1721380</v>
      </c>
      <c r="DM121" s="924"/>
      <c r="DN121" s="924"/>
      <c r="DO121" s="924"/>
      <c r="DP121" s="924"/>
      <c r="DQ121" s="924">
        <v>1614308</v>
      </c>
      <c r="DR121" s="924"/>
      <c r="DS121" s="924"/>
      <c r="DT121" s="924"/>
      <c r="DU121" s="924"/>
      <c r="DV121" s="925">
        <v>18.100000000000001</v>
      </c>
      <c r="DW121" s="925"/>
      <c r="DX121" s="925"/>
      <c r="DY121" s="925"/>
      <c r="DZ121" s="926"/>
    </row>
    <row r="122" spans="1:130" s="197" customFormat="1" ht="26.25" customHeight="1" x14ac:dyDescent="0.15">
      <c r="A122" s="979"/>
      <c r="B122" s="950"/>
      <c r="C122" s="920" t="s">
        <v>424</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111</v>
      </c>
      <c r="AB122" s="963"/>
      <c r="AC122" s="963"/>
      <c r="AD122" s="963"/>
      <c r="AE122" s="964"/>
      <c r="AF122" s="965" t="s">
        <v>111</v>
      </c>
      <c r="AG122" s="963"/>
      <c r="AH122" s="963"/>
      <c r="AI122" s="963"/>
      <c r="AJ122" s="964"/>
      <c r="AK122" s="965" t="s">
        <v>111</v>
      </c>
      <c r="AL122" s="963"/>
      <c r="AM122" s="963"/>
      <c r="AN122" s="963"/>
      <c r="AO122" s="964"/>
      <c r="AP122" s="966" t="s">
        <v>111</v>
      </c>
      <c r="AQ122" s="967"/>
      <c r="AR122" s="967"/>
      <c r="AS122" s="967"/>
      <c r="AT122" s="968"/>
      <c r="AU122" s="987"/>
      <c r="AV122" s="988"/>
      <c r="AW122" s="988"/>
      <c r="AX122" s="988"/>
      <c r="AY122" s="988"/>
      <c r="AZ122" s="228" t="s">
        <v>170</v>
      </c>
      <c r="BA122" s="228"/>
      <c r="BB122" s="228"/>
      <c r="BC122" s="228"/>
      <c r="BD122" s="228"/>
      <c r="BE122" s="228"/>
      <c r="BF122" s="228"/>
      <c r="BG122" s="228"/>
      <c r="BH122" s="228"/>
      <c r="BI122" s="228"/>
      <c r="BJ122" s="228"/>
      <c r="BK122" s="228"/>
      <c r="BL122" s="228"/>
      <c r="BM122" s="228"/>
      <c r="BN122" s="228"/>
      <c r="BO122" s="997" t="s">
        <v>443</v>
      </c>
      <c r="BP122" s="998"/>
      <c r="BQ122" s="1038">
        <v>24980590</v>
      </c>
      <c r="BR122" s="1039"/>
      <c r="BS122" s="1039"/>
      <c r="BT122" s="1039"/>
      <c r="BU122" s="1039"/>
      <c r="BV122" s="1039">
        <v>23459445</v>
      </c>
      <c r="BW122" s="1039"/>
      <c r="BX122" s="1039"/>
      <c r="BY122" s="1039"/>
      <c r="BZ122" s="1039"/>
      <c r="CA122" s="1039">
        <v>23777404</v>
      </c>
      <c r="CB122" s="1039"/>
      <c r="CC122" s="1039"/>
      <c r="CD122" s="1039"/>
      <c r="CE122" s="1039"/>
      <c r="CF122" s="991"/>
      <c r="CG122" s="992"/>
      <c r="CH122" s="992"/>
      <c r="CI122" s="992"/>
      <c r="CJ122" s="993"/>
      <c r="CK122" s="1020"/>
      <c r="CL122" s="1021"/>
      <c r="CM122" s="1021"/>
      <c r="CN122" s="1021"/>
      <c r="CO122" s="1022"/>
      <c r="CP122" s="1011" t="s">
        <v>385</v>
      </c>
      <c r="CQ122" s="1012"/>
      <c r="CR122" s="1012"/>
      <c r="CS122" s="1012"/>
      <c r="CT122" s="1012"/>
      <c r="CU122" s="1012"/>
      <c r="CV122" s="1012"/>
      <c r="CW122" s="1012"/>
      <c r="CX122" s="1012"/>
      <c r="CY122" s="1012"/>
      <c r="CZ122" s="1012"/>
      <c r="DA122" s="1012"/>
      <c r="DB122" s="1012"/>
      <c r="DC122" s="1012"/>
      <c r="DD122" s="1012"/>
      <c r="DE122" s="1012"/>
      <c r="DF122" s="1013"/>
      <c r="DG122" s="923">
        <v>350391</v>
      </c>
      <c r="DH122" s="924"/>
      <c r="DI122" s="924"/>
      <c r="DJ122" s="924"/>
      <c r="DK122" s="924"/>
      <c r="DL122" s="924">
        <v>339183</v>
      </c>
      <c r="DM122" s="924"/>
      <c r="DN122" s="924"/>
      <c r="DO122" s="924"/>
      <c r="DP122" s="924"/>
      <c r="DQ122" s="924">
        <v>329430</v>
      </c>
      <c r="DR122" s="924"/>
      <c r="DS122" s="924"/>
      <c r="DT122" s="924"/>
      <c r="DU122" s="924"/>
      <c r="DV122" s="925">
        <v>3.7</v>
      </c>
      <c r="DW122" s="925"/>
      <c r="DX122" s="925"/>
      <c r="DY122" s="925"/>
      <c r="DZ122" s="926"/>
    </row>
    <row r="123" spans="1:130" s="197" customFormat="1" ht="26.25" customHeight="1" thickBot="1" x14ac:dyDescent="0.2">
      <c r="A123" s="979"/>
      <c r="B123" s="950"/>
      <c r="C123" s="920" t="s">
        <v>430</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111</v>
      </c>
      <c r="AB123" s="963"/>
      <c r="AC123" s="963"/>
      <c r="AD123" s="963"/>
      <c r="AE123" s="964"/>
      <c r="AF123" s="965" t="s">
        <v>111</v>
      </c>
      <c r="AG123" s="963"/>
      <c r="AH123" s="963"/>
      <c r="AI123" s="963"/>
      <c r="AJ123" s="964"/>
      <c r="AK123" s="965" t="s">
        <v>111</v>
      </c>
      <c r="AL123" s="963"/>
      <c r="AM123" s="963"/>
      <c r="AN123" s="963"/>
      <c r="AO123" s="964"/>
      <c r="AP123" s="966" t="s">
        <v>111</v>
      </c>
      <c r="AQ123" s="967"/>
      <c r="AR123" s="967"/>
      <c r="AS123" s="967"/>
      <c r="AT123" s="968"/>
      <c r="AU123" s="1035" t="s">
        <v>444</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23.9</v>
      </c>
      <c r="BR123" s="1031"/>
      <c r="BS123" s="1031"/>
      <c r="BT123" s="1031"/>
      <c r="BU123" s="1031"/>
      <c r="BV123" s="1031">
        <v>40.1</v>
      </c>
      <c r="BW123" s="1031"/>
      <c r="BX123" s="1031"/>
      <c r="BY123" s="1031"/>
      <c r="BZ123" s="1031"/>
      <c r="CA123" s="1031">
        <v>37.4</v>
      </c>
      <c r="CB123" s="1031"/>
      <c r="CC123" s="1031"/>
      <c r="CD123" s="1031"/>
      <c r="CE123" s="1031"/>
      <c r="CF123" s="1032"/>
      <c r="CG123" s="1033"/>
      <c r="CH123" s="1033"/>
      <c r="CI123" s="1033"/>
      <c r="CJ123" s="1034"/>
      <c r="CK123" s="1020"/>
      <c r="CL123" s="1021"/>
      <c r="CM123" s="1021"/>
      <c r="CN123" s="1021"/>
      <c r="CO123" s="1022"/>
      <c r="CP123" s="1011" t="s">
        <v>387</v>
      </c>
      <c r="CQ123" s="1012"/>
      <c r="CR123" s="1012"/>
      <c r="CS123" s="1012"/>
      <c r="CT123" s="1012"/>
      <c r="CU123" s="1012"/>
      <c r="CV123" s="1012"/>
      <c r="CW123" s="1012"/>
      <c r="CX123" s="1012"/>
      <c r="CY123" s="1012"/>
      <c r="CZ123" s="1012"/>
      <c r="DA123" s="1012"/>
      <c r="DB123" s="1012"/>
      <c r="DC123" s="1012"/>
      <c r="DD123" s="1012"/>
      <c r="DE123" s="1012"/>
      <c r="DF123" s="1013"/>
      <c r="DG123" s="962">
        <v>56709</v>
      </c>
      <c r="DH123" s="963"/>
      <c r="DI123" s="963"/>
      <c r="DJ123" s="963"/>
      <c r="DK123" s="964"/>
      <c r="DL123" s="965">
        <v>49098</v>
      </c>
      <c r="DM123" s="963"/>
      <c r="DN123" s="963"/>
      <c r="DO123" s="963"/>
      <c r="DP123" s="964"/>
      <c r="DQ123" s="965">
        <v>45394</v>
      </c>
      <c r="DR123" s="963"/>
      <c r="DS123" s="963"/>
      <c r="DT123" s="963"/>
      <c r="DU123" s="964"/>
      <c r="DV123" s="966">
        <v>0.5</v>
      </c>
      <c r="DW123" s="967"/>
      <c r="DX123" s="967"/>
      <c r="DY123" s="967"/>
      <c r="DZ123" s="968"/>
    </row>
    <row r="124" spans="1:130" s="197" customFormat="1" ht="26.25" customHeight="1" x14ac:dyDescent="0.15">
      <c r="A124" s="979"/>
      <c r="B124" s="950"/>
      <c r="C124" s="920" t="s">
        <v>433</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111</v>
      </c>
      <c r="AB124" s="963"/>
      <c r="AC124" s="963"/>
      <c r="AD124" s="963"/>
      <c r="AE124" s="964"/>
      <c r="AF124" s="965" t="s">
        <v>111</v>
      </c>
      <c r="AG124" s="963"/>
      <c r="AH124" s="963"/>
      <c r="AI124" s="963"/>
      <c r="AJ124" s="964"/>
      <c r="AK124" s="965" t="s">
        <v>111</v>
      </c>
      <c r="AL124" s="963"/>
      <c r="AM124" s="963"/>
      <c r="AN124" s="963"/>
      <c r="AO124" s="964"/>
      <c r="AP124" s="966" t="s">
        <v>111</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445</v>
      </c>
      <c r="CQ124" s="1012"/>
      <c r="CR124" s="1012"/>
      <c r="CS124" s="1012"/>
      <c r="CT124" s="1012"/>
      <c r="CU124" s="1012"/>
      <c r="CV124" s="1012"/>
      <c r="CW124" s="1012"/>
      <c r="CX124" s="1012"/>
      <c r="CY124" s="1012"/>
      <c r="CZ124" s="1012"/>
      <c r="DA124" s="1012"/>
      <c r="DB124" s="1012"/>
      <c r="DC124" s="1012"/>
      <c r="DD124" s="1012"/>
      <c r="DE124" s="1012"/>
      <c r="DF124" s="1013"/>
      <c r="DG124" s="1001">
        <v>5130</v>
      </c>
      <c r="DH124" s="1002"/>
      <c r="DI124" s="1002"/>
      <c r="DJ124" s="1002"/>
      <c r="DK124" s="1003"/>
      <c r="DL124" s="1004">
        <v>4698</v>
      </c>
      <c r="DM124" s="1002"/>
      <c r="DN124" s="1002"/>
      <c r="DO124" s="1002"/>
      <c r="DP124" s="1003"/>
      <c r="DQ124" s="1004">
        <v>4067</v>
      </c>
      <c r="DR124" s="1002"/>
      <c r="DS124" s="1002"/>
      <c r="DT124" s="1002"/>
      <c r="DU124" s="1003"/>
      <c r="DV124" s="1005">
        <v>0</v>
      </c>
      <c r="DW124" s="1006"/>
      <c r="DX124" s="1006"/>
      <c r="DY124" s="1006"/>
      <c r="DZ124" s="1007"/>
    </row>
    <row r="125" spans="1:130" s="197" customFormat="1" ht="26.25" customHeight="1" thickBot="1" x14ac:dyDescent="0.2">
      <c r="A125" s="979"/>
      <c r="B125" s="950"/>
      <c r="C125" s="920" t="s">
        <v>435</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111</v>
      </c>
      <c r="AB125" s="963"/>
      <c r="AC125" s="963"/>
      <c r="AD125" s="963"/>
      <c r="AE125" s="964"/>
      <c r="AF125" s="965" t="s">
        <v>111</v>
      </c>
      <c r="AG125" s="963"/>
      <c r="AH125" s="963"/>
      <c r="AI125" s="963"/>
      <c r="AJ125" s="964"/>
      <c r="AK125" s="965" t="s">
        <v>111</v>
      </c>
      <c r="AL125" s="963"/>
      <c r="AM125" s="963"/>
      <c r="AN125" s="963"/>
      <c r="AO125" s="964"/>
      <c r="AP125" s="966" t="s">
        <v>111</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446</v>
      </c>
      <c r="CL125" s="1018"/>
      <c r="CM125" s="1018"/>
      <c r="CN125" s="1018"/>
      <c r="CO125" s="1019"/>
      <c r="CP125" s="944" t="s">
        <v>447</v>
      </c>
      <c r="CQ125" s="891"/>
      <c r="CR125" s="891"/>
      <c r="CS125" s="891"/>
      <c r="CT125" s="891"/>
      <c r="CU125" s="891"/>
      <c r="CV125" s="891"/>
      <c r="CW125" s="891"/>
      <c r="CX125" s="891"/>
      <c r="CY125" s="891"/>
      <c r="CZ125" s="891"/>
      <c r="DA125" s="891"/>
      <c r="DB125" s="891"/>
      <c r="DC125" s="891"/>
      <c r="DD125" s="891"/>
      <c r="DE125" s="891"/>
      <c r="DF125" s="892"/>
      <c r="DG125" s="930" t="s">
        <v>111</v>
      </c>
      <c r="DH125" s="931"/>
      <c r="DI125" s="931"/>
      <c r="DJ125" s="931"/>
      <c r="DK125" s="931"/>
      <c r="DL125" s="931" t="s">
        <v>111</v>
      </c>
      <c r="DM125" s="931"/>
      <c r="DN125" s="931"/>
      <c r="DO125" s="931"/>
      <c r="DP125" s="931"/>
      <c r="DQ125" s="931" t="s">
        <v>111</v>
      </c>
      <c r="DR125" s="931"/>
      <c r="DS125" s="931"/>
      <c r="DT125" s="931"/>
      <c r="DU125" s="931"/>
      <c r="DV125" s="932" t="s">
        <v>111</v>
      </c>
      <c r="DW125" s="932"/>
      <c r="DX125" s="932"/>
      <c r="DY125" s="932"/>
      <c r="DZ125" s="933"/>
    </row>
    <row r="126" spans="1:130" s="197" customFormat="1" ht="26.25" customHeight="1" x14ac:dyDescent="0.15">
      <c r="A126" s="979"/>
      <c r="B126" s="950"/>
      <c r="C126" s="920" t="s">
        <v>438</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t="s">
        <v>111</v>
      </c>
      <c r="AB126" s="963"/>
      <c r="AC126" s="963"/>
      <c r="AD126" s="963"/>
      <c r="AE126" s="964"/>
      <c r="AF126" s="965" t="s">
        <v>111</v>
      </c>
      <c r="AG126" s="963"/>
      <c r="AH126" s="963"/>
      <c r="AI126" s="963"/>
      <c r="AJ126" s="964"/>
      <c r="AK126" s="965" t="s">
        <v>111</v>
      </c>
      <c r="AL126" s="963"/>
      <c r="AM126" s="963"/>
      <c r="AN126" s="963"/>
      <c r="AO126" s="964"/>
      <c r="AP126" s="966" t="s">
        <v>111</v>
      </c>
      <c r="AQ126" s="967"/>
      <c r="AR126" s="967"/>
      <c r="AS126" s="967"/>
      <c r="AT126" s="968"/>
      <c r="AU126" s="233"/>
      <c r="AV126" s="233"/>
      <c r="AW126" s="233"/>
      <c r="AX126" s="1040" t="s">
        <v>448</v>
      </c>
      <c r="AY126" s="1041"/>
      <c r="AZ126" s="1041"/>
      <c r="BA126" s="1041"/>
      <c r="BB126" s="1041"/>
      <c r="BC126" s="1041"/>
      <c r="BD126" s="1041"/>
      <c r="BE126" s="1042"/>
      <c r="BF126" s="1056" t="s">
        <v>449</v>
      </c>
      <c r="BG126" s="1041"/>
      <c r="BH126" s="1041"/>
      <c r="BI126" s="1041"/>
      <c r="BJ126" s="1041"/>
      <c r="BK126" s="1041"/>
      <c r="BL126" s="1042"/>
      <c r="BM126" s="1056" t="s">
        <v>450</v>
      </c>
      <c r="BN126" s="1041"/>
      <c r="BO126" s="1041"/>
      <c r="BP126" s="1041"/>
      <c r="BQ126" s="1041"/>
      <c r="BR126" s="1041"/>
      <c r="BS126" s="1042"/>
      <c r="BT126" s="1056" t="s">
        <v>451</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452</v>
      </c>
      <c r="CQ126" s="954"/>
      <c r="CR126" s="954"/>
      <c r="CS126" s="954"/>
      <c r="CT126" s="954"/>
      <c r="CU126" s="954"/>
      <c r="CV126" s="954"/>
      <c r="CW126" s="954"/>
      <c r="CX126" s="954"/>
      <c r="CY126" s="954"/>
      <c r="CZ126" s="954"/>
      <c r="DA126" s="954"/>
      <c r="DB126" s="954"/>
      <c r="DC126" s="954"/>
      <c r="DD126" s="954"/>
      <c r="DE126" s="954"/>
      <c r="DF126" s="955"/>
      <c r="DG126" s="923" t="s">
        <v>111</v>
      </c>
      <c r="DH126" s="924"/>
      <c r="DI126" s="924"/>
      <c r="DJ126" s="924"/>
      <c r="DK126" s="924"/>
      <c r="DL126" s="924" t="s">
        <v>111</v>
      </c>
      <c r="DM126" s="924"/>
      <c r="DN126" s="924"/>
      <c r="DO126" s="924"/>
      <c r="DP126" s="924"/>
      <c r="DQ126" s="924" t="s">
        <v>111</v>
      </c>
      <c r="DR126" s="924"/>
      <c r="DS126" s="924"/>
      <c r="DT126" s="924"/>
      <c r="DU126" s="924"/>
      <c r="DV126" s="925" t="s">
        <v>111</v>
      </c>
      <c r="DW126" s="925"/>
      <c r="DX126" s="925"/>
      <c r="DY126" s="925"/>
      <c r="DZ126" s="926"/>
    </row>
    <row r="127" spans="1:130" s="197" customFormat="1" ht="26.25" customHeight="1" thickBot="1" x14ac:dyDescent="0.2">
      <c r="A127" s="980"/>
      <c r="B127" s="952"/>
      <c r="C127" s="1008" t="s">
        <v>453</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t="s">
        <v>111</v>
      </c>
      <c r="AB127" s="963"/>
      <c r="AC127" s="963"/>
      <c r="AD127" s="963"/>
      <c r="AE127" s="964"/>
      <c r="AF127" s="965" t="s">
        <v>111</v>
      </c>
      <c r="AG127" s="963"/>
      <c r="AH127" s="963"/>
      <c r="AI127" s="963"/>
      <c r="AJ127" s="964"/>
      <c r="AK127" s="965" t="s">
        <v>111</v>
      </c>
      <c r="AL127" s="963"/>
      <c r="AM127" s="963"/>
      <c r="AN127" s="963"/>
      <c r="AO127" s="964"/>
      <c r="AP127" s="966" t="s">
        <v>111</v>
      </c>
      <c r="AQ127" s="967"/>
      <c r="AR127" s="967"/>
      <c r="AS127" s="967"/>
      <c r="AT127" s="968"/>
      <c r="AU127" s="233"/>
      <c r="AV127" s="233"/>
      <c r="AW127" s="233"/>
      <c r="AX127" s="890" t="s">
        <v>454</v>
      </c>
      <c r="AY127" s="891"/>
      <c r="AZ127" s="891"/>
      <c r="BA127" s="891"/>
      <c r="BB127" s="891"/>
      <c r="BC127" s="891"/>
      <c r="BD127" s="891"/>
      <c r="BE127" s="892"/>
      <c r="BF127" s="1045" t="s">
        <v>111</v>
      </c>
      <c r="BG127" s="1046"/>
      <c r="BH127" s="1046"/>
      <c r="BI127" s="1046"/>
      <c r="BJ127" s="1046"/>
      <c r="BK127" s="1046"/>
      <c r="BL127" s="1055"/>
      <c r="BM127" s="1045">
        <v>13.26</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455</v>
      </c>
      <c r="CQ127" s="1049"/>
      <c r="CR127" s="1049"/>
      <c r="CS127" s="1049"/>
      <c r="CT127" s="1049"/>
      <c r="CU127" s="1049"/>
      <c r="CV127" s="1049"/>
      <c r="CW127" s="1049"/>
      <c r="CX127" s="1049"/>
      <c r="CY127" s="1049"/>
      <c r="CZ127" s="1049"/>
      <c r="DA127" s="1049"/>
      <c r="DB127" s="1049"/>
      <c r="DC127" s="1049"/>
      <c r="DD127" s="1049"/>
      <c r="DE127" s="1049"/>
      <c r="DF127" s="1050"/>
      <c r="DG127" s="1051" t="s">
        <v>111</v>
      </c>
      <c r="DH127" s="1052"/>
      <c r="DI127" s="1052"/>
      <c r="DJ127" s="1052"/>
      <c r="DK127" s="1052"/>
      <c r="DL127" s="1052" t="s">
        <v>111</v>
      </c>
      <c r="DM127" s="1052"/>
      <c r="DN127" s="1052"/>
      <c r="DO127" s="1052"/>
      <c r="DP127" s="1052"/>
      <c r="DQ127" s="1052" t="s">
        <v>111</v>
      </c>
      <c r="DR127" s="1052"/>
      <c r="DS127" s="1052"/>
      <c r="DT127" s="1052"/>
      <c r="DU127" s="1052"/>
      <c r="DV127" s="1053" t="s">
        <v>111</v>
      </c>
      <c r="DW127" s="1053"/>
      <c r="DX127" s="1053"/>
      <c r="DY127" s="1053"/>
      <c r="DZ127" s="1054"/>
    </row>
    <row r="128" spans="1:130" s="197" customFormat="1" ht="26.25" customHeight="1" x14ac:dyDescent="0.15">
      <c r="A128" s="1075" t="s">
        <v>456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457</v>
      </c>
      <c r="X128" s="1077"/>
      <c r="Y128" s="1077"/>
      <c r="Z128" s="1078"/>
      <c r="AA128" s="1093">
        <v>91747</v>
      </c>
      <c r="AB128" s="1094"/>
      <c r="AC128" s="1094"/>
      <c r="AD128" s="1094"/>
      <c r="AE128" s="1095"/>
      <c r="AF128" s="1096">
        <v>92728</v>
      </c>
      <c r="AG128" s="1094"/>
      <c r="AH128" s="1094"/>
      <c r="AI128" s="1094"/>
      <c r="AJ128" s="1095"/>
      <c r="AK128" s="1096">
        <v>83154</v>
      </c>
      <c r="AL128" s="1094"/>
      <c r="AM128" s="1094"/>
      <c r="AN128" s="1094"/>
      <c r="AO128" s="1095"/>
      <c r="AP128" s="1097"/>
      <c r="AQ128" s="1098"/>
      <c r="AR128" s="1098"/>
      <c r="AS128" s="1098"/>
      <c r="AT128" s="1099"/>
      <c r="AU128" s="235"/>
      <c r="AV128" s="235"/>
      <c r="AW128" s="235"/>
      <c r="AX128" s="1058" t="s">
        <v>458</v>
      </c>
      <c r="AY128" s="954"/>
      <c r="AZ128" s="954"/>
      <c r="BA128" s="954"/>
      <c r="BB128" s="954"/>
      <c r="BC128" s="954"/>
      <c r="BD128" s="954"/>
      <c r="BE128" s="955"/>
      <c r="BF128" s="1070" t="s">
        <v>111</v>
      </c>
      <c r="BG128" s="1071"/>
      <c r="BH128" s="1071"/>
      <c r="BI128" s="1071"/>
      <c r="BJ128" s="1071"/>
      <c r="BK128" s="1071"/>
      <c r="BL128" s="1072"/>
      <c r="BM128" s="1070">
        <v>18.260000000000002</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4" t="s">
        <v>90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459</v>
      </c>
      <c r="X129" s="1065"/>
      <c r="Y129" s="1065"/>
      <c r="Z129" s="1066"/>
      <c r="AA129" s="962">
        <v>10539741</v>
      </c>
      <c r="AB129" s="963"/>
      <c r="AC129" s="963"/>
      <c r="AD129" s="963"/>
      <c r="AE129" s="964"/>
      <c r="AF129" s="965">
        <v>10284949</v>
      </c>
      <c r="AG129" s="963"/>
      <c r="AH129" s="963"/>
      <c r="AI129" s="963"/>
      <c r="AJ129" s="964"/>
      <c r="AK129" s="965">
        <v>10492078</v>
      </c>
      <c r="AL129" s="963"/>
      <c r="AM129" s="963"/>
      <c r="AN129" s="963"/>
      <c r="AO129" s="964"/>
      <c r="AP129" s="1067"/>
      <c r="AQ129" s="1068"/>
      <c r="AR129" s="1068"/>
      <c r="AS129" s="1068"/>
      <c r="AT129" s="1069"/>
      <c r="AU129" s="235"/>
      <c r="AV129" s="235"/>
      <c r="AW129" s="235"/>
      <c r="AX129" s="1058" t="s">
        <v>460</v>
      </c>
      <c r="AY129" s="954"/>
      <c r="AZ129" s="954"/>
      <c r="BA129" s="954"/>
      <c r="BB129" s="954"/>
      <c r="BC129" s="954"/>
      <c r="BD129" s="954"/>
      <c r="BE129" s="955"/>
      <c r="BF129" s="1059">
        <v>6.3</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4" t="s">
        <v>461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462</v>
      </c>
      <c r="X130" s="1065"/>
      <c r="Y130" s="1065"/>
      <c r="Z130" s="1066"/>
      <c r="AA130" s="962">
        <v>1476242</v>
      </c>
      <c r="AB130" s="963"/>
      <c r="AC130" s="963"/>
      <c r="AD130" s="963"/>
      <c r="AE130" s="964"/>
      <c r="AF130" s="965">
        <v>1601608</v>
      </c>
      <c r="AG130" s="963"/>
      <c r="AH130" s="963"/>
      <c r="AI130" s="963"/>
      <c r="AJ130" s="964"/>
      <c r="AK130" s="965">
        <v>1574748</v>
      </c>
      <c r="AL130" s="963"/>
      <c r="AM130" s="963"/>
      <c r="AN130" s="963"/>
      <c r="AO130" s="964"/>
      <c r="AP130" s="1067"/>
      <c r="AQ130" s="1068"/>
      <c r="AR130" s="1068"/>
      <c r="AS130" s="1068"/>
      <c r="AT130" s="1069"/>
      <c r="AU130" s="235"/>
      <c r="AV130" s="235"/>
      <c r="AW130" s="235"/>
      <c r="AX130" s="1117" t="s">
        <v>463</v>
      </c>
      <c r="AY130" s="1049"/>
      <c r="AZ130" s="1049"/>
      <c r="BA130" s="1049"/>
      <c r="BB130" s="1049"/>
      <c r="BC130" s="1049"/>
      <c r="BD130" s="1049"/>
      <c r="BE130" s="1050"/>
      <c r="BF130" s="1079">
        <v>37.4</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464</v>
      </c>
      <c r="X131" s="1088"/>
      <c r="Y131" s="1088"/>
      <c r="Z131" s="1089"/>
      <c r="AA131" s="1001">
        <v>9063499</v>
      </c>
      <c r="AB131" s="1002"/>
      <c r="AC131" s="1002"/>
      <c r="AD131" s="1002"/>
      <c r="AE131" s="1003"/>
      <c r="AF131" s="1004">
        <v>8683341</v>
      </c>
      <c r="AG131" s="1002"/>
      <c r="AH131" s="1002"/>
      <c r="AI131" s="1002"/>
      <c r="AJ131" s="1003"/>
      <c r="AK131" s="1004">
        <v>8917330</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1" t="s">
        <v>465</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466</v>
      </c>
      <c r="W132" s="1105"/>
      <c r="X132" s="1105"/>
      <c r="Y132" s="1105"/>
      <c r="Z132" s="1106"/>
      <c r="AA132" s="1107">
        <v>5.7911188600000001</v>
      </c>
      <c r="AB132" s="1108"/>
      <c r="AC132" s="1108"/>
      <c r="AD132" s="1108"/>
      <c r="AE132" s="1109"/>
      <c r="AF132" s="1110">
        <v>5.9573958920000001</v>
      </c>
      <c r="AG132" s="1108"/>
      <c r="AH132" s="1108"/>
      <c r="AI132" s="1108"/>
      <c r="AJ132" s="1109"/>
      <c r="AK132" s="1110">
        <v>7.3142184940000003</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467</v>
      </c>
      <c r="W133" s="1112"/>
      <c r="X133" s="1112"/>
      <c r="Y133" s="1112"/>
      <c r="Z133" s="1113"/>
      <c r="AA133" s="1114">
        <v>5.8</v>
      </c>
      <c r="AB133" s="1115"/>
      <c r="AC133" s="1115"/>
      <c r="AD133" s="1115"/>
      <c r="AE133" s="1116"/>
      <c r="AF133" s="1114">
        <v>5.7</v>
      </c>
      <c r="AG133" s="1115"/>
      <c r="AH133" s="1115"/>
      <c r="AI133" s="1115"/>
      <c r="AJ133" s="1116"/>
      <c r="AK133" s="1114">
        <v>6.3</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1" t="s">
        <v>470</v>
      </c>
      <c r="L7" s="254"/>
      <c r="M7" s="255" t="s">
        <v>471</v>
      </c>
      <c r="N7" s="256"/>
    </row>
    <row r="8" spans="1:16" x14ac:dyDescent="0.15">
      <c r="A8" s="248"/>
      <c r="B8" s="244"/>
      <c r="C8" s="244"/>
      <c r="D8" s="244"/>
      <c r="E8" s="244"/>
      <c r="F8" s="244"/>
      <c r="G8" s="257"/>
      <c r="H8" s="258"/>
      <c r="I8" s="258"/>
      <c r="J8" s="259"/>
      <c r="K8" s="1122"/>
      <c r="L8" s="260" t="s">
        <v>472</v>
      </c>
      <c r="M8" s="261" t="s">
        <v>473</v>
      </c>
      <c r="N8" s="262" t="s">
        <v>474</v>
      </c>
    </row>
    <row r="9" spans="1:16" x14ac:dyDescent="0.15">
      <c r="A9" s="248"/>
      <c r="B9" s="244"/>
      <c r="C9" s="244"/>
      <c r="D9" s="244"/>
      <c r="E9" s="244"/>
      <c r="F9" s="244"/>
      <c r="G9" s="1123" t="s">
        <v>475</v>
      </c>
      <c r="H9" s="1124"/>
      <c r="I9" s="1124"/>
      <c r="J9" s="1125"/>
      <c r="K9" s="263">
        <v>3298551</v>
      </c>
      <c r="L9" s="264">
        <v>94808</v>
      </c>
      <c r="M9" s="265">
        <v>71916</v>
      </c>
      <c r="N9" s="266">
        <v>31.8</v>
      </c>
    </row>
    <row r="10" spans="1:16" x14ac:dyDescent="0.15">
      <c r="A10" s="248"/>
      <c r="B10" s="244"/>
      <c r="C10" s="244"/>
      <c r="D10" s="244"/>
      <c r="E10" s="244"/>
      <c r="F10" s="244"/>
      <c r="G10" s="1123" t="s">
        <v>476</v>
      </c>
      <c r="H10" s="1124"/>
      <c r="I10" s="1124"/>
      <c r="J10" s="1125"/>
      <c r="K10" s="267">
        <v>138601</v>
      </c>
      <c r="L10" s="268">
        <v>3984</v>
      </c>
      <c r="M10" s="269">
        <v>7911</v>
      </c>
      <c r="N10" s="270">
        <v>-49.6</v>
      </c>
    </row>
    <row r="11" spans="1:16" ht="13.5" customHeight="1" x14ac:dyDescent="0.15">
      <c r="A11" s="248"/>
      <c r="B11" s="244"/>
      <c r="C11" s="244"/>
      <c r="D11" s="244"/>
      <c r="E11" s="244"/>
      <c r="F11" s="244"/>
      <c r="G11" s="1123" t="s">
        <v>477</v>
      </c>
      <c r="H11" s="1124"/>
      <c r="I11" s="1124"/>
      <c r="J11" s="1125"/>
      <c r="K11" s="267">
        <v>79473</v>
      </c>
      <c r="L11" s="268">
        <v>2284</v>
      </c>
      <c r="M11" s="269">
        <v>7787</v>
      </c>
      <c r="N11" s="270">
        <v>-70.7</v>
      </c>
    </row>
    <row r="12" spans="1:16" ht="13.5" customHeight="1" x14ac:dyDescent="0.15">
      <c r="A12" s="248"/>
      <c r="B12" s="244"/>
      <c r="C12" s="244"/>
      <c r="D12" s="244"/>
      <c r="E12" s="244"/>
      <c r="F12" s="244"/>
      <c r="G12" s="1123" t="s">
        <v>478</v>
      </c>
      <c r="H12" s="1124"/>
      <c r="I12" s="1124"/>
      <c r="J12" s="1125"/>
      <c r="K12" s="267" t="s">
        <v>479</v>
      </c>
      <c r="L12" s="268" t="s">
        <v>479</v>
      </c>
      <c r="M12" s="269">
        <v>906</v>
      </c>
      <c r="N12" s="270" t="s">
        <v>479</v>
      </c>
    </row>
    <row r="13" spans="1:16" ht="13.5" customHeight="1" x14ac:dyDescent="0.15">
      <c r="A13" s="248"/>
      <c r="B13" s="244"/>
      <c r="C13" s="244"/>
      <c r="D13" s="244"/>
      <c r="E13" s="244"/>
      <c r="F13" s="244"/>
      <c r="G13" s="1123" t="s">
        <v>480</v>
      </c>
      <c r="H13" s="1124"/>
      <c r="I13" s="1124"/>
      <c r="J13" s="1125"/>
      <c r="K13" s="267" t="s">
        <v>479</v>
      </c>
      <c r="L13" s="268" t="s">
        <v>479</v>
      </c>
      <c r="M13" s="269">
        <v>13</v>
      </c>
      <c r="N13" s="270" t="s">
        <v>479</v>
      </c>
    </row>
    <row r="14" spans="1:16" ht="13.5" customHeight="1" x14ac:dyDescent="0.15">
      <c r="A14" s="248"/>
      <c r="B14" s="244"/>
      <c r="C14" s="244"/>
      <c r="D14" s="244"/>
      <c r="E14" s="244"/>
      <c r="F14" s="244"/>
      <c r="G14" s="1123" t="s">
        <v>481</v>
      </c>
      <c r="H14" s="1124"/>
      <c r="I14" s="1124"/>
      <c r="J14" s="1125"/>
      <c r="K14" s="267">
        <v>123849</v>
      </c>
      <c r="L14" s="268">
        <v>3560</v>
      </c>
      <c r="M14" s="269">
        <v>3077</v>
      </c>
      <c r="N14" s="270">
        <v>15.7</v>
      </c>
    </row>
    <row r="15" spans="1:16" ht="13.5" customHeight="1" x14ac:dyDescent="0.15">
      <c r="A15" s="248"/>
      <c r="B15" s="244"/>
      <c r="C15" s="244"/>
      <c r="D15" s="244"/>
      <c r="E15" s="244"/>
      <c r="F15" s="244"/>
      <c r="G15" s="1123" t="s">
        <v>482</v>
      </c>
      <c r="H15" s="1124"/>
      <c r="I15" s="1124"/>
      <c r="J15" s="1125"/>
      <c r="K15" s="267">
        <v>20182</v>
      </c>
      <c r="L15" s="268">
        <v>580</v>
      </c>
      <c r="M15" s="269">
        <v>1653</v>
      </c>
      <c r="N15" s="270">
        <v>-64.900000000000006</v>
      </c>
    </row>
    <row r="16" spans="1:16" x14ac:dyDescent="0.15">
      <c r="A16" s="248"/>
      <c r="B16" s="244"/>
      <c r="C16" s="244"/>
      <c r="D16" s="244"/>
      <c r="E16" s="244"/>
      <c r="F16" s="244"/>
      <c r="G16" s="1126" t="s">
        <v>483</v>
      </c>
      <c r="H16" s="1127"/>
      <c r="I16" s="1127"/>
      <c r="J16" s="1128"/>
      <c r="K16" s="268">
        <v>-333137</v>
      </c>
      <c r="L16" s="268">
        <v>-9575</v>
      </c>
      <c r="M16" s="269">
        <v>-7483</v>
      </c>
      <c r="N16" s="270">
        <v>28</v>
      </c>
    </row>
    <row r="17" spans="1:16" x14ac:dyDescent="0.15">
      <c r="A17" s="248"/>
      <c r="B17" s="244"/>
      <c r="C17" s="244"/>
      <c r="D17" s="244"/>
      <c r="E17" s="244"/>
      <c r="F17" s="244"/>
      <c r="G17" s="1126" t="s">
        <v>170</v>
      </c>
      <c r="H17" s="1127"/>
      <c r="I17" s="1127"/>
      <c r="J17" s="1128"/>
      <c r="K17" s="268">
        <v>3327519</v>
      </c>
      <c r="L17" s="268">
        <v>95640</v>
      </c>
      <c r="M17" s="269">
        <v>85779</v>
      </c>
      <c r="N17" s="270">
        <v>11.5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8" t="s">
        <v>488</v>
      </c>
      <c r="H21" s="1119"/>
      <c r="I21" s="1119"/>
      <c r="J21" s="1120"/>
      <c r="K21" s="280">
        <v>10.029999999999999</v>
      </c>
      <c r="L21" s="281">
        <v>8.2100000000000009</v>
      </c>
      <c r="M21" s="282">
        <v>1.82</v>
      </c>
      <c r="N21" s="249"/>
      <c r="O21" s="283"/>
      <c r="P21" s="279"/>
    </row>
    <row r="22" spans="1:16" s="284" customFormat="1" x14ac:dyDescent="0.15">
      <c r="A22" s="279"/>
      <c r="B22" s="249"/>
      <c r="C22" s="249"/>
      <c r="D22" s="249"/>
      <c r="E22" s="249"/>
      <c r="F22" s="249"/>
      <c r="G22" s="1118" t="s">
        <v>489</v>
      </c>
      <c r="H22" s="1119"/>
      <c r="I22" s="1119"/>
      <c r="J22" s="1120"/>
      <c r="K22" s="285">
        <v>96.6</v>
      </c>
      <c r="L22" s="286">
        <v>97</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1" t="s">
        <v>470</v>
      </c>
      <c r="L30" s="254"/>
      <c r="M30" s="255" t="s">
        <v>471</v>
      </c>
      <c r="N30" s="256"/>
    </row>
    <row r="31" spans="1:16" x14ac:dyDescent="0.15">
      <c r="A31" s="248"/>
      <c r="B31" s="244"/>
      <c r="C31" s="244"/>
      <c r="D31" s="244"/>
      <c r="E31" s="244"/>
      <c r="F31" s="244"/>
      <c r="G31" s="257"/>
      <c r="H31" s="258"/>
      <c r="I31" s="258"/>
      <c r="J31" s="259"/>
      <c r="K31" s="1122"/>
      <c r="L31" s="260" t="s">
        <v>472</v>
      </c>
      <c r="M31" s="261" t="s">
        <v>473</v>
      </c>
      <c r="N31" s="262" t="s">
        <v>474</v>
      </c>
    </row>
    <row r="32" spans="1:16" ht="27" customHeight="1" x14ac:dyDescent="0.15">
      <c r="A32" s="248"/>
      <c r="B32" s="244"/>
      <c r="C32" s="244"/>
      <c r="D32" s="244"/>
      <c r="E32" s="244"/>
      <c r="F32" s="244"/>
      <c r="G32" s="1134" t="s">
        <v>493</v>
      </c>
      <c r="H32" s="1135"/>
      <c r="I32" s="1135"/>
      <c r="J32" s="1136"/>
      <c r="K32" s="294">
        <v>1610069</v>
      </c>
      <c r="L32" s="294">
        <v>46277</v>
      </c>
      <c r="M32" s="295">
        <v>51963</v>
      </c>
      <c r="N32" s="296">
        <v>-10.9</v>
      </c>
    </row>
    <row r="33" spans="1:16" ht="13.5" customHeight="1" x14ac:dyDescent="0.15">
      <c r="A33" s="248"/>
      <c r="B33" s="244"/>
      <c r="C33" s="244"/>
      <c r="D33" s="244"/>
      <c r="E33" s="244"/>
      <c r="F33" s="244"/>
      <c r="G33" s="1134" t="s">
        <v>494</v>
      </c>
      <c r="H33" s="1135"/>
      <c r="I33" s="1135"/>
      <c r="J33" s="1136"/>
      <c r="K33" s="294" t="s">
        <v>479</v>
      </c>
      <c r="L33" s="294" t="s">
        <v>479</v>
      </c>
      <c r="M33" s="295" t="s">
        <v>479</v>
      </c>
      <c r="N33" s="296" t="s">
        <v>479</v>
      </c>
    </row>
    <row r="34" spans="1:16" ht="27" customHeight="1" x14ac:dyDescent="0.15">
      <c r="A34" s="248"/>
      <c r="B34" s="244"/>
      <c r="C34" s="244"/>
      <c r="D34" s="244"/>
      <c r="E34" s="244"/>
      <c r="F34" s="244"/>
      <c r="G34" s="1134" t="s">
        <v>495</v>
      </c>
      <c r="H34" s="1135"/>
      <c r="I34" s="1135"/>
      <c r="J34" s="1136"/>
      <c r="K34" s="294" t="s">
        <v>479</v>
      </c>
      <c r="L34" s="294" t="s">
        <v>479</v>
      </c>
      <c r="M34" s="295">
        <v>71</v>
      </c>
      <c r="N34" s="296" t="s">
        <v>479</v>
      </c>
    </row>
    <row r="35" spans="1:16" ht="27" customHeight="1" x14ac:dyDescent="0.15">
      <c r="A35" s="248"/>
      <c r="B35" s="244"/>
      <c r="C35" s="244"/>
      <c r="D35" s="244"/>
      <c r="E35" s="244"/>
      <c r="F35" s="244"/>
      <c r="G35" s="1134" t="s">
        <v>496</v>
      </c>
      <c r="H35" s="1135"/>
      <c r="I35" s="1135"/>
      <c r="J35" s="1136"/>
      <c r="K35" s="294">
        <v>450779</v>
      </c>
      <c r="L35" s="294">
        <v>12956</v>
      </c>
      <c r="M35" s="295">
        <v>20847</v>
      </c>
      <c r="N35" s="296">
        <v>-37.9</v>
      </c>
    </row>
    <row r="36" spans="1:16" ht="27" customHeight="1" x14ac:dyDescent="0.15">
      <c r="A36" s="248"/>
      <c r="B36" s="244"/>
      <c r="C36" s="244"/>
      <c r="D36" s="244"/>
      <c r="E36" s="244"/>
      <c r="F36" s="244"/>
      <c r="G36" s="1134" t="s">
        <v>497</v>
      </c>
      <c r="H36" s="1135"/>
      <c r="I36" s="1135"/>
      <c r="J36" s="1136"/>
      <c r="K36" s="294">
        <v>249263</v>
      </c>
      <c r="L36" s="294">
        <v>7164</v>
      </c>
      <c r="M36" s="295">
        <v>3529</v>
      </c>
      <c r="N36" s="296">
        <v>103</v>
      </c>
    </row>
    <row r="37" spans="1:16" ht="13.5" customHeight="1" x14ac:dyDescent="0.15">
      <c r="A37" s="248"/>
      <c r="B37" s="244"/>
      <c r="C37" s="244"/>
      <c r="D37" s="244"/>
      <c r="E37" s="244"/>
      <c r="F37" s="244"/>
      <c r="G37" s="1134" t="s">
        <v>498</v>
      </c>
      <c r="H37" s="1135"/>
      <c r="I37" s="1135"/>
      <c r="J37" s="1136"/>
      <c r="K37" s="294" t="s">
        <v>479</v>
      </c>
      <c r="L37" s="294" t="s">
        <v>479</v>
      </c>
      <c r="M37" s="295">
        <v>828</v>
      </c>
      <c r="N37" s="296" t="s">
        <v>479</v>
      </c>
    </row>
    <row r="38" spans="1:16" ht="27" customHeight="1" x14ac:dyDescent="0.15">
      <c r="A38" s="248"/>
      <c r="B38" s="244"/>
      <c r="C38" s="244"/>
      <c r="D38" s="244"/>
      <c r="E38" s="244"/>
      <c r="F38" s="244"/>
      <c r="G38" s="1137" t="s">
        <v>499</v>
      </c>
      <c r="H38" s="1138"/>
      <c r="I38" s="1138"/>
      <c r="J38" s="1139"/>
      <c r="K38" s="297">
        <v>24</v>
      </c>
      <c r="L38" s="297">
        <v>1</v>
      </c>
      <c r="M38" s="298">
        <v>6</v>
      </c>
      <c r="N38" s="299">
        <v>-83.3</v>
      </c>
      <c r="O38" s="293"/>
    </row>
    <row r="39" spans="1:16" x14ac:dyDescent="0.15">
      <c r="A39" s="248"/>
      <c r="B39" s="244"/>
      <c r="C39" s="244"/>
      <c r="D39" s="244"/>
      <c r="E39" s="244"/>
      <c r="F39" s="244"/>
      <c r="G39" s="1137" t="s">
        <v>500</v>
      </c>
      <c r="H39" s="1138"/>
      <c r="I39" s="1138"/>
      <c r="J39" s="1139"/>
      <c r="K39" s="300">
        <v>-83154</v>
      </c>
      <c r="L39" s="300">
        <v>-2390</v>
      </c>
      <c r="M39" s="301">
        <v>-4386</v>
      </c>
      <c r="N39" s="302">
        <v>-45.5</v>
      </c>
      <c r="O39" s="293"/>
    </row>
    <row r="40" spans="1:16" ht="27" customHeight="1" x14ac:dyDescent="0.15">
      <c r="A40" s="248"/>
      <c r="B40" s="244"/>
      <c r="C40" s="244"/>
      <c r="D40" s="244"/>
      <c r="E40" s="244"/>
      <c r="F40" s="244"/>
      <c r="G40" s="1134" t="s">
        <v>501</v>
      </c>
      <c r="H40" s="1135"/>
      <c r="I40" s="1135"/>
      <c r="J40" s="1136"/>
      <c r="K40" s="300">
        <v>-1574748</v>
      </c>
      <c r="L40" s="300">
        <v>-45262</v>
      </c>
      <c r="M40" s="301">
        <v>-50220</v>
      </c>
      <c r="N40" s="302">
        <v>-9.9</v>
      </c>
      <c r="O40" s="293"/>
    </row>
    <row r="41" spans="1:16" x14ac:dyDescent="0.15">
      <c r="A41" s="248"/>
      <c r="B41" s="244"/>
      <c r="C41" s="244"/>
      <c r="D41" s="244"/>
      <c r="E41" s="244"/>
      <c r="F41" s="244"/>
      <c r="G41" s="1140" t="s">
        <v>281</v>
      </c>
      <c r="H41" s="1141"/>
      <c r="I41" s="1141"/>
      <c r="J41" s="1142"/>
      <c r="K41" s="294">
        <v>652233</v>
      </c>
      <c r="L41" s="300">
        <v>18747</v>
      </c>
      <c r="M41" s="301">
        <v>22638</v>
      </c>
      <c r="N41" s="302">
        <v>-17.2</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9" t="s">
        <v>470</v>
      </c>
      <c r="J49" s="1131" t="s">
        <v>505</v>
      </c>
      <c r="K49" s="1132"/>
      <c r="L49" s="1132"/>
      <c r="M49" s="1132"/>
      <c r="N49" s="1133"/>
    </row>
    <row r="50" spans="1:14" x14ac:dyDescent="0.15">
      <c r="A50" s="248"/>
      <c r="B50" s="244"/>
      <c r="C50" s="244"/>
      <c r="D50" s="244"/>
      <c r="E50" s="244"/>
      <c r="F50" s="244"/>
      <c r="G50" s="312"/>
      <c r="H50" s="313"/>
      <c r="I50" s="1130"/>
      <c r="J50" s="314" t="s">
        <v>506</v>
      </c>
      <c r="K50" s="315" t="s">
        <v>507</v>
      </c>
      <c r="L50" s="316" t="s">
        <v>508</v>
      </c>
      <c r="M50" s="317" t="s">
        <v>509</v>
      </c>
      <c r="N50" s="318" t="s">
        <v>510</v>
      </c>
    </row>
    <row r="51" spans="1:14" x14ac:dyDescent="0.15">
      <c r="A51" s="248"/>
      <c r="B51" s="244"/>
      <c r="C51" s="244"/>
      <c r="D51" s="244"/>
      <c r="E51" s="244"/>
      <c r="F51" s="244"/>
      <c r="G51" s="310" t="s">
        <v>511</v>
      </c>
      <c r="H51" s="311"/>
      <c r="I51" s="319">
        <v>4453545</v>
      </c>
      <c r="J51" s="320">
        <v>123744</v>
      </c>
      <c r="K51" s="321">
        <v>75.900000000000006</v>
      </c>
      <c r="L51" s="322">
        <v>67201</v>
      </c>
      <c r="M51" s="323">
        <v>-22.2</v>
      </c>
      <c r="N51" s="324">
        <v>98.1</v>
      </c>
    </row>
    <row r="52" spans="1:14" x14ac:dyDescent="0.15">
      <c r="A52" s="248"/>
      <c r="B52" s="244"/>
      <c r="C52" s="244"/>
      <c r="D52" s="244"/>
      <c r="E52" s="244"/>
      <c r="F52" s="244"/>
      <c r="G52" s="325"/>
      <c r="H52" s="326" t="s">
        <v>512</v>
      </c>
      <c r="I52" s="327">
        <v>2757877</v>
      </c>
      <c r="J52" s="328">
        <v>76629</v>
      </c>
      <c r="K52" s="329">
        <v>86.8</v>
      </c>
      <c r="L52" s="330">
        <v>35210</v>
      </c>
      <c r="M52" s="331">
        <v>-14.6</v>
      </c>
      <c r="N52" s="332">
        <v>101.4</v>
      </c>
    </row>
    <row r="53" spans="1:14" x14ac:dyDescent="0.15">
      <c r="A53" s="248"/>
      <c r="B53" s="244"/>
      <c r="C53" s="244"/>
      <c r="D53" s="244"/>
      <c r="E53" s="244"/>
      <c r="F53" s="244"/>
      <c r="G53" s="310" t="s">
        <v>513</v>
      </c>
      <c r="H53" s="311"/>
      <c r="I53" s="319">
        <v>2908181</v>
      </c>
      <c r="J53" s="320">
        <v>80707</v>
      </c>
      <c r="K53" s="321">
        <v>-34.799999999999997</v>
      </c>
      <c r="L53" s="322">
        <v>75709</v>
      </c>
      <c r="M53" s="323">
        <v>12.7</v>
      </c>
      <c r="N53" s="324">
        <v>-47.5</v>
      </c>
    </row>
    <row r="54" spans="1:14" x14ac:dyDescent="0.15">
      <c r="A54" s="248"/>
      <c r="B54" s="244"/>
      <c r="C54" s="244"/>
      <c r="D54" s="244"/>
      <c r="E54" s="244"/>
      <c r="F54" s="244"/>
      <c r="G54" s="325"/>
      <c r="H54" s="326" t="s">
        <v>512</v>
      </c>
      <c r="I54" s="327">
        <v>1839937</v>
      </c>
      <c r="J54" s="328">
        <v>51061</v>
      </c>
      <c r="K54" s="329">
        <v>-33.4</v>
      </c>
      <c r="L54" s="330">
        <v>35212</v>
      </c>
      <c r="M54" s="331">
        <v>0</v>
      </c>
      <c r="N54" s="332">
        <v>-33.4</v>
      </c>
    </row>
    <row r="55" spans="1:14" x14ac:dyDescent="0.15">
      <c r="A55" s="248"/>
      <c r="B55" s="244"/>
      <c r="C55" s="244"/>
      <c r="D55" s="244"/>
      <c r="E55" s="244"/>
      <c r="F55" s="244"/>
      <c r="G55" s="310" t="s">
        <v>514</v>
      </c>
      <c r="H55" s="311"/>
      <c r="I55" s="319">
        <v>3815572</v>
      </c>
      <c r="J55" s="320">
        <v>106873</v>
      </c>
      <c r="K55" s="321">
        <v>32.4</v>
      </c>
      <c r="L55" s="322">
        <v>90961</v>
      </c>
      <c r="M55" s="323">
        <v>20.100000000000001</v>
      </c>
      <c r="N55" s="324">
        <v>12.3</v>
      </c>
    </row>
    <row r="56" spans="1:14" x14ac:dyDescent="0.15">
      <c r="A56" s="248"/>
      <c r="B56" s="244"/>
      <c r="C56" s="244"/>
      <c r="D56" s="244"/>
      <c r="E56" s="244"/>
      <c r="F56" s="244"/>
      <c r="G56" s="325"/>
      <c r="H56" s="326" t="s">
        <v>512</v>
      </c>
      <c r="I56" s="327">
        <v>1340915</v>
      </c>
      <c r="J56" s="328">
        <v>37559</v>
      </c>
      <c r="K56" s="329">
        <v>-26.4</v>
      </c>
      <c r="L56" s="330">
        <v>37720</v>
      </c>
      <c r="M56" s="331">
        <v>7.1</v>
      </c>
      <c r="N56" s="332">
        <v>-33.5</v>
      </c>
    </row>
    <row r="57" spans="1:14" x14ac:dyDescent="0.15">
      <c r="A57" s="248"/>
      <c r="B57" s="244"/>
      <c r="C57" s="244"/>
      <c r="D57" s="244"/>
      <c r="E57" s="244"/>
      <c r="F57" s="244"/>
      <c r="G57" s="310" t="s">
        <v>515</v>
      </c>
      <c r="H57" s="311"/>
      <c r="I57" s="319">
        <v>5393218</v>
      </c>
      <c r="J57" s="320">
        <v>152995</v>
      </c>
      <c r="K57" s="321">
        <v>43.2</v>
      </c>
      <c r="L57" s="322">
        <v>106614</v>
      </c>
      <c r="M57" s="323">
        <v>17.2</v>
      </c>
      <c r="N57" s="324">
        <v>26</v>
      </c>
    </row>
    <row r="58" spans="1:14" x14ac:dyDescent="0.15">
      <c r="A58" s="248"/>
      <c r="B58" s="244"/>
      <c r="C58" s="244"/>
      <c r="D58" s="244"/>
      <c r="E58" s="244"/>
      <c r="F58" s="244"/>
      <c r="G58" s="325"/>
      <c r="H58" s="326" t="s">
        <v>512</v>
      </c>
      <c r="I58" s="327">
        <v>3397426</v>
      </c>
      <c r="J58" s="328">
        <v>96378</v>
      </c>
      <c r="K58" s="329">
        <v>156.6</v>
      </c>
      <c r="L58" s="330">
        <v>45545</v>
      </c>
      <c r="M58" s="331">
        <v>20.7</v>
      </c>
      <c r="N58" s="332">
        <v>135.9</v>
      </c>
    </row>
    <row r="59" spans="1:14" x14ac:dyDescent="0.15">
      <c r="A59" s="248"/>
      <c r="B59" s="244"/>
      <c r="C59" s="244"/>
      <c r="D59" s="244"/>
      <c r="E59" s="244"/>
      <c r="F59" s="244"/>
      <c r="G59" s="310" t="s">
        <v>516</v>
      </c>
      <c r="H59" s="311"/>
      <c r="I59" s="319">
        <v>2691071</v>
      </c>
      <c r="J59" s="320">
        <v>77347</v>
      </c>
      <c r="K59" s="321">
        <v>-49.4</v>
      </c>
      <c r="L59" s="322">
        <v>81768</v>
      </c>
      <c r="M59" s="323">
        <v>-23.3</v>
      </c>
      <c r="N59" s="324">
        <v>-26.1</v>
      </c>
    </row>
    <row r="60" spans="1:14" x14ac:dyDescent="0.15">
      <c r="A60" s="248"/>
      <c r="B60" s="244"/>
      <c r="C60" s="244"/>
      <c r="D60" s="244"/>
      <c r="E60" s="244"/>
      <c r="F60" s="244"/>
      <c r="G60" s="325"/>
      <c r="H60" s="326" t="s">
        <v>512</v>
      </c>
      <c r="I60" s="333">
        <v>990391</v>
      </c>
      <c r="J60" s="328">
        <v>28466</v>
      </c>
      <c r="K60" s="329">
        <v>-70.5</v>
      </c>
      <c r="L60" s="330">
        <v>37917</v>
      </c>
      <c r="M60" s="331">
        <v>-16.7</v>
      </c>
      <c r="N60" s="332">
        <v>-53.8</v>
      </c>
    </row>
    <row r="61" spans="1:14" x14ac:dyDescent="0.15">
      <c r="A61" s="248"/>
      <c r="B61" s="244"/>
      <c r="C61" s="244"/>
      <c r="D61" s="244"/>
      <c r="E61" s="244"/>
      <c r="F61" s="244"/>
      <c r="G61" s="310" t="s">
        <v>517</v>
      </c>
      <c r="H61" s="334"/>
      <c r="I61" s="335">
        <v>3852317</v>
      </c>
      <c r="J61" s="336">
        <v>108333</v>
      </c>
      <c r="K61" s="337">
        <v>13.5</v>
      </c>
      <c r="L61" s="338">
        <v>84451</v>
      </c>
      <c r="M61" s="339">
        <v>0.9</v>
      </c>
      <c r="N61" s="324">
        <v>12.6</v>
      </c>
    </row>
    <row r="62" spans="1:14" x14ac:dyDescent="0.15">
      <c r="A62" s="248"/>
      <c r="B62" s="244"/>
      <c r="C62" s="244"/>
      <c r="D62" s="244"/>
      <c r="E62" s="244"/>
      <c r="F62" s="244"/>
      <c r="G62" s="325"/>
      <c r="H62" s="326" t="s">
        <v>512</v>
      </c>
      <c r="I62" s="327">
        <v>2065309</v>
      </c>
      <c r="J62" s="328">
        <v>58019</v>
      </c>
      <c r="K62" s="329">
        <v>22.6</v>
      </c>
      <c r="L62" s="330">
        <v>38321</v>
      </c>
      <c r="M62" s="331">
        <v>-0.7</v>
      </c>
      <c r="N62" s="332">
        <v>23.3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3" t="s">
        <v>3</v>
      </c>
      <c r="D47" s="1143"/>
      <c r="E47" s="1144"/>
      <c r="F47" s="11">
        <v>21.75</v>
      </c>
      <c r="G47" s="12">
        <v>20.79</v>
      </c>
      <c r="H47" s="12">
        <v>23.95</v>
      </c>
      <c r="I47" s="12">
        <v>22.29</v>
      </c>
      <c r="J47" s="13">
        <v>23.26</v>
      </c>
    </row>
    <row r="48" spans="2:10" ht="57.75" customHeight="1" x14ac:dyDescent="0.15">
      <c r="B48" s="14"/>
      <c r="C48" s="1145" t="s">
        <v>4</v>
      </c>
      <c r="D48" s="1145"/>
      <c r="E48" s="1146"/>
      <c r="F48" s="15">
        <v>4.99</v>
      </c>
      <c r="G48" s="16">
        <v>6.45</v>
      </c>
      <c r="H48" s="16">
        <v>6.78</v>
      </c>
      <c r="I48" s="16">
        <v>8.0500000000000007</v>
      </c>
      <c r="J48" s="17">
        <v>7.3</v>
      </c>
    </row>
    <row r="49" spans="2:10" ht="57.75" customHeight="1" thickBot="1" x14ac:dyDescent="0.2">
      <c r="B49" s="18"/>
      <c r="C49" s="1147" t="s">
        <v>5</v>
      </c>
      <c r="D49" s="1147"/>
      <c r="E49" s="1148"/>
      <c r="F49" s="19" t="s">
        <v>524</v>
      </c>
      <c r="G49" s="20">
        <v>1.74</v>
      </c>
      <c r="H49" s="20">
        <v>3.43</v>
      </c>
      <c r="I49" s="20" t="s">
        <v>525</v>
      </c>
      <c r="J49" s="21">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2017-02-28T01:10:42Z</cp:lastPrinted>
  <dcterms:created xsi:type="dcterms:W3CDTF">2017-01-25T02:49:02Z</dcterms:created>
  <dcterms:modified xsi:type="dcterms:W3CDTF">2017-04-19T07:46:37Z</dcterms:modified>
  <cp:category/>
</cp:coreProperties>
</file>