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28785" windowHeight="65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C38" i="9"/>
  <c r="BE37" i="9"/>
  <c r="AM37" i="9"/>
  <c r="C37" i="9"/>
  <c r="AM36" i="9"/>
  <c r="C36" i="9"/>
  <c r="AM35" i="9"/>
  <c r="C35" i="9"/>
  <c r="BW34" i="9"/>
  <c r="U34" i="9"/>
  <c r="U35" i="9" s="1"/>
  <c r="U36" i="9" s="1"/>
  <c r="U37" i="9" s="1"/>
  <c r="U38" i="9" s="1"/>
  <c r="C34" i="9"/>
  <c r="BW35" i="9" l="1"/>
  <c r="BW36" i="9" s="1"/>
  <c r="BW37" i="9" s="1"/>
  <c r="BW38" i="9" s="1"/>
  <c r="BW39" i="9" s="1"/>
  <c r="BW40"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alcChain>
</file>

<file path=xl/sharedStrings.xml><?xml version="1.0" encoding="utf-8"?>
<sst xmlns="http://schemas.openxmlformats.org/spreadsheetml/2006/main" count="1098" uniqueCount="568">
  <si>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</si>
  <si>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</si>
  <si>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</si>
  <si>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</si>
  <si>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</si>
  <si>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</si>
  <si>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</si>
  <si>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</si>
  <si>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</si>
  <si>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</si>
  <si>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</si>
  <si>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</si>
  <si>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</si>
  <si>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</si>
  <si>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</si>
  <si>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</si>
  <si>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</si>
  <si>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</si>
  <si>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</si>
  <si>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</si>
  <si>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</si>
  <si>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</si>
  <si>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</si>
  <si>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</si>
  <si>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</si>
  <si>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</si>
  <si>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</si>
  <si>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</si>
  <si>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</si>
  <si>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</si>
  <si>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</si>
  <si>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</si>
  <si>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</si>
  <si>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</si>
  <si>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</si>
  <si>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</si>
  <si>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</si>
  <si>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</si>
  <si>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</si>
  <si>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</si>
  <si>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</si>
  <si>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</si>
  <si>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</si>
  <si>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</si>
  <si>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</si>
  <si>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</si>
  <si>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</si>
  <si>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</si>
  <si>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</si>
  <si>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</si>
  <si>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</si>
  <si>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</si>
  <si>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</si>
  <si>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</si>
  <si>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</si>
  <si>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</si>
  <si>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</si>
  <si>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</si>
  <si>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</si>
  <si>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</si>
  <si>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</si>
  <si>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</si>
  <si>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</si>
  <si>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</si>
  <si>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</si>
  <si>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</si>
  <si>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</si>
  <si>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</si>
  <si>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</si>
  <si>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</si>
  <si>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</si>
  <si>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</si>
  <si>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</si>
  <si>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</si>
  <si>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</si>
  <si>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</si>
  <si>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</si>
  <si>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</si>
  <si>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</si>
  <si>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</si>
  <si>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</si>
  <si>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</si>
  <si>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</si>
  <si>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</si>
  <si>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</si>
  <si>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</si>
  <si>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</si>
  <si>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</si>
  <si>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</si>
  <si>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</si>
  <si>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</si>
  <si>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</si>
  <si>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</si>
  <si>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</si>
  <si>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</si>
  <si>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</si>
  <si>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</si>
  <si>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</si>
  <si>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</si>
  <si>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</si>
  <si>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</si>
  <si>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</si>
  <si>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</si>
  <si>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</si>
  <si>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</si>
  <si>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</si>
  <si>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</si>
  <si>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</si>
  <si>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</si>
  <si>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</si>
  <si>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</si>
  <si>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</si>
  <si>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</si>
  <si>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</si>
  <si>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</si>
  <si>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</si>
  <si>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</si>
  <si>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</si>
  <si>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</si>
  <si>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</si>
  <si>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</si>
  <si>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</si>
  <si>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</si>
  <si>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</si>
  <si>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</si>
  <si>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</si>
  <si>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</si>
  <si>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</si>
  <si>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</si>
  <si>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</si>
  <si>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</si>
  <si>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</si>
  <si>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</si>
  <si>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</si>
  <si>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</si>
  <si>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</si>
  <si>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</si>
  <si>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</si>
  <si>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</si>
  <si>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</si>
  <si>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</si>
  <si>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</si>
  <si>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</si>
  <si>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</si>
  <si>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</si>
  <si>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</si>
  <si>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</si>
  <si>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</si>
  <si>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</si>
  <si>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</si>
  <si>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</si>
  <si>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</si>
  <si>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</si>
  <si>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</si>
  <si>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</si>
  <si>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</si>
  <si>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</si>
  <si>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</si>
  <si>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</si>
  <si>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</si>
  <si>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</si>
  <si>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</si>
  <si>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</si>
  <si>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</si>
  <si>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</si>
  <si>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</si>
  <si>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</si>
  <si>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</si>
  <si>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</si>
  <si>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</si>
  <si>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</si>
  <si>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</si>
  <si>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</si>
  <si>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</si>
  <si>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</si>
  <si>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</si>
  <si>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</si>
  <si>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</si>
  <si>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</si>
  <si>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</si>
  <si>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</si>
  <si>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</si>
  <si>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</si>
  <si>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</si>
  <si>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</si>
  <si>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</si>
  <si>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</si>
  <si>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</si>
  <si>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</si>
  <si>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</si>
  <si>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</si>
  <si>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</si>
  <si>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</si>
  <si>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</si>
  <si>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</si>
  <si>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</si>
  <si>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</si>
  <si>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</si>
  <si>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</si>
  <si>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</si>
  <si>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</si>
  <si>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</si>
  <si>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</si>
  <si>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</si>
  <si>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</si>
  <si>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</si>
  <si>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</si>
  <si>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</si>
  <si>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</si>
  <si>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</si>
  <si>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</si>
  <si>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</si>
  <si>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</si>
  <si>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</si>
  <si>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</si>
  <si>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</si>
  <si>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</si>
  <si>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</si>
  <si>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</si>
  <si>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</si>
  <si>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</si>
  <si>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</si>
  <si>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</si>
  <si>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</si>
  <si>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</si>
  <si>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</si>
  <si>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</si>
  <si>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</si>
  <si>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</si>
  <si>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</si>
  <si>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</si>
  <si>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</si>
  <si>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</si>
  <si>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</si>
  <si>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</si>
  <si>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</si>
  <si>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</si>
  <si>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</si>
  <si>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</si>
  <si>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</si>
  <si>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</si>
  <si>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</si>
  <si>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</si>
  <si>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</si>
  <si>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</si>
  <si>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</si>
  <si>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</si>
  <si>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</si>
  <si>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</si>
  <si>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</si>
  <si>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</si>
  <si>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</si>
  <si>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</si>
  <si>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</si>
  <si>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</si>
  <si>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</si>
  <si>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</si>
  <si>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</si>
  <si>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</si>
  <si>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</si>
  <si>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</si>
  <si>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</si>
  <si>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</si>
  <si>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</si>
  <si>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</si>
  <si>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</si>
  <si>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</si>
  <si>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</si>
  <si>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</si>
  <si>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</si>
  <si>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</si>
  <si>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</si>
  <si>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</si>
  <si>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</si>
  <si>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</si>
  <si>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</si>
  <si>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</si>
  <si>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</si>
  <si>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</si>
  <si>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</si>
  <si>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</si>
  <si>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</si>
  <si>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</si>
  <si>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</si>
  <si>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</si>
  <si>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</si>
  <si>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</si>
  <si>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</si>
  <si>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</si>
  <si>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</si>
  <si>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</si>
  <si>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</si>
  <si>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</si>
  <si>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</si>
  <si>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</si>
  <si>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</si>
  <si>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</si>
  <si>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</si>
  <si>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</si>
  <si>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</si>
  <si>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</si>
  <si>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</si>
  <si>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</si>
  <si>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</si>
  <si>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</si>
  <si>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</si>
  <si>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</si>
  <si>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</si>
  <si>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</si>
  <si>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</si>
  <si>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</si>
  <si>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</si>
  <si>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</si>
  <si>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</si>
  <si>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</si>
  <si>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</si>
  <si>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</si>
  <si>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</si>
  <si>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</si>
  <si>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</si>
  <si>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</si>
  <si>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</si>
  <si>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</si>
  <si>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</si>
  <si>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</si>
  <si>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</si>
  <si>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</si>
  <si>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</si>
  <si>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</si>
  <si>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</si>
  <si>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</si>
  <si>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</si>
  <si>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</si>
  <si>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</si>
  <si>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</si>
  <si>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</si>
  <si>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</si>
  <si>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</si>
  <si>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</si>
  <si>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</si>
  <si>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</si>
  <si>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</si>
  <si>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</si>
  <si>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</si>
  <si>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</si>
  <si>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</si>
  <si>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</si>
  <si>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</si>
  <si>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</si>
  <si>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</si>
  <si>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</si>
  <si>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</si>
  <si>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</si>
  <si>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</si>
  <si>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</si>
  <si>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</si>
  <si>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</si>
  <si>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</si>
  <si>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</si>
  <si>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</si>
  <si>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</si>
  <si>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</si>
  <si>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</si>
  <si>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</si>
  <si>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</si>
  <si>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</si>
  <si>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</si>
  <si>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</si>
  <si>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</si>
  <si>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</si>
  <si>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</si>
  <si>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</si>
  <si>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</si>
  <si>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</si>
  <si>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</si>
  <si>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</si>
  <si>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</si>
  <si>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</si>
  <si>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</si>
  <si>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</si>
  <si>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</si>
  <si>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</si>
  <si>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後期高齢者医療特別会計</t>
    <phoneticPr fontId="5"/>
  </si>
  <si>
    <t>介護保険事業特別会計（保険事業勘定）</t>
    <phoneticPr fontId="5"/>
  </si>
  <si>
    <t>介護保険事業特別会計（介護サービス事業勘定）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</si>
  <si>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</si>
  <si>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</si>
  <si>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</si>
  <si>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</si>
  <si>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</si>
  <si>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</si>
  <si>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</si>
  <si>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</si>
  <si>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</si>
  <si>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</si>
  <si>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</si>
  <si>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</si>
  <si>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</si>
  <si>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</si>
  <si>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</si>
  <si>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</si>
  <si>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</si>
  <si>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</si>
  <si>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</si>
  <si>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</si>
  <si>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</si>
  <si>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</si>
  <si>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</si>
  <si>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</si>
  <si>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</si>
  <si>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</si>
  <si>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</si>
  <si>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</si>
  <si>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</si>
  <si>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</si>
  <si>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</si>
  <si>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</si>
  <si>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</si>
  <si>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</si>
  <si>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</si>
  <si>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</si>
  <si>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</si>
  <si>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</si>
  <si>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</si>
  <si>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</si>
  <si>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</si>
  <si>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</si>
  <si>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</si>
  <si>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</si>
  <si>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</si>
  <si>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</si>
  <si>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</si>
  <si>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</si>
  <si>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</si>
  <si>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</si>
  <si>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</si>
  <si>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</si>
  <si>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</si>
  <si>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</si>
  <si>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</si>
  <si>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</si>
  <si>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</si>
  <si>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</si>
  <si>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</si>
  <si>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</si>
  <si>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</si>
  <si>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</si>
  <si>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</si>
  <si>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</si>
  <si>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</si>
  <si>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</si>
  <si>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</si>
  <si>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</si>
  <si>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</si>
  <si>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</si>
  <si>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</si>
  <si>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</si>
  <si>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</si>
  <si>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</si>
  <si>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</si>
  <si>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</si>
  <si>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</si>
  <si>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</si>
  <si>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</si>
  <si>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</si>
  <si>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</si>
  <si>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</si>
  <si>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</si>
  <si>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</si>
  <si>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</si>
  <si>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</si>
  <si>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</si>
  <si>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</si>
  <si>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</si>
  <si>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</si>
  <si>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</si>
  <si>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</si>
  <si>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</si>
  <si>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</si>
  <si>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</si>
  <si>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</si>
  <si>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</si>
  <si>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</si>
  <si>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</si>
  <si>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</si>
  <si>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</si>
  <si>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</si>
  <si>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</si>
  <si>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</si>
  <si>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</si>
  <si>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</si>
  <si>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</si>
  <si>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</si>
  <si>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</si>
  <si>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</si>
  <si>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</si>
  <si>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</si>
  <si>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</si>
  <si>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</si>
  <si>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</si>
  <si>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</si>
  <si>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</si>
  <si>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</si>
  <si>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</si>
  <si>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</si>
  <si>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</si>
  <si>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</si>
  <si>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</si>
  <si>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</si>
  <si>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</si>
  <si>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</si>
  <si>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</si>
  <si>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</si>
  <si>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</si>
  <si>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</si>
  <si>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</si>
  <si>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</si>
  <si>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</si>
  <si>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</si>
  <si>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</si>
  <si>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</si>
  <si>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</si>
  <si>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</si>
  <si>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</si>
  <si>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</si>
  <si>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</si>
  <si>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1.15</t>
  </si>
  <si>
    <t>▲ 5.07</t>
  </si>
  <si>
    <t>水道事業会計</t>
  </si>
  <si>
    <t>一般会計</t>
  </si>
  <si>
    <t>国民健康保険事業特別会計</t>
  </si>
  <si>
    <t>介護保険事業特別会計（保険事業勘定）</t>
  </si>
  <si>
    <t>簡易水道事業特別会計</t>
  </si>
  <si>
    <t>農業集落排水事業特別会計</t>
  </si>
  <si>
    <t>後期高齢者医療特別会計</t>
  </si>
  <si>
    <t>和泉診療所事業特別会計</t>
  </si>
  <si>
    <t>その他会計（赤字）</t>
  </si>
  <si>
    <t>その他会計（黒字）</t>
  </si>
  <si>
    <t>大野市公共施設管理公社</t>
    <rPh sb="0" eb="3">
      <t>オオノシ</t>
    </rPh>
    <rPh sb="3" eb="5">
      <t>コウキョウ</t>
    </rPh>
    <rPh sb="5" eb="7">
      <t>シセツ</t>
    </rPh>
    <rPh sb="7" eb="9">
      <t>カンリ</t>
    </rPh>
    <rPh sb="9" eb="11">
      <t>コウシャ</t>
    </rPh>
    <phoneticPr fontId="2"/>
  </si>
  <si>
    <t>大野市土地開発公社</t>
    <rPh sb="0" eb="3">
      <t>オオノシ</t>
    </rPh>
    <rPh sb="3" eb="5">
      <t>トチ</t>
    </rPh>
    <rPh sb="5" eb="7">
      <t>カイハツ</t>
    </rPh>
    <rPh sb="7" eb="9">
      <t>コウシャ</t>
    </rPh>
    <phoneticPr fontId="2"/>
  </si>
  <si>
    <t>平成大野屋</t>
    <rPh sb="0" eb="2">
      <t>ヘイセイ</t>
    </rPh>
    <rPh sb="2" eb="4">
      <t>オオノ</t>
    </rPh>
    <rPh sb="4" eb="5">
      <t>ヤ</t>
    </rPh>
    <phoneticPr fontId="2"/>
  </si>
  <si>
    <t>昇竜</t>
    <rPh sb="0" eb="2">
      <t>ショウリュウ</t>
    </rPh>
    <phoneticPr fontId="2"/>
  </si>
  <si>
    <t>越前おおの農林樂舎</t>
    <rPh sb="0" eb="2">
      <t>エチゼン</t>
    </rPh>
    <rPh sb="5" eb="7">
      <t>ノウリン</t>
    </rPh>
    <rPh sb="7" eb="8">
      <t>ラク</t>
    </rPh>
    <rPh sb="8" eb="9">
      <t>シャ</t>
    </rPh>
    <phoneticPr fontId="2"/>
  </si>
  <si>
    <t>結のまち越前おおの</t>
    <rPh sb="0" eb="1">
      <t>ユイ</t>
    </rPh>
    <rPh sb="4" eb="6">
      <t>エチゼン</t>
    </rPh>
    <phoneticPr fontId="2"/>
  </si>
  <si>
    <t>水への恩返し財団</t>
  </si>
  <si>
    <t>福井県後期高齢者医療広域連合(一般会計）</t>
  </si>
  <si>
    <t>福井県後期高齢者医療広域連合(特別会計）</t>
  </si>
  <si>
    <t>福井県市町総合事務組合（一般会計）</t>
  </si>
  <si>
    <t>福井県市町総合事務組合（特別会計）</t>
  </si>
  <si>
    <t>福井県自治会館組合</t>
  </si>
  <si>
    <t>-</t>
    <phoneticPr fontId="30"/>
  </si>
  <si>
    <t>-</t>
    <phoneticPr fontId="2"/>
  </si>
  <si>
    <t>-</t>
    <phoneticPr fontId="2"/>
  </si>
  <si>
    <t>-</t>
    <phoneticPr fontId="2"/>
  </si>
  <si>
    <t>-</t>
    <phoneticPr fontId="2"/>
  </si>
  <si>
    <t>大野・勝山地区広域行政事務組合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</si>
  <si>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</si>
  <si>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</si>
  <si>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</si>
  <si>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</si>
  <si>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</si>
  <si>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</si>
  <si>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</si>
  <si>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</si>
  <si>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</si>
  <si>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</si>
  <si>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</si>
  <si>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将来負担比率、実質公債費比率ともに類似団体と比較して低い水準にあるが、近年わずかに上昇傾向にある。
合併算定替の終了（縮減）により普通交付税の減収がより一層進むことに加え、今後は「まるごと道の駅」拠点整備事業などの大型建設事業に係る地方債の発行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</si>
</sst>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80707</c:v>
                </c:pt>
                <c:pt idx="1">
                  <c:v>106873</c:v>
                </c:pt>
                <c:pt idx="2">
                  <c:v>152995</c:v>
                </c:pt>
                <c:pt idx="3">
                  <c:v>77347</c:v>
                </c:pt>
                <c:pt idx="4">
                  <c:v>54330</c:v>
                </c:pt>
              </c:numCache>
            </c:numRef>
          </c:val>
          <c:smooth val="0"/>
        </c:ser>
        <c:dLbls>
          <c:showLegendKey val="0"/>
          <c:showVal val="0"/>
          <c:showCatName val="0"/>
          <c:showSerName val="0"/>
          <c:showPercent val="0"/>
          <c:showBubbleSize val="0"/>
        </c:dLbls>
        <c:marker val="1"/>
        <c:smooth val="0"/>
        <c:axId val="88507904"/>
        <c:axId val="88509824"/>
      </c:lineChart>
      <c:catAx>
        <c:axId val="88507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09824"/>
        <c:crosses val="autoZero"/>
        <c:auto val="1"/>
        <c:lblAlgn val="ctr"/>
        <c:lblOffset val="100"/>
        <c:tickLblSkip val="1"/>
        <c:tickMarkSkip val="1"/>
        <c:noMultiLvlLbl val="0"/>
      </c:catAx>
      <c:valAx>
        <c:axId val="88509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0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6.45</c:v>
                </c:pt>
                <c:pt idx="1">
                  <c:v>6.78</c:v>
                </c:pt>
                <c:pt idx="2">
                  <c:v>8.0500000000000007</c:v>
                </c:pt>
                <c:pt idx="3">
                  <c:v>7.3</c:v>
                </c:pt>
                <c:pt idx="4">
                  <c:v>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20.79</c:v>
                </c:pt>
                <c:pt idx="1">
                  <c:v>23.95</c:v>
                </c:pt>
                <c:pt idx="2">
                  <c:v>22.29</c:v>
                </c:pt>
                <c:pt idx="3">
                  <c:v>23.26</c:v>
                </c:pt>
                <c:pt idx="4">
                  <c:v>19.510000000000002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567360"/>
        <c:axId val="8356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1.74</c:v>
                </c:pt>
                <c:pt idx="1">
                  <c:v>3.43</c:v>
                </c:pt>
                <c:pt idx="2">
                  <c:v>-1.1499999999999999</c:v>
                </c:pt>
                <c:pt idx="3">
                  <c:v>0.82</c:v>
                </c:pt>
                <c:pt idx="4">
                  <c:v>-5.07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567360"/>
        <c:axId val="83569280"/>
      </c:lineChart>
      <c:catAx>
        <c:axId val="835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569280"/>
        <c:crosses val="autoZero"/>
        <c:auto val="1"/>
        <c:lblAlgn val="ctr"/>
        <c:lblOffset val="100"/>
        <c:tickLblSkip val="1"/>
        <c:tickMarkSkip val="1"/>
        <c:noMultiLvlLbl val="0"/>
      </c:catAx>
      <c:valAx>
        <c:axId val="8356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5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和泉診療所事業特別会計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0.14000000000000001</c:v>
                </c:pt>
                <c:pt idx="4">
                  <c:v>#N/A</c:v>
                </c:pt>
                <c:pt idx="5">
                  <c:v>0.08</c:v>
                </c:pt>
                <c:pt idx="6">
                  <c:v>#N/A</c:v>
                </c:pt>
                <c:pt idx="7">
                  <c:v>0.12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0.21</c:v>
                </c:pt>
                <c:pt idx="4">
                  <c:v>#N/A</c:v>
                </c:pt>
                <c:pt idx="5">
                  <c:v>0.16</c:v>
                </c:pt>
                <c:pt idx="6">
                  <c:v>#N/A</c:v>
                </c:pt>
                <c:pt idx="7">
                  <c:v>0.23</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0.5</c:v>
                </c:pt>
                <c:pt idx="4">
                  <c:v>#N/A</c:v>
                </c:pt>
                <c:pt idx="5">
                  <c:v>0.42</c:v>
                </c:pt>
                <c:pt idx="6">
                  <c:v>#N/A</c:v>
                </c:pt>
                <c:pt idx="7">
                  <c:v>1.08</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2.0699999999999998</c:v>
                </c:pt>
                <c:pt idx="2">
                  <c:v>#N/A</c:v>
                </c:pt>
                <c:pt idx="3">
                  <c:v>2.48</c:v>
                </c:pt>
                <c:pt idx="4">
                  <c:v>#N/A</c:v>
                </c:pt>
                <c:pt idx="5">
                  <c:v>1.89</c:v>
                </c:pt>
                <c:pt idx="6">
                  <c:v>#N/A</c:v>
                </c:pt>
                <c:pt idx="7">
                  <c:v>1.67</c:v>
                </c:pt>
                <c:pt idx="8">
                  <c:v>#N/A</c:v>
                </c:pt>
                <c:pt idx="9">
                  <c:v>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6.45</c:v>
                </c:pt>
                <c:pt idx="2">
                  <c:v>#N/A</c:v>
                </c:pt>
                <c:pt idx="3">
                  <c:v>6.77</c:v>
                </c:pt>
                <c:pt idx="4">
                  <c:v>#N/A</c:v>
                </c:pt>
                <c:pt idx="5">
                  <c:v>8.0500000000000007</c:v>
                </c:pt>
                <c:pt idx="6">
                  <c:v>#N/A</c:v>
                </c:pt>
                <c:pt idx="7">
                  <c:v>7.3</c:v>
                </c:pt>
                <c:pt idx="8">
                  <c:v>#N/A</c:v>
                </c:pt>
                <c:pt idx="9">
                  <c:v>6.59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7.05</c:v>
                </c:pt>
                <c:pt idx="2">
                  <c:v>#N/A</c:v>
                </c:pt>
                <c:pt idx="3">
                  <c:v>7.16</c:v>
                </c:pt>
                <c:pt idx="4">
                  <c:v>#N/A</c:v>
                </c:pt>
                <c:pt idx="5">
                  <c:v>7.51</c:v>
                </c:pt>
                <c:pt idx="6">
                  <c:v>#N/A</c:v>
                </c:pt>
                <c:pt idx="7">
                  <c:v>7.66</c:v>
                </c:pt>
                <c:pt idx="8">
                  <c:v>#N/A</c:v>
                </c:pt>
                <c:pt idx="9">
                  <c:v>7.95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659840"/>
        <c:axId val="110673920"/>
      </c:barChart>
      <c:catAx>
        <c:axId val="1106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73920"/>
        <c:crosses val="autoZero"/>
        <c:auto val="1"/>
        <c:lblAlgn val="ctr"/>
        <c:lblOffset val="100"/>
        <c:tickLblSkip val="1"/>
        <c:tickMarkSkip val="1"/>
        <c:noMultiLvlLbl val="0"/>
      </c:catAx>
      <c:valAx>
        <c:axId val="1106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5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1572</c:v>
                </c:pt>
                <c:pt idx="5">
                  <c:v>1568</c:v>
                </c:pt>
                <c:pt idx="8">
                  <c:v>1695</c:v>
                </c:pt>
                <c:pt idx="11">
                  <c:v>1658</c:v>
                </c:pt>
                <c:pt idx="14">
                  <c:v>1630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248</c:v>
                </c:pt>
                <c:pt idx="3">
                  <c:v>249</c:v>
                </c:pt>
                <c:pt idx="6">
                  <c:v>248</c:v>
                </c:pt>
                <c:pt idx="9">
                  <c:v>249</c:v>
                </c:pt>
                <c:pt idx="12">
                  <c:v>249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349</c:v>
                </c:pt>
                <c:pt idx="3">
                  <c:v>413</c:v>
                </c:pt>
                <c:pt idx="6">
                  <c:v>407</c:v>
                </c:pt>
                <c:pt idx="9">
                  <c:v>451</c:v>
                </c:pt>
                <c:pt idx="12">
                  <c:v>506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1464</c:v>
                </c:pt>
                <c:pt idx="3">
                  <c:v>1431</c:v>
                </c:pt>
                <c:pt idx="6">
                  <c:v>1556</c:v>
                </c:pt>
                <c:pt idx="9">
                  <c:v>1610</c:v>
                </c:pt>
                <c:pt idx="12">
                  <c:v>1561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598016"/>
        <c:axId val="11060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489</c:v>
                </c:pt>
                <c:pt idx="2">
                  <c:v>#N/A</c:v>
                </c:pt>
                <c:pt idx="3">
                  <c:v>#N/A</c:v>
                </c:pt>
                <c:pt idx="4">
                  <c:v>525</c:v>
                </c:pt>
                <c:pt idx="5">
                  <c:v>#N/A</c:v>
                </c:pt>
                <c:pt idx="6">
                  <c:v>#N/A</c:v>
                </c:pt>
                <c:pt idx="7">
                  <c:v>516</c:v>
                </c:pt>
                <c:pt idx="8">
                  <c:v>#N/A</c:v>
                </c:pt>
                <c:pt idx="9">
                  <c:v>#N/A</c:v>
                </c:pt>
                <c:pt idx="10">
                  <c:v>652</c:v>
                </c:pt>
                <c:pt idx="11">
                  <c:v>#N/A</c:v>
                </c:pt>
                <c:pt idx="12">
                  <c:v>#N/A</c:v>
                </c:pt>
                <c:pt idx="13">
                  <c:v>686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598016"/>
        <c:axId val="110600192"/>
      </c:lineChart>
      <c:catAx>
        <c:axId val="1105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00192"/>
        <c:crosses val="autoZero"/>
        <c:auto val="1"/>
        <c:lblAlgn val="ctr"/>
        <c:lblOffset val="100"/>
        <c:tickLblSkip val="1"/>
        <c:tickMarkSkip val="1"/>
        <c:noMultiLvlLbl val="0"/>
      </c:catAx>
      <c:valAx>
        <c:axId val="11060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16155</c:v>
                </c:pt>
                <c:pt idx="5">
                  <c:v>16223</c:v>
                </c:pt>
                <c:pt idx="8">
                  <c:v>16140</c:v>
                </c:pt>
                <c:pt idx="11">
                  <c:v>16219</c:v>
                </c:pt>
                <c:pt idx="14">
                  <c:v>15857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2076</c:v>
                </c:pt>
                <c:pt idx="5">
                  <c:v>1882</c:v>
                </c:pt>
                <c:pt idx="8">
                  <c:v>1746</c:v>
                </c:pt>
                <c:pt idx="11">
                  <c:v>1659</c:v>
                </c:pt>
                <c:pt idx="14">
                  <c:v>1680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6336</c:v>
                </c:pt>
                <c:pt idx="5">
                  <c:v>6875</c:v>
                </c:pt>
                <c:pt idx="8">
                  <c:v>5573</c:v>
                </c:pt>
                <c:pt idx="11">
                  <c:v>5899</c:v>
                </c:pt>
                <c:pt idx="14">
                  <c:v>5244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4439</c:v>
                </c:pt>
                <c:pt idx="3">
                  <c:v>4344</c:v>
                </c:pt>
                <c:pt idx="6">
                  <c:v>4135</c:v>
                </c:pt>
                <c:pt idx="9">
                  <c:v>3975</c:v>
                </c:pt>
                <c:pt idx="12">
                  <c:v>3939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1765</c:v>
                </c:pt>
                <c:pt idx="3">
                  <c:v>1551</c:v>
                </c:pt>
                <c:pt idx="6">
                  <c:v>1331</c:v>
                </c:pt>
                <c:pt idx="9">
                  <c:v>1106</c:v>
                </c:pt>
                <c:pt idx="12">
                  <c:v>874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6891</c:v>
                </c:pt>
                <c:pt idx="3">
                  <c:v>6993</c:v>
                </c:pt>
                <c:pt idx="6">
                  <c:v>6706</c:v>
                </c:pt>
                <c:pt idx="9">
                  <c:v>7088</c:v>
                </c:pt>
                <c:pt idx="12">
                  <c:v>7383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13874</c:v>
                </c:pt>
                <c:pt idx="3">
                  <c:v>14266</c:v>
                </c:pt>
                <c:pt idx="6">
                  <c:v>14772</c:v>
                </c:pt>
                <c:pt idx="9">
                  <c:v>14948</c:v>
                </c:pt>
                <c:pt idx="12">
                  <c:v>14415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1138304"/>
        <c:axId val="11113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2403</c:v>
                </c:pt>
                <c:pt idx="2">
                  <c:v>#N/A</c:v>
                </c:pt>
                <c:pt idx="3">
                  <c:v>#N/A</c:v>
                </c:pt>
                <c:pt idx="4">
                  <c:v>2172</c:v>
                </c:pt>
                <c:pt idx="5">
                  <c:v>#N/A</c:v>
                </c:pt>
                <c:pt idx="6">
                  <c:v>#N/A</c:v>
                </c:pt>
                <c:pt idx="7">
                  <c:v>3485</c:v>
                </c:pt>
                <c:pt idx="8">
                  <c:v>#N/A</c:v>
                </c:pt>
                <c:pt idx="9">
                  <c:v>#N/A</c:v>
                </c:pt>
                <c:pt idx="10">
                  <c:v>3339</c:v>
                </c:pt>
                <c:pt idx="11">
                  <c:v>#N/A</c:v>
                </c:pt>
                <c:pt idx="12">
                  <c:v>#N/A</c:v>
                </c:pt>
                <c:pt idx="13">
                  <c:v>3830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1138304"/>
        <c:axId val="111139840"/>
      </c:lineChart>
      <c:catAx>
        <c:axId val="1111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139840"/>
        <c:crosses val="autoZero"/>
        <c:auto val="1"/>
        <c:lblAlgn val="ctr"/>
        <c:lblOffset val="100"/>
        <c:tickLblSkip val="1"/>
        <c:tickMarkSkip val="1"/>
        <c:noMultiLvlLbl val="0"/>
      </c:catAx>
      <c:valAx>
        <c:axId val="11113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880256"/>
        <c:axId val="110882176"/>
      </c:scatterChart>
      <c:valAx>
        <c:axId val="110880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82176"/>
        <c:crosses val="autoZero"/>
        <c:crossBetween val="midCat"/>
      </c:valAx>
      <c:valAx>
        <c:axId val="110882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88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6.3</c:v>
                </c:pt>
                <c:pt idx="1">
                  <c:v>5.8</c:v>
                </c:pt>
                <c:pt idx="2">
                  <c:v>5.7</c:v>
                </c:pt>
                <c:pt idx="3">
                  <c:v>6.3</c:v>
                </c:pt>
                <c:pt idx="4">
                  <c:v>7</c:v>
                </c:pt>
              </c:numCache>
            </c:numRef>
          </c:xVal>
          <c:yVal>
            <c:numRef>
              <c:f>公会計指標分析・財政指標組合せ分析表!$K$73:$O$73</c:f>
              <c:numCache>
                <c:formatCode>#,##0.0;"▲ "#,##0.0</c:formatCode>
                <c:ptCount val="5"/>
                <c:pt idx="0">
                  <c:v>26.4</c:v>
                </c:pt>
                <c:pt idx="1">
                  <c:v>23.9</c:v>
                </c:pt>
                <c:pt idx="2">
                  <c:v>40.1</c:v>
                </c:pt>
                <c:pt idx="3">
                  <c:v>37.4</c:v>
                </c:pt>
                <c:pt idx="4">
                  <c:v>43.7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8166272"/>
        <c:axId val="98168192"/>
      </c:scatterChart>
      <c:valAx>
        <c:axId val="98166272"/>
        <c:scaling>
          <c:orientation val="minMax"/>
          <c:max val="13.4"/>
          <c:min val="5.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68192"/>
        <c:crosses val="autoZero"/>
        <c:crossBetween val="midCat"/>
      </c:valAx>
      <c:valAx>
        <c:axId val="98168192"/>
        <c:scaling>
          <c:orientation val="minMax"/>
          <c:max val="8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166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年度は、前年度で一部起債の償還が終了したことにより元利償還金が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百万円の減額となった。一方で農業集落排水事業及び下水道事業に係る準元利償還金が増加したことにより、公営企業債の元利償還金に対する繰入金が</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併せて、普通交付税額や臨時財政対策債発行可能額が減少したことにより算入公債費等が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百万円の減額となり、実質公債費比率の分子としては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年度は、前年度に比べ地方債発行額が減少し、償還額が発行額を上回ったため地方債現在高が</a:t>
          </a:r>
          <a:r>
            <a:rPr kumimoji="1" lang="en-US" altLang="ja-JP" sz="1400">
              <a:latin typeface="ＭＳ ゴシック" pitchFamily="49" charset="-128"/>
              <a:ea typeface="ＭＳ ゴシック" pitchFamily="49" charset="-128"/>
            </a:rPr>
            <a:t>533</a:t>
          </a:r>
          <a:r>
            <a:rPr kumimoji="1" lang="ja-JP" altLang="en-US" sz="1400">
              <a:latin typeface="ＭＳ ゴシック" pitchFamily="49" charset="-128"/>
              <a:ea typeface="ＭＳ ゴシック" pitchFamily="49" charset="-128"/>
            </a:rPr>
            <a:t>百万円減額した。</a:t>
          </a:r>
        </a:p>
        <a:p>
          <a:r>
            <a:rPr kumimoji="1" lang="ja-JP" altLang="en-US" sz="1400">
              <a:latin typeface="ＭＳ ゴシック" pitchFamily="49" charset="-128"/>
              <a:ea typeface="ＭＳ ゴシック" pitchFamily="49" charset="-128"/>
            </a:rPr>
            <a:t> 一方で、財政調整基金の取崩し等により充当可能基金が減少したことや、地方債現在高の減少に伴い基準財政需要額算入見込額が減少したことにより充当可能額財源等が減額した結果、将来負担比率の分子としては</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財政力指数は、近年は横ばいで推移している。他団体と比較すると、人口減少等による地方税の減収などから、今後も財政力指数は低調に推移すると見られる。</a:t>
          </a:r>
        </a:p>
        <a:p>
          <a:r>
            <a:rPr kumimoji="1" lang="ja-JP" altLang="en-US" sz="1300">
              <a:latin typeface="ＭＳ Ｐゴシック"/>
            </a:rPr>
            <a:t>　自主財源を安定的に確保するため、適正な課税に基づく市税の収納強化に取り組むとともに、人口減少対策及び企業誘致をはじめ地域産業の振興に取り組む。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4" name="テキスト ボックス 93"/>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経常一般財源等総額は、地方税が</a:t>
          </a:r>
          <a:r>
            <a:rPr kumimoji="1" lang="en-US" altLang="ja-JP" sz="1300">
              <a:latin typeface="ＭＳ Ｐゴシック"/>
            </a:rPr>
            <a:t>16,415</a:t>
          </a:r>
          <a:r>
            <a:rPr kumimoji="1" lang="ja-JP" altLang="en-US" sz="1300">
              <a:latin typeface="ＭＳ Ｐゴシック"/>
            </a:rPr>
            <a:t>千円減（</a:t>
          </a:r>
          <a:r>
            <a:rPr kumimoji="1" lang="en-US" altLang="ja-JP" sz="1300">
              <a:latin typeface="ＭＳ Ｐゴシック"/>
            </a:rPr>
            <a:t>0.4</a:t>
          </a:r>
          <a:r>
            <a:rPr kumimoji="1" lang="ja-JP" altLang="en-US" sz="1300">
              <a:latin typeface="ＭＳ Ｐゴシック"/>
            </a:rPr>
            <a:t>％減）、地方消費税交付金が</a:t>
          </a:r>
          <a:r>
            <a:rPr kumimoji="1" lang="en-US" altLang="ja-JP" sz="1300">
              <a:latin typeface="ＭＳ Ｐゴシック"/>
            </a:rPr>
            <a:t>76,349</a:t>
          </a:r>
          <a:r>
            <a:rPr kumimoji="1" lang="ja-JP" altLang="en-US" sz="1300">
              <a:latin typeface="ＭＳ Ｐゴシック"/>
            </a:rPr>
            <a:t>千円減（</a:t>
          </a:r>
          <a:r>
            <a:rPr kumimoji="1" lang="en-US" altLang="ja-JP" sz="1300">
              <a:latin typeface="ＭＳ Ｐゴシック"/>
            </a:rPr>
            <a:t>11.4</a:t>
          </a:r>
          <a:r>
            <a:rPr kumimoji="1" lang="ja-JP" altLang="en-US" sz="1300">
              <a:latin typeface="ＭＳ Ｐゴシック"/>
            </a:rPr>
            <a:t>％減）、地方交付税が</a:t>
          </a:r>
          <a:r>
            <a:rPr kumimoji="1" lang="en-US" altLang="ja-JP" sz="1300">
              <a:latin typeface="ＭＳ Ｐゴシック"/>
            </a:rPr>
            <a:t>199,584</a:t>
          </a:r>
          <a:r>
            <a:rPr kumimoji="1" lang="ja-JP" altLang="en-US" sz="1300">
              <a:latin typeface="ＭＳ Ｐゴシック"/>
            </a:rPr>
            <a:t>千円減（</a:t>
          </a:r>
          <a:r>
            <a:rPr kumimoji="1" lang="en-US" altLang="ja-JP" sz="1300">
              <a:latin typeface="ＭＳ Ｐゴシック"/>
            </a:rPr>
            <a:t>3.7</a:t>
          </a:r>
          <a:r>
            <a:rPr kumimoji="1" lang="ja-JP" altLang="en-US" sz="1300">
              <a:latin typeface="ＭＳ Ｐゴシック"/>
            </a:rPr>
            <a:t>％減）などにより、全体では</a:t>
          </a:r>
          <a:r>
            <a:rPr kumimoji="1" lang="en-US" altLang="ja-JP" sz="1300">
              <a:latin typeface="ＭＳ Ｐゴシック"/>
            </a:rPr>
            <a:t>324,128</a:t>
          </a:r>
          <a:r>
            <a:rPr kumimoji="1" lang="ja-JP" altLang="en-US" sz="1300">
              <a:latin typeface="ＭＳ Ｐゴシック"/>
            </a:rPr>
            <a:t>千円減（</a:t>
          </a:r>
          <a:r>
            <a:rPr kumimoji="1" lang="en-US" altLang="ja-JP" sz="1300">
              <a:latin typeface="ＭＳ Ｐゴシック"/>
            </a:rPr>
            <a:t>3.2</a:t>
          </a:r>
          <a:r>
            <a:rPr kumimoji="1" lang="ja-JP" altLang="en-US" sz="1300">
              <a:latin typeface="ＭＳ Ｐゴシック"/>
            </a:rPr>
            <a:t>％減）となった。臨時財政対策債は、</a:t>
          </a:r>
          <a:r>
            <a:rPr kumimoji="1" lang="en-US" altLang="ja-JP" sz="1300">
              <a:latin typeface="ＭＳ Ｐゴシック"/>
            </a:rPr>
            <a:t>142,200</a:t>
          </a:r>
          <a:r>
            <a:rPr kumimoji="1" lang="ja-JP" altLang="en-US" sz="1300">
              <a:latin typeface="ＭＳ Ｐゴシック"/>
            </a:rPr>
            <a:t>千円減（</a:t>
          </a:r>
          <a:r>
            <a:rPr kumimoji="1" lang="en-US" altLang="ja-JP" sz="1300">
              <a:latin typeface="ＭＳ Ｐゴシック"/>
            </a:rPr>
            <a:t>21.8</a:t>
          </a:r>
          <a:r>
            <a:rPr kumimoji="1" lang="ja-JP" altLang="en-US" sz="1300">
              <a:latin typeface="ＭＳ Ｐゴシック"/>
            </a:rPr>
            <a:t>％減）となった。経常経費充当一般財源等は、人件費が</a:t>
          </a:r>
          <a:r>
            <a:rPr kumimoji="1" lang="en-US" altLang="ja-JP" sz="1300">
              <a:latin typeface="ＭＳ Ｐゴシック"/>
            </a:rPr>
            <a:t>110,037</a:t>
          </a:r>
          <a:r>
            <a:rPr kumimoji="1" lang="ja-JP" altLang="en-US" sz="1300">
              <a:latin typeface="ＭＳ Ｐゴシック"/>
            </a:rPr>
            <a:t>千円減（</a:t>
          </a:r>
          <a:r>
            <a:rPr kumimoji="1" lang="en-US" altLang="ja-JP" sz="1300">
              <a:latin typeface="ＭＳ Ｐゴシック"/>
            </a:rPr>
            <a:t>3.7</a:t>
          </a:r>
          <a:r>
            <a:rPr kumimoji="1" lang="ja-JP" altLang="en-US" sz="1300">
              <a:latin typeface="ＭＳ Ｐゴシック"/>
            </a:rPr>
            <a:t>％減）、公債費が</a:t>
          </a:r>
          <a:r>
            <a:rPr kumimoji="1" lang="en-US" altLang="ja-JP" sz="1300">
              <a:latin typeface="ＭＳ Ｐゴシック"/>
            </a:rPr>
            <a:t>49,618</a:t>
          </a:r>
          <a:r>
            <a:rPr kumimoji="1" lang="ja-JP" altLang="en-US" sz="1300">
              <a:latin typeface="ＭＳ Ｐゴシック"/>
            </a:rPr>
            <a:t>千円減（</a:t>
          </a:r>
          <a:r>
            <a:rPr kumimoji="1" lang="en-US" altLang="ja-JP" sz="1300">
              <a:latin typeface="ＭＳ Ｐゴシック"/>
            </a:rPr>
            <a:t>3.1</a:t>
          </a:r>
          <a:r>
            <a:rPr kumimoji="1" lang="ja-JP" altLang="en-US" sz="1300">
              <a:latin typeface="ＭＳ Ｐゴシック"/>
            </a:rPr>
            <a:t>％減）となり、全体では</a:t>
          </a:r>
          <a:r>
            <a:rPr kumimoji="1" lang="en-US" altLang="ja-JP" sz="1300">
              <a:latin typeface="ＭＳ Ｐゴシック"/>
            </a:rPr>
            <a:t>138,240</a:t>
          </a:r>
          <a:r>
            <a:rPr kumimoji="1" lang="ja-JP" altLang="en-US" sz="1300">
              <a:latin typeface="ＭＳ Ｐゴシック"/>
            </a:rPr>
            <a:t>千円減（</a:t>
          </a:r>
          <a:r>
            <a:rPr kumimoji="1" lang="en-US" altLang="ja-JP" sz="1300">
              <a:latin typeface="ＭＳ Ｐゴシック"/>
            </a:rPr>
            <a:t>1.3</a:t>
          </a:r>
          <a:r>
            <a:rPr kumimoji="1" lang="ja-JP" altLang="en-US" sz="1300">
              <a:latin typeface="ＭＳ Ｐゴシック"/>
            </a:rPr>
            <a:t>％減）となった。</a:t>
          </a:r>
        </a:p>
        <a:p>
          <a:r>
            <a:rPr kumimoji="1" lang="ja-JP" altLang="en-US" sz="1300">
              <a:latin typeface="ＭＳ Ｐゴシック"/>
            </a:rPr>
            <a:t>　この結果、前年度比で</a:t>
          </a:r>
          <a:r>
            <a:rPr kumimoji="1" lang="en-US" altLang="ja-JP" sz="1300">
              <a:latin typeface="ＭＳ Ｐゴシック"/>
            </a:rPr>
            <a:t>2.9</a:t>
          </a:r>
          <a:r>
            <a:rPr kumimoji="1" lang="ja-JP" altLang="en-US" sz="1300">
              <a:latin typeface="ＭＳ Ｐゴシック"/>
            </a:rPr>
            <a:t>％悪化し、</a:t>
          </a:r>
          <a:r>
            <a:rPr kumimoji="1" lang="en-US" altLang="ja-JP" sz="1300">
              <a:latin typeface="ＭＳ Ｐゴシック"/>
            </a:rPr>
            <a:t>98.8</a:t>
          </a:r>
          <a:r>
            <a:rPr kumimoji="1" lang="ja-JP" altLang="en-US" sz="1300">
              <a:latin typeface="ＭＳ Ｐゴシック"/>
            </a:rPr>
            <a:t>％となった。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64</xdr:row>
      <xdr:rowOff>5588</xdr:rowOff>
    </xdr:to>
    <xdr:cxnSp macro="">
      <xdr:nvCxnSpPr>
        <xdr:cNvPr id="129" name="直線コネクタ 128"/>
        <xdr:cNvCxnSpPr/>
      </xdr:nvCxnSpPr>
      <xdr:spPr>
        <a:xfrm>
          <a:off x="4114800" y="1083843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37084</xdr:rowOff>
    </xdr:to>
    <xdr:cxnSp macro="">
      <xdr:nvCxnSpPr>
        <xdr:cNvPr id="132" name="直線コネクタ 131"/>
        <xdr:cNvCxnSpPr/>
      </xdr:nvCxnSpPr>
      <xdr:spPr>
        <a:xfrm>
          <a:off x="3225800" y="108336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32258</xdr:rowOff>
    </xdr:to>
    <xdr:cxnSp macro="">
      <xdr:nvCxnSpPr>
        <xdr:cNvPr id="135" name="直線コネクタ 134"/>
        <xdr:cNvCxnSpPr/>
      </xdr:nvCxnSpPr>
      <xdr:spPr>
        <a:xfrm>
          <a:off x="2336800" y="1062609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54102</xdr:rowOff>
    </xdr:to>
    <xdr:cxnSp macro="">
      <xdr:nvCxnSpPr>
        <xdr:cNvPr id="138" name="直線コネクタ 137"/>
        <xdr:cNvCxnSpPr/>
      </xdr:nvCxnSpPr>
      <xdr:spPr>
        <a:xfrm flipV="1">
          <a:off x="1447800" y="106260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8" name="円/楕円 147"/>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9"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0" name="円/楕円 149"/>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72661</xdr:rowOff>
    </xdr:from>
    <xdr:ext cx="736600" cy="259045"/>
    <xdr:sp macro="" textlink="">
      <xdr:nvSpPr>
        <xdr:cNvPr id="151" name="テキスト ボックス 150"/>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2" name="円/楕円 151"/>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3" name="テキスト ボックス 152"/>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4" name="円/楕円 153"/>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31767</xdr:rowOff>
    </xdr:from>
    <xdr:ext cx="762000" cy="259045"/>
    <xdr:sp macro="" textlink="">
      <xdr:nvSpPr>
        <xdr:cNvPr id="155" name="テキスト ボックス 154"/>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56" name="円/楕円 155"/>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57" name="テキスト ボックス 156"/>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[178,444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類似団体平均に比べ高くなっているのは、市村合併により一部事務組合（消防本部）の職員が加算されたことや、除雪に係る経費が主な要因である。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制度改正による共済費負担金の減少や、退職者の減に伴う退職金の減少により人件費が減額した。物件費については、重点道の駅の整備に係る基本設計業務費などにより微増した。また、維持補修費について、除雪経費が前年度に比べて</a:t>
          </a:r>
          <a:r>
            <a:rPr kumimoji="1" lang="en-US" altLang="ja-JP" sz="1300">
              <a:latin typeface="ＭＳ Ｐゴシック"/>
            </a:rPr>
            <a:t>126,953</a:t>
          </a:r>
          <a:r>
            <a:rPr kumimoji="1" lang="ja-JP" altLang="en-US" sz="1300">
              <a:latin typeface="ＭＳ Ｐゴシック"/>
            </a:rPr>
            <a:t>千円の増額となったため、人口一人当たり人件費・物件費等決算額が</a:t>
          </a:r>
          <a:r>
            <a:rPr kumimoji="1" lang="en-US" altLang="ja-JP" sz="1300">
              <a:latin typeface="ＭＳ Ｐゴシック"/>
            </a:rPr>
            <a:t>4,330</a:t>
          </a:r>
          <a:r>
            <a:rPr kumimoji="1" lang="ja-JP" altLang="en-US" sz="1300">
              <a:latin typeface="ＭＳ Ｐゴシック"/>
            </a:rPr>
            <a:t>円の増額となった。</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39829</xdr:rowOff>
    </xdr:from>
    <xdr:to>
      <xdr:col>7</xdr:col>
      <xdr:colOff>152400</xdr:colOff>
      <xdr:row>82</xdr:row>
      <xdr:rowOff>57243</xdr:rowOff>
    </xdr:to>
    <xdr:cxnSp macro="">
      <xdr:nvCxnSpPr>
        <xdr:cNvPr id="192" name="直線コネクタ 191"/>
        <xdr:cNvCxnSpPr/>
      </xdr:nvCxnSpPr>
      <xdr:spPr>
        <a:xfrm>
          <a:off x="4114800" y="14098729"/>
          <a:ext cx="8382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39829</xdr:rowOff>
    </xdr:from>
    <xdr:to>
      <xdr:col>6</xdr:col>
      <xdr:colOff>0</xdr:colOff>
      <xdr:row>82</xdr:row>
      <xdr:rowOff>69086</xdr:rowOff>
    </xdr:to>
    <xdr:cxnSp macro="">
      <xdr:nvCxnSpPr>
        <xdr:cNvPr id="195" name="直線コネクタ 194"/>
        <xdr:cNvCxnSpPr/>
      </xdr:nvCxnSpPr>
      <xdr:spPr>
        <a:xfrm flipV="1">
          <a:off x="3225800" y="14098729"/>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163215</xdr:rowOff>
    </xdr:from>
    <xdr:to>
      <xdr:col>4</xdr:col>
      <xdr:colOff>482600</xdr:colOff>
      <xdr:row>82</xdr:row>
      <xdr:rowOff>69086</xdr:rowOff>
    </xdr:to>
    <xdr:cxnSp macro="">
      <xdr:nvCxnSpPr>
        <xdr:cNvPr id="198" name="直線コネクタ 197"/>
        <xdr:cNvCxnSpPr/>
      </xdr:nvCxnSpPr>
      <xdr:spPr>
        <a:xfrm>
          <a:off x="2336800" y="14050665"/>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12510</xdr:rowOff>
    </xdr:from>
    <xdr:ext cx="762000" cy="259045"/>
    <xdr:sp macro="" textlink="">
      <xdr:nvSpPr>
        <xdr:cNvPr id="200" name="テキスト ボックス 199"/>
        <xdr:cNvSpPr txBox="1"/>
      </xdr:nvSpPr>
      <xdr:spPr>
        <a:xfrm>
          <a:off x="2844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163215</xdr:rowOff>
    </xdr:from>
    <xdr:to>
      <xdr:col>3</xdr:col>
      <xdr:colOff>279400</xdr:colOff>
      <xdr:row>81</xdr:row>
      <xdr:rowOff>164064</xdr:rowOff>
    </xdr:to>
    <xdr:cxnSp macro="">
      <xdr:nvCxnSpPr>
        <xdr:cNvPr id="201" name="直線コネクタ 200"/>
        <xdr:cNvCxnSpPr/>
      </xdr:nvCxnSpPr>
      <xdr:spPr>
        <a:xfrm flipV="1">
          <a:off x="1447800" y="14050665"/>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1040</xdr:rowOff>
    </xdr:from>
    <xdr:ext cx="762000" cy="259045"/>
    <xdr:sp macro="" textlink="">
      <xdr:nvSpPr>
        <xdr:cNvPr id="205" name="テキスト ボックス 204"/>
        <xdr:cNvSpPr txBox="1"/>
      </xdr:nvSpPr>
      <xdr:spPr>
        <a:xfrm>
          <a:off x="1066800" y="1371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6443</xdr:rowOff>
    </xdr:from>
    <xdr:to>
      <xdr:col>7</xdr:col>
      <xdr:colOff>203200</xdr:colOff>
      <xdr:row>82</xdr:row>
      <xdr:rowOff>108043</xdr:rowOff>
    </xdr:to>
    <xdr:sp macro="" textlink="">
      <xdr:nvSpPr>
        <xdr:cNvPr id="211" name="円/楕円 210"/>
        <xdr:cNvSpPr/>
      </xdr:nvSpPr>
      <xdr:spPr>
        <a:xfrm>
          <a:off x="4902200" y="14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149970</xdr:rowOff>
    </xdr:from>
    <xdr:ext cx="762000" cy="259045"/>
    <xdr:sp macro="" textlink="">
      <xdr:nvSpPr>
        <xdr:cNvPr id="212" name="人件費・物件費等の状況該当値テキスト"/>
        <xdr:cNvSpPr txBox="1"/>
      </xdr:nvSpPr>
      <xdr:spPr>
        <a:xfrm>
          <a:off x="5041900" y="1403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160479</xdr:rowOff>
    </xdr:from>
    <xdr:to>
      <xdr:col>6</xdr:col>
      <xdr:colOff>50800</xdr:colOff>
      <xdr:row>82</xdr:row>
      <xdr:rowOff>90629</xdr:rowOff>
    </xdr:to>
    <xdr:sp macro="" textlink="">
      <xdr:nvSpPr>
        <xdr:cNvPr id="213" name="円/楕円 212"/>
        <xdr:cNvSpPr/>
      </xdr:nvSpPr>
      <xdr:spPr>
        <a:xfrm>
          <a:off x="4064000" y="14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75406</xdr:rowOff>
    </xdr:from>
    <xdr:ext cx="736600" cy="259045"/>
    <xdr:sp macro="" textlink="">
      <xdr:nvSpPr>
        <xdr:cNvPr id="214" name="テキスト ボックス 213"/>
        <xdr:cNvSpPr txBox="1"/>
      </xdr:nvSpPr>
      <xdr:spPr>
        <a:xfrm>
          <a:off x="3733800" y="1413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18286</xdr:rowOff>
    </xdr:from>
    <xdr:to>
      <xdr:col>4</xdr:col>
      <xdr:colOff>533400</xdr:colOff>
      <xdr:row>82</xdr:row>
      <xdr:rowOff>119886</xdr:rowOff>
    </xdr:to>
    <xdr:sp macro="" textlink="">
      <xdr:nvSpPr>
        <xdr:cNvPr id="215" name="円/楕円 214"/>
        <xdr:cNvSpPr/>
      </xdr:nvSpPr>
      <xdr:spPr>
        <a:xfrm>
          <a:off x="3175000" y="140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104663</xdr:rowOff>
    </xdr:from>
    <xdr:ext cx="762000" cy="259045"/>
    <xdr:sp macro="" textlink="">
      <xdr:nvSpPr>
        <xdr:cNvPr id="216" name="テキスト ボックス 215"/>
        <xdr:cNvSpPr txBox="1"/>
      </xdr:nvSpPr>
      <xdr:spPr>
        <a:xfrm>
          <a:off x="2844800" y="141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112415</xdr:rowOff>
    </xdr:from>
    <xdr:to>
      <xdr:col>3</xdr:col>
      <xdr:colOff>330200</xdr:colOff>
      <xdr:row>82</xdr:row>
      <xdr:rowOff>42565</xdr:rowOff>
    </xdr:to>
    <xdr:sp macro="" textlink="">
      <xdr:nvSpPr>
        <xdr:cNvPr id="217" name="円/楕円 216"/>
        <xdr:cNvSpPr/>
      </xdr:nvSpPr>
      <xdr:spPr>
        <a:xfrm>
          <a:off x="2286000" y="139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27342</xdr:rowOff>
    </xdr:from>
    <xdr:ext cx="762000" cy="259045"/>
    <xdr:sp macro="" textlink="">
      <xdr:nvSpPr>
        <xdr:cNvPr id="218" name="テキスト ボックス 217"/>
        <xdr:cNvSpPr txBox="1"/>
      </xdr:nvSpPr>
      <xdr:spPr>
        <a:xfrm>
          <a:off x="1955800" y="140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113264</xdr:rowOff>
    </xdr:from>
    <xdr:to>
      <xdr:col>2</xdr:col>
      <xdr:colOff>127000</xdr:colOff>
      <xdr:row>82</xdr:row>
      <xdr:rowOff>43414</xdr:rowOff>
    </xdr:to>
    <xdr:sp macro="" textlink="">
      <xdr:nvSpPr>
        <xdr:cNvPr id="219" name="円/楕円 218"/>
        <xdr:cNvSpPr/>
      </xdr:nvSpPr>
      <xdr:spPr>
        <a:xfrm>
          <a:off x="1397000" y="140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28191</xdr:rowOff>
    </xdr:from>
    <xdr:ext cx="762000" cy="259045"/>
    <xdr:sp macro="" textlink="">
      <xdr:nvSpPr>
        <xdr:cNvPr id="220" name="テキスト ボックス 219"/>
        <xdr:cNvSpPr txBox="1"/>
      </xdr:nvSpPr>
      <xdr:spPr>
        <a:xfrm>
          <a:off x="1066800" y="140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職員分布が変わったことに起因し前年度比で</a:t>
          </a:r>
          <a:r>
            <a:rPr kumimoji="1" lang="en-US" altLang="ja-JP" sz="1300">
              <a:latin typeface="ＭＳ Ｐゴシック"/>
            </a:rPr>
            <a:t>0.6</a:t>
          </a:r>
          <a:r>
            <a:rPr kumimoji="1" lang="ja-JP" altLang="en-US" sz="1300">
              <a:latin typeface="ＭＳ Ｐゴシック"/>
            </a:rPr>
            <a:t>ポイントの改善となった。これまでも給与の適正化に努めてきており、類似団体と同水準を保っている。今後も人事評価制度に基づいた昇給制度等により給与の適正化に努める。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6" name="直線コネクタ 255"/>
        <xdr:cNvCxnSpPr/>
      </xdr:nvCxnSpPr>
      <xdr:spPr>
        <a:xfrm flipV="1">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20259</xdr:rowOff>
    </xdr:to>
    <xdr:cxnSp macro="">
      <xdr:nvCxnSpPr>
        <xdr:cNvPr id="259" name="直線コネクタ 258"/>
        <xdr:cNvCxnSpPr/>
      </xdr:nvCxnSpPr>
      <xdr:spPr>
        <a:xfrm flipV="1">
          <a:off x="15290800" y="145015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85</xdr:row>
      <xdr:rowOff>20259</xdr:rowOff>
    </xdr:to>
    <xdr:cxnSp macro="">
      <xdr:nvCxnSpPr>
        <xdr:cNvPr id="262" name="直線コネクタ 261"/>
        <xdr:cNvCxnSpPr/>
      </xdr:nvCxnSpPr>
      <xdr:spPr>
        <a:xfrm>
          <a:off x="14401800" y="144326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88</xdr:row>
      <xdr:rowOff>160866</xdr:rowOff>
    </xdr:to>
    <xdr:cxnSp macro="">
      <xdr:nvCxnSpPr>
        <xdr:cNvPr id="265" name="直線コネクタ 264"/>
        <xdr:cNvCxnSpPr/>
      </xdr:nvCxnSpPr>
      <xdr:spPr>
        <a:xfrm flipV="1">
          <a:off x="13512800" y="144326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5" name="円/楕円 274"/>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6"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7" name="円/楕円 276"/>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78" name="テキスト ボックス 277"/>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140909</xdr:rowOff>
    </xdr:from>
    <xdr:to>
      <xdr:col>22</xdr:col>
      <xdr:colOff>254000</xdr:colOff>
      <xdr:row>85</xdr:row>
      <xdr:rowOff>71059</xdr:rowOff>
    </xdr:to>
    <xdr:sp macro="" textlink="">
      <xdr:nvSpPr>
        <xdr:cNvPr id="279" name="円/楕円 278"/>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55836</xdr:rowOff>
    </xdr:from>
    <xdr:ext cx="762000" cy="259045"/>
    <xdr:sp macro="" textlink="">
      <xdr:nvSpPr>
        <xdr:cNvPr id="280" name="テキスト ボックス 279"/>
        <xdr:cNvSpPr txBox="1"/>
      </xdr:nvSpPr>
      <xdr:spPr>
        <a:xfrm>
          <a:off x="14909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81" name="円/楕円 280"/>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82" name="テキスト ボックス 281"/>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4" name="テキスト ボックス 283"/>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以前より平成</a:t>
          </a:r>
          <a:r>
            <a:rPr kumimoji="1" lang="en-US" altLang="ja-JP" sz="1300">
              <a:latin typeface="ＭＳ Ｐゴシック"/>
            </a:rPr>
            <a:t>17</a:t>
          </a:r>
          <a:r>
            <a:rPr kumimoji="1" lang="ja-JP" altLang="en-US" sz="1300">
              <a:latin typeface="ＭＳ Ｐゴシック"/>
            </a:rPr>
            <a:t>年の市村合併で一部事務組合（消防組合）が職員数に加算されたことが類似団体の平均を上回っている大きな要因となっている。併せて本市の主要施策や平成</a:t>
          </a:r>
          <a:r>
            <a:rPr kumimoji="1" lang="en-US" altLang="ja-JP" sz="1300">
              <a:latin typeface="ＭＳ Ｐゴシック"/>
            </a:rPr>
            <a:t>30</a:t>
          </a:r>
          <a:r>
            <a:rPr kumimoji="1" lang="ja-JP" altLang="en-US" sz="1300">
              <a:latin typeface="ＭＳ Ｐゴシック"/>
            </a:rPr>
            <a:t>年に開催される福井しあわせ元気国体に対応するための増員などにより前年度を</a:t>
          </a:r>
          <a:r>
            <a:rPr kumimoji="1" lang="en-US" altLang="ja-JP" sz="1300">
              <a:latin typeface="ＭＳ Ｐゴシック"/>
            </a:rPr>
            <a:t>0.3</a:t>
          </a:r>
          <a:r>
            <a:rPr kumimoji="1" lang="ja-JP" altLang="en-US" sz="1300">
              <a:latin typeface="ＭＳ Ｐゴシック"/>
            </a:rPr>
            <a:t>ポイント上回ったが、引き続き定員適正化計画をもとに、定員の適正化に努める。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171178</xdr:rowOff>
    </xdr:from>
    <xdr:to>
      <xdr:col>24</xdr:col>
      <xdr:colOff>558800</xdr:colOff>
      <xdr:row>64</xdr:row>
      <xdr:rowOff>51435</xdr:rowOff>
    </xdr:to>
    <xdr:cxnSp macro="">
      <xdr:nvCxnSpPr>
        <xdr:cNvPr id="321" name="直線コネクタ 320"/>
        <xdr:cNvCxnSpPr/>
      </xdr:nvCxnSpPr>
      <xdr:spPr>
        <a:xfrm>
          <a:off x="16179800" y="109725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138430</xdr:rowOff>
    </xdr:from>
    <xdr:to>
      <xdr:col>23</xdr:col>
      <xdr:colOff>406400</xdr:colOff>
      <xdr:row>63</xdr:row>
      <xdr:rowOff>171178</xdr:rowOff>
    </xdr:to>
    <xdr:cxnSp macro="">
      <xdr:nvCxnSpPr>
        <xdr:cNvPr id="324" name="直線コネクタ 323"/>
        <xdr:cNvCxnSpPr/>
      </xdr:nvCxnSpPr>
      <xdr:spPr>
        <a:xfrm>
          <a:off x="15290800" y="10939780"/>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112576</xdr:rowOff>
    </xdr:from>
    <xdr:to>
      <xdr:col>22</xdr:col>
      <xdr:colOff>203200</xdr:colOff>
      <xdr:row>63</xdr:row>
      <xdr:rowOff>138430</xdr:rowOff>
    </xdr:to>
    <xdr:cxnSp macro="">
      <xdr:nvCxnSpPr>
        <xdr:cNvPr id="327" name="直線コネクタ 326"/>
        <xdr:cNvCxnSpPr/>
      </xdr:nvCxnSpPr>
      <xdr:spPr>
        <a:xfrm>
          <a:off x="14401800" y="1091392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112576</xdr:rowOff>
    </xdr:from>
    <xdr:to>
      <xdr:col>21</xdr:col>
      <xdr:colOff>0</xdr:colOff>
      <xdr:row>63</xdr:row>
      <xdr:rowOff>131535</xdr:rowOff>
    </xdr:to>
    <xdr:cxnSp macro="">
      <xdr:nvCxnSpPr>
        <xdr:cNvPr id="330" name="直線コネクタ 329"/>
        <xdr:cNvCxnSpPr/>
      </xdr:nvCxnSpPr>
      <xdr:spPr>
        <a:xfrm flipV="1">
          <a:off x="13512800" y="1091392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4" name="テキスト ボックス 333"/>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635</xdr:rowOff>
    </xdr:from>
    <xdr:to>
      <xdr:col>24</xdr:col>
      <xdr:colOff>609600</xdr:colOff>
      <xdr:row>64</xdr:row>
      <xdr:rowOff>102235</xdr:rowOff>
    </xdr:to>
    <xdr:sp macro="" textlink="">
      <xdr:nvSpPr>
        <xdr:cNvPr id="340" name="円/楕円 339"/>
        <xdr:cNvSpPr/>
      </xdr:nvSpPr>
      <xdr:spPr>
        <a:xfrm>
          <a:off x="16967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144162</xdr:rowOff>
    </xdr:from>
    <xdr:ext cx="762000" cy="259045"/>
    <xdr:sp macro="" textlink="">
      <xdr:nvSpPr>
        <xdr:cNvPr id="341" name="定員管理の状況該当値テキスト"/>
        <xdr:cNvSpPr txBox="1"/>
      </xdr:nvSpPr>
      <xdr:spPr>
        <a:xfrm>
          <a:off x="17106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120378</xdr:rowOff>
    </xdr:from>
    <xdr:to>
      <xdr:col>23</xdr:col>
      <xdr:colOff>457200</xdr:colOff>
      <xdr:row>64</xdr:row>
      <xdr:rowOff>50528</xdr:rowOff>
    </xdr:to>
    <xdr:sp macro="" textlink="">
      <xdr:nvSpPr>
        <xdr:cNvPr id="342" name="円/楕円 341"/>
        <xdr:cNvSpPr/>
      </xdr:nvSpPr>
      <xdr:spPr>
        <a:xfrm>
          <a:off x="161290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35305</xdr:rowOff>
    </xdr:from>
    <xdr:ext cx="736600" cy="259045"/>
    <xdr:sp macro="" textlink="">
      <xdr:nvSpPr>
        <xdr:cNvPr id="343" name="テキスト ボックス 342"/>
        <xdr:cNvSpPr txBox="1"/>
      </xdr:nvSpPr>
      <xdr:spPr>
        <a:xfrm>
          <a:off x="15798800" y="1100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87630</xdr:rowOff>
    </xdr:from>
    <xdr:to>
      <xdr:col>22</xdr:col>
      <xdr:colOff>254000</xdr:colOff>
      <xdr:row>64</xdr:row>
      <xdr:rowOff>17780</xdr:rowOff>
    </xdr:to>
    <xdr:sp macro="" textlink="">
      <xdr:nvSpPr>
        <xdr:cNvPr id="344" name="円/楕円 343"/>
        <xdr:cNvSpPr/>
      </xdr:nvSpPr>
      <xdr:spPr>
        <a:xfrm>
          <a:off x="15240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2557</xdr:rowOff>
    </xdr:from>
    <xdr:ext cx="762000" cy="259045"/>
    <xdr:sp macro="" textlink="">
      <xdr:nvSpPr>
        <xdr:cNvPr id="345" name="テキスト ボックス 344"/>
        <xdr:cNvSpPr txBox="1"/>
      </xdr:nvSpPr>
      <xdr:spPr>
        <a:xfrm>
          <a:off x="14909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61776</xdr:rowOff>
    </xdr:from>
    <xdr:to>
      <xdr:col>21</xdr:col>
      <xdr:colOff>50800</xdr:colOff>
      <xdr:row>63</xdr:row>
      <xdr:rowOff>163376</xdr:rowOff>
    </xdr:to>
    <xdr:sp macro="" textlink="">
      <xdr:nvSpPr>
        <xdr:cNvPr id="346" name="円/楕円 345"/>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148153</xdr:rowOff>
    </xdr:from>
    <xdr:ext cx="762000" cy="259045"/>
    <xdr:sp macro="" textlink="">
      <xdr:nvSpPr>
        <xdr:cNvPr id="347" name="テキスト ボックス 346"/>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80735</xdr:rowOff>
    </xdr:from>
    <xdr:to>
      <xdr:col>19</xdr:col>
      <xdr:colOff>533400</xdr:colOff>
      <xdr:row>64</xdr:row>
      <xdr:rowOff>10885</xdr:rowOff>
    </xdr:to>
    <xdr:sp macro="" textlink="">
      <xdr:nvSpPr>
        <xdr:cNvPr id="348" name="円/楕円 347"/>
        <xdr:cNvSpPr/>
      </xdr:nvSpPr>
      <xdr:spPr>
        <a:xfrm>
          <a:off x="13462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167112</xdr:rowOff>
    </xdr:from>
    <xdr:ext cx="762000" cy="259045"/>
    <xdr:sp macro="" textlink="">
      <xdr:nvSpPr>
        <xdr:cNvPr id="349" name="テキスト ボックス 348"/>
        <xdr:cNvSpPr txBox="1"/>
      </xdr:nvSpPr>
      <xdr:spPr>
        <a:xfrm>
          <a:off x="13131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元利償還金の額について、平成</a:t>
          </a:r>
          <a:r>
            <a:rPr kumimoji="1" lang="en-US" altLang="ja-JP" sz="1300">
              <a:latin typeface="ＭＳ Ｐゴシック"/>
            </a:rPr>
            <a:t>28</a:t>
          </a:r>
          <a:r>
            <a:rPr kumimoji="1" lang="ja-JP" altLang="en-US" sz="1300">
              <a:latin typeface="ＭＳ Ｐゴシック"/>
            </a:rPr>
            <a:t>年度は一部起債の償還終了により減少したが、農業集落排水事業及び下水道事業の元利償還金に対する繰出金が増加したことや、普通交付税額が</a:t>
          </a:r>
          <a:r>
            <a:rPr kumimoji="1" lang="en-US" altLang="ja-JP" sz="1300">
              <a:latin typeface="ＭＳ Ｐゴシック"/>
            </a:rPr>
            <a:t>199,584</a:t>
          </a:r>
          <a:r>
            <a:rPr kumimoji="1" lang="ja-JP" altLang="en-US" sz="1300">
              <a:latin typeface="ＭＳ Ｐゴシック"/>
            </a:rPr>
            <a:t>千円減額となったことにより、</a:t>
          </a:r>
          <a:r>
            <a:rPr kumimoji="1" lang="en-US" altLang="ja-JP" sz="1300">
              <a:latin typeface="ＭＳ Ｐゴシック"/>
            </a:rPr>
            <a:t>0.7</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今後は新庁舎整備事業や特用林産物生産・加工施設整備事業に係る元利償還金の増加が見込まれる。一方で、合併算定替の終了（縮減）により普通交付税の減収がより一層進むことが見込まれるため、償還額の平準化に努め、比率の急激な上昇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57150</xdr:rowOff>
    </xdr:to>
    <xdr:cxnSp macro="">
      <xdr:nvCxnSpPr>
        <xdr:cNvPr id="383" name="直線コネクタ 382"/>
        <xdr:cNvCxnSpPr/>
      </xdr:nvCxnSpPr>
      <xdr:spPr>
        <a:xfrm>
          <a:off x="16179800" y="66873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846</xdr:rowOff>
    </xdr:to>
    <xdr:cxnSp macro="">
      <xdr:nvCxnSpPr>
        <xdr:cNvPr id="386" name="直線コネクタ 385"/>
        <xdr:cNvCxnSpPr/>
      </xdr:nvCxnSpPr>
      <xdr:spPr>
        <a:xfrm>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124037</xdr:rowOff>
    </xdr:from>
    <xdr:to>
      <xdr:col>22</xdr:col>
      <xdr:colOff>203200</xdr:colOff>
      <xdr:row>38</xdr:row>
      <xdr:rowOff>132080</xdr:rowOff>
    </xdr:to>
    <xdr:cxnSp macro="">
      <xdr:nvCxnSpPr>
        <xdr:cNvPr id="389" name="直線コネクタ 388"/>
        <xdr:cNvCxnSpPr/>
      </xdr:nvCxnSpPr>
      <xdr:spPr>
        <a:xfrm flipV="1">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846</xdr:rowOff>
    </xdr:to>
    <xdr:cxnSp macro="">
      <xdr:nvCxnSpPr>
        <xdr:cNvPr id="392" name="直線コネクタ 391"/>
        <xdr:cNvCxnSpPr/>
      </xdr:nvCxnSpPr>
      <xdr:spPr>
        <a:xfrm flipV="1">
          <a:off x="13512800" y="66471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2" name="円/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121496</xdr:rowOff>
    </xdr:from>
    <xdr:to>
      <xdr:col>23</xdr:col>
      <xdr:colOff>457200</xdr:colOff>
      <xdr:row>39</xdr:row>
      <xdr:rowOff>51646</xdr:rowOff>
    </xdr:to>
    <xdr:sp macro="" textlink="">
      <xdr:nvSpPr>
        <xdr:cNvPr id="404" name="円/楕円 403"/>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61824</xdr:rowOff>
    </xdr:from>
    <xdr:ext cx="736600" cy="259045"/>
    <xdr:sp macro="" textlink="">
      <xdr:nvSpPr>
        <xdr:cNvPr id="405" name="テキスト ボックス 404"/>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73237</xdr:rowOff>
    </xdr:from>
    <xdr:to>
      <xdr:col>22</xdr:col>
      <xdr:colOff>254000</xdr:colOff>
      <xdr:row>39</xdr:row>
      <xdr:rowOff>3387</xdr:rowOff>
    </xdr:to>
    <xdr:sp macro="" textlink="">
      <xdr:nvSpPr>
        <xdr:cNvPr id="406" name="円/楕円 405"/>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13564</xdr:rowOff>
    </xdr:from>
    <xdr:ext cx="762000" cy="259045"/>
    <xdr:sp macro="" textlink="">
      <xdr:nvSpPr>
        <xdr:cNvPr id="407" name="テキスト ボックス 406"/>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8" name="円/楕円 407"/>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9" name="テキスト ボックス 408"/>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121496</xdr:rowOff>
    </xdr:from>
    <xdr:to>
      <xdr:col>19</xdr:col>
      <xdr:colOff>533400</xdr:colOff>
      <xdr:row>39</xdr:row>
      <xdr:rowOff>51646</xdr:rowOff>
    </xdr:to>
    <xdr:sp macro="" textlink="">
      <xdr:nvSpPr>
        <xdr:cNvPr id="410" name="円/楕円 409"/>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61824</xdr:rowOff>
    </xdr:from>
    <xdr:ext cx="762000" cy="259045"/>
    <xdr:sp macro="" textlink="">
      <xdr:nvSpPr>
        <xdr:cNvPr id="411" name="テキスト ボックス 410"/>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年度に比べ地方債発行額が減少したことにより、将来負担額がやや減少した。一方で、財政調整基金の取崩しにより充当可能基金が減少したため、充当可能財源等が減少し、結果、将来負担比率は</a:t>
          </a:r>
          <a:r>
            <a:rPr kumimoji="1" lang="en-US" altLang="ja-JP" sz="1300">
              <a:latin typeface="ＭＳ Ｐゴシック"/>
            </a:rPr>
            <a:t>6.3</a:t>
          </a:r>
          <a:r>
            <a:rPr kumimoji="1" lang="ja-JP" altLang="en-US" sz="1300">
              <a:latin typeface="ＭＳ Ｐゴシック"/>
            </a:rPr>
            <a:t>ポイント増加した。</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99737</xdr:rowOff>
    </xdr:from>
    <xdr:to>
      <xdr:col>24</xdr:col>
      <xdr:colOff>558800</xdr:colOff>
      <xdr:row>15</xdr:row>
      <xdr:rowOff>150410</xdr:rowOff>
    </xdr:to>
    <xdr:cxnSp macro="">
      <xdr:nvCxnSpPr>
        <xdr:cNvPr id="445" name="直線コネクタ 444"/>
        <xdr:cNvCxnSpPr/>
      </xdr:nvCxnSpPr>
      <xdr:spPr>
        <a:xfrm>
          <a:off x="16179800" y="267148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99737</xdr:rowOff>
    </xdr:from>
    <xdr:to>
      <xdr:col>23</xdr:col>
      <xdr:colOff>406400</xdr:colOff>
      <xdr:row>15</xdr:row>
      <xdr:rowOff>121454</xdr:rowOff>
    </xdr:to>
    <xdr:cxnSp macro="">
      <xdr:nvCxnSpPr>
        <xdr:cNvPr id="448" name="直線コネクタ 447"/>
        <xdr:cNvCxnSpPr/>
      </xdr:nvCxnSpPr>
      <xdr:spPr>
        <a:xfrm flipV="1">
          <a:off x="15290800" y="26714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162602</xdr:rowOff>
    </xdr:from>
    <xdr:to>
      <xdr:col>22</xdr:col>
      <xdr:colOff>203200</xdr:colOff>
      <xdr:row>15</xdr:row>
      <xdr:rowOff>121454</xdr:rowOff>
    </xdr:to>
    <xdr:cxnSp macro="">
      <xdr:nvCxnSpPr>
        <xdr:cNvPr id="451" name="直線コネクタ 450"/>
        <xdr:cNvCxnSpPr/>
      </xdr:nvCxnSpPr>
      <xdr:spPr>
        <a:xfrm>
          <a:off x="14401800" y="25629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162602</xdr:rowOff>
    </xdr:from>
    <xdr:to>
      <xdr:col>21</xdr:col>
      <xdr:colOff>0</xdr:colOff>
      <xdr:row>15</xdr:row>
      <xdr:rowOff>11261</xdr:rowOff>
    </xdr:to>
    <xdr:cxnSp macro="">
      <xdr:nvCxnSpPr>
        <xdr:cNvPr id="454" name="直線コネクタ 453"/>
        <xdr:cNvCxnSpPr/>
      </xdr:nvCxnSpPr>
      <xdr:spPr>
        <a:xfrm flipV="1">
          <a:off x="13512800" y="256290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99610</xdr:rowOff>
    </xdr:from>
    <xdr:to>
      <xdr:col>24</xdr:col>
      <xdr:colOff>609600</xdr:colOff>
      <xdr:row>16</xdr:row>
      <xdr:rowOff>29760</xdr:rowOff>
    </xdr:to>
    <xdr:sp macro="" textlink="">
      <xdr:nvSpPr>
        <xdr:cNvPr id="464" name="円/楕円 463"/>
        <xdr:cNvSpPr/>
      </xdr:nvSpPr>
      <xdr:spPr>
        <a:xfrm>
          <a:off x="169672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116137</xdr:rowOff>
    </xdr:from>
    <xdr:ext cx="762000" cy="259045"/>
    <xdr:sp macro="" textlink="">
      <xdr:nvSpPr>
        <xdr:cNvPr id="465" name="将来負担の状況該当値テキスト"/>
        <xdr:cNvSpPr txBox="1"/>
      </xdr:nvSpPr>
      <xdr:spPr>
        <a:xfrm>
          <a:off x="171069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48937</xdr:rowOff>
    </xdr:from>
    <xdr:to>
      <xdr:col>23</xdr:col>
      <xdr:colOff>457200</xdr:colOff>
      <xdr:row>15</xdr:row>
      <xdr:rowOff>150537</xdr:rowOff>
    </xdr:to>
    <xdr:sp macro="" textlink="">
      <xdr:nvSpPr>
        <xdr:cNvPr id="466" name="円/楕円 465"/>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160714</xdr:rowOff>
    </xdr:from>
    <xdr:ext cx="736600" cy="259045"/>
    <xdr:sp macro="" textlink="">
      <xdr:nvSpPr>
        <xdr:cNvPr id="467" name="テキスト ボックス 466"/>
        <xdr:cNvSpPr txBox="1"/>
      </xdr:nvSpPr>
      <xdr:spPr>
        <a:xfrm>
          <a:off x="15798800" y="238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70654</xdr:rowOff>
    </xdr:from>
    <xdr:to>
      <xdr:col>22</xdr:col>
      <xdr:colOff>254000</xdr:colOff>
      <xdr:row>16</xdr:row>
      <xdr:rowOff>804</xdr:rowOff>
    </xdr:to>
    <xdr:sp macro="" textlink="">
      <xdr:nvSpPr>
        <xdr:cNvPr id="468" name="円/楕円 467"/>
        <xdr:cNvSpPr/>
      </xdr:nvSpPr>
      <xdr:spPr>
        <a:xfrm>
          <a:off x="15240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10981</xdr:rowOff>
    </xdr:from>
    <xdr:ext cx="762000" cy="259045"/>
    <xdr:sp macro="" textlink="">
      <xdr:nvSpPr>
        <xdr:cNvPr id="469" name="テキスト ボックス 468"/>
        <xdr:cNvSpPr txBox="1"/>
      </xdr:nvSpPr>
      <xdr:spPr>
        <a:xfrm>
          <a:off x="14909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111802</xdr:rowOff>
    </xdr:from>
    <xdr:to>
      <xdr:col>21</xdr:col>
      <xdr:colOff>50800</xdr:colOff>
      <xdr:row>15</xdr:row>
      <xdr:rowOff>41952</xdr:rowOff>
    </xdr:to>
    <xdr:sp macro="" textlink="">
      <xdr:nvSpPr>
        <xdr:cNvPr id="470" name="円/楕円 469"/>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52129</xdr:rowOff>
    </xdr:from>
    <xdr:ext cx="762000" cy="259045"/>
    <xdr:sp macro="" textlink="">
      <xdr:nvSpPr>
        <xdr:cNvPr id="471" name="テキスト ボックス 470"/>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131911</xdr:rowOff>
    </xdr:from>
    <xdr:to>
      <xdr:col>19</xdr:col>
      <xdr:colOff>533400</xdr:colOff>
      <xdr:row>15</xdr:row>
      <xdr:rowOff>62061</xdr:rowOff>
    </xdr:to>
    <xdr:sp macro="" textlink="">
      <xdr:nvSpPr>
        <xdr:cNvPr id="472" name="円/楕円 471"/>
        <xdr:cNvSpPr/>
      </xdr:nvSpPr>
      <xdr:spPr>
        <a:xfrm>
          <a:off x="13462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72238</xdr:rowOff>
    </xdr:from>
    <xdr:ext cx="762000" cy="259045"/>
    <xdr:sp macro="" textlink="">
      <xdr:nvSpPr>
        <xdr:cNvPr id="473" name="テキスト ボックス 472"/>
        <xdr:cNvSpPr txBox="1"/>
      </xdr:nvSpPr>
      <xdr:spPr>
        <a:xfrm>
          <a:off x="13131800" y="230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制度改正による共済費負担金の減や、職員の新陳代謝等による職員給の減等により、</a:t>
          </a:r>
          <a:r>
            <a:rPr kumimoji="1" lang="en-US" altLang="ja-JP" sz="1300">
              <a:latin typeface="ＭＳ Ｐゴシック"/>
            </a:rPr>
            <a:t>77,937</a:t>
          </a:r>
          <a:r>
            <a:rPr kumimoji="1" lang="ja-JP" altLang="en-US" sz="1300">
              <a:latin typeface="ＭＳ Ｐゴシック"/>
            </a:rPr>
            <a:t>千円の減となったが、経常経費充当一般財源が地方交付税の減額等により大きく減少したことにより、経常収支比率は</a:t>
          </a:r>
          <a:r>
            <a:rPr kumimoji="1" lang="en-US" altLang="ja-JP" sz="1300">
              <a:latin typeface="ＭＳ Ｐゴシック"/>
            </a:rPr>
            <a:t>0.2</a:t>
          </a:r>
          <a:r>
            <a:rPr kumimoji="1" lang="ja-JP" altLang="en-US" sz="1300">
              <a:latin typeface="ＭＳ Ｐゴシック"/>
            </a:rPr>
            <a:t>ポイントの上昇となった。</a:t>
          </a:r>
          <a:endParaRPr kumimoji="1" lang="en-US" altLang="ja-JP" sz="1300">
            <a:latin typeface="ＭＳ Ｐゴシック"/>
          </a:endParaRPr>
        </a:p>
        <a:p>
          <a:r>
            <a:rPr kumimoji="1" lang="ja-JP" altLang="en-US" sz="1300">
              <a:latin typeface="ＭＳ Ｐゴシック"/>
            </a:rPr>
            <a:t>　人件費に係る経常収支比率が類似団体平均と比べて高くなっているのは、消防業務を直営で行っていることの影響による。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38</xdr:row>
      <xdr:rowOff>134620</xdr:rowOff>
    </xdr:to>
    <xdr:cxnSp macro="">
      <xdr:nvCxnSpPr>
        <xdr:cNvPr id="66" name="直線コネクタ 65"/>
        <xdr:cNvCxnSpPr/>
      </xdr:nvCxnSpPr>
      <xdr:spPr>
        <a:xfrm>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38</xdr:row>
      <xdr:rowOff>119380</xdr:rowOff>
    </xdr:to>
    <xdr:cxnSp macro="">
      <xdr:nvCxnSpPr>
        <xdr:cNvPr id="69" name="直線コネクタ 68"/>
        <xdr:cNvCxnSpPr/>
      </xdr:nvCxnSpPr>
      <xdr:spPr>
        <a:xfrm>
          <a:off x="3098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119380</xdr:rowOff>
    </xdr:to>
    <xdr:cxnSp macro="">
      <xdr:nvCxnSpPr>
        <xdr:cNvPr id="72" name="直線コネクタ 71"/>
        <xdr:cNvCxnSpPr/>
      </xdr:nvCxnSpPr>
      <xdr:spPr>
        <a:xfrm>
          <a:off x="2209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8890</xdr:rowOff>
    </xdr:to>
    <xdr:cxnSp macro="">
      <xdr:nvCxnSpPr>
        <xdr:cNvPr id="75" name="直線コネクタ 74"/>
        <xdr:cNvCxnSpPr/>
      </xdr:nvCxnSpPr>
      <xdr:spPr>
        <a:xfrm flipV="1">
          <a:off x="1320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7" name="円/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特用林産物生産施設の廃止により管理費が減少したこと等により</a:t>
          </a:r>
          <a:r>
            <a:rPr kumimoji="1" lang="en-US" altLang="ja-JP" sz="1300">
              <a:latin typeface="ＭＳ Ｐゴシック"/>
            </a:rPr>
            <a:t>45,714</a:t>
          </a:r>
          <a:r>
            <a:rPr kumimoji="1" lang="ja-JP" altLang="en-US" sz="1300">
              <a:latin typeface="ＭＳ Ｐゴシック"/>
            </a:rPr>
            <a:t>千円の減額となったが、経常経費充当一般財源が減額したことから経常収支比率は</a:t>
          </a:r>
          <a:r>
            <a:rPr kumimoji="1" lang="en-US" altLang="ja-JP" sz="1300">
              <a:latin typeface="ＭＳ Ｐゴシック"/>
            </a:rPr>
            <a:t>0.4</a:t>
          </a:r>
          <a:r>
            <a:rPr kumimoji="1" lang="ja-JP" altLang="en-US" sz="1300">
              <a:latin typeface="ＭＳ Ｐゴシック"/>
            </a:rPr>
            <a:t>ポイントの上昇となった。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44450</xdr:rowOff>
    </xdr:to>
    <xdr:cxnSp macro="">
      <xdr:nvCxnSpPr>
        <xdr:cNvPr id="127" name="直線コネクタ 126"/>
        <xdr:cNvCxnSpPr/>
      </xdr:nvCxnSpPr>
      <xdr:spPr>
        <a:xfrm>
          <a:off x="15671800" y="322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19</xdr:row>
      <xdr:rowOff>44450</xdr:rowOff>
    </xdr:to>
    <xdr:cxnSp macro="">
      <xdr:nvCxnSpPr>
        <xdr:cNvPr id="130" name="直線コネクタ 129"/>
        <xdr:cNvCxnSpPr/>
      </xdr:nvCxnSpPr>
      <xdr:spPr>
        <a:xfrm flipV="1">
          <a:off x="14782800" y="322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19</xdr:row>
      <xdr:rowOff>44450</xdr:rowOff>
    </xdr:to>
    <xdr:cxnSp macro="">
      <xdr:nvCxnSpPr>
        <xdr:cNvPr id="133" name="直線コネクタ 132"/>
        <xdr:cNvCxnSpPr/>
      </xdr:nvCxnSpPr>
      <xdr:spPr>
        <a:xfrm>
          <a:off x="13893800" y="320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38100</xdr:rowOff>
    </xdr:from>
    <xdr:to>
      <xdr:col>20</xdr:col>
      <xdr:colOff>158750</xdr:colOff>
      <xdr:row>18</xdr:row>
      <xdr:rowOff>114300</xdr:rowOff>
    </xdr:to>
    <xdr:cxnSp macro="">
      <xdr:nvCxnSpPr>
        <xdr:cNvPr id="136" name="直線コネクタ 135"/>
        <xdr:cNvCxnSpPr/>
      </xdr:nvCxnSpPr>
      <xdr:spPr>
        <a:xfrm>
          <a:off x="13004800" y="312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6" name="円/楕円 145"/>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7"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0" name="円/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63500</xdr:rowOff>
    </xdr:from>
    <xdr:to>
      <xdr:col>20</xdr:col>
      <xdr:colOff>209550</xdr:colOff>
      <xdr:row>18</xdr:row>
      <xdr:rowOff>165100</xdr:rowOff>
    </xdr:to>
    <xdr:sp macro="" textlink="">
      <xdr:nvSpPr>
        <xdr:cNvPr id="152" name="円/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158750</xdr:rowOff>
    </xdr:from>
    <xdr:to>
      <xdr:col>19</xdr:col>
      <xdr:colOff>6350</xdr:colOff>
      <xdr:row>18</xdr:row>
      <xdr:rowOff>88900</xdr:rowOff>
    </xdr:to>
    <xdr:sp macro="" textlink="">
      <xdr:nvSpPr>
        <xdr:cNvPr id="154" name="円/楕円 153"/>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73677</xdr:rowOff>
    </xdr:from>
    <xdr:ext cx="762000" cy="259045"/>
    <xdr:sp macro="" textlink="">
      <xdr:nvSpPr>
        <xdr:cNvPr id="155" name="テキスト ボックス 154"/>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保育所運営に係る経費や、障害福祉サービスに係る経費が増加したことにより、対前年度比</a:t>
          </a:r>
          <a:r>
            <a:rPr kumimoji="1" lang="en-US" altLang="ja-JP" sz="1300">
              <a:latin typeface="ＭＳ Ｐゴシック"/>
            </a:rPr>
            <a:t>0.4</a:t>
          </a:r>
          <a:r>
            <a:rPr kumimoji="1" lang="ja-JP" altLang="en-US" sz="1300">
              <a:latin typeface="ＭＳ Ｐゴシック"/>
            </a:rPr>
            <a:t>ポイン上昇した。民間保育所や障害者支援に係る経費が依然として大きく、また増加傾向にあるため、今後も、健診や保健指導を強化するなど医療扶助等の抑制に努める。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78015</xdr:rowOff>
    </xdr:to>
    <xdr:cxnSp macro="">
      <xdr:nvCxnSpPr>
        <xdr:cNvPr id="190" name="直線コネクタ 189"/>
        <xdr:cNvCxnSpPr/>
      </xdr:nvCxnSpPr>
      <xdr:spPr>
        <a:xfrm>
          <a:off x="3987800" y="99568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12700</xdr:rowOff>
    </xdr:to>
    <xdr:cxnSp macro="">
      <xdr:nvCxnSpPr>
        <xdr:cNvPr id="193" name="直線コネクタ 192"/>
        <xdr:cNvCxnSpPr/>
      </xdr:nvCxnSpPr>
      <xdr:spPr>
        <a:xfrm>
          <a:off x="3098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57</xdr:row>
      <xdr:rowOff>37193</xdr:rowOff>
    </xdr:to>
    <xdr:cxnSp macro="">
      <xdr:nvCxnSpPr>
        <xdr:cNvPr id="196" name="直線コネクタ 195"/>
        <xdr:cNvCxnSpPr/>
      </xdr:nvCxnSpPr>
      <xdr:spPr>
        <a:xfrm>
          <a:off x="2209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199" name="直線コネクタ 198"/>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9" name="円/楕円 208"/>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10"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経常経費充当一般財源の減少に加え、除雪経費（維持補修費）が</a:t>
          </a:r>
          <a:r>
            <a:rPr kumimoji="1" lang="en-US" altLang="ja-JP" sz="1300">
              <a:latin typeface="ＭＳ Ｐゴシック"/>
            </a:rPr>
            <a:t>68,059</a:t>
          </a:r>
          <a:r>
            <a:rPr kumimoji="1" lang="ja-JP" altLang="en-US" sz="1300">
              <a:latin typeface="ＭＳ Ｐゴシック"/>
            </a:rPr>
            <a:t>千円増加したこと等により</a:t>
          </a:r>
          <a:r>
            <a:rPr kumimoji="1" lang="en-US" altLang="ja-JP" sz="1300">
              <a:latin typeface="ＭＳ Ｐゴシック"/>
            </a:rPr>
            <a:t>1.1</a:t>
          </a:r>
          <a:r>
            <a:rPr kumimoji="1" lang="ja-JP" altLang="en-US" sz="1300">
              <a:latin typeface="ＭＳ Ｐゴシック"/>
            </a:rPr>
            <a:t>ポイントの上昇となった。</a:t>
          </a:r>
        </a:p>
        <a:p>
          <a:r>
            <a:rPr kumimoji="1" lang="ja-JP" altLang="en-US" sz="1300">
              <a:latin typeface="ＭＳ Ｐゴシック"/>
            </a:rPr>
            <a:t>　今後も、医療費の増額による国民健康保険特別会計に対する繰出金や後期高齢者医療広域連合に対する負担金の増額、下水道事業特別会計に対する起債償還に係る繰出金の増額が見込まれており、比率の悪化が予想さ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143328</xdr:rowOff>
    </xdr:from>
    <xdr:to>
      <xdr:col>24</xdr:col>
      <xdr:colOff>31750</xdr:colOff>
      <xdr:row>57</xdr:row>
      <xdr:rowOff>43724</xdr:rowOff>
    </xdr:to>
    <xdr:cxnSp macro="">
      <xdr:nvCxnSpPr>
        <xdr:cNvPr id="253" name="直線コネクタ 252"/>
        <xdr:cNvCxnSpPr/>
      </xdr:nvCxnSpPr>
      <xdr:spPr>
        <a:xfrm>
          <a:off x="15671800" y="97445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123734</xdr:rowOff>
    </xdr:from>
    <xdr:to>
      <xdr:col>22</xdr:col>
      <xdr:colOff>565150</xdr:colOff>
      <xdr:row>56</xdr:row>
      <xdr:rowOff>143328</xdr:rowOff>
    </xdr:to>
    <xdr:cxnSp macro="">
      <xdr:nvCxnSpPr>
        <xdr:cNvPr id="256" name="直線コネクタ 255"/>
        <xdr:cNvCxnSpPr/>
      </xdr:nvCxnSpPr>
      <xdr:spPr>
        <a:xfrm>
          <a:off x="14782800" y="97249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117203</xdr:rowOff>
    </xdr:from>
    <xdr:to>
      <xdr:col>21</xdr:col>
      <xdr:colOff>361950</xdr:colOff>
      <xdr:row>56</xdr:row>
      <xdr:rowOff>123734</xdr:rowOff>
    </xdr:to>
    <xdr:cxnSp macro="">
      <xdr:nvCxnSpPr>
        <xdr:cNvPr id="259" name="直線コネクタ 258"/>
        <xdr:cNvCxnSpPr/>
      </xdr:nvCxnSpPr>
      <xdr:spPr>
        <a:xfrm>
          <a:off x="13893800" y="9718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117203</xdr:rowOff>
    </xdr:from>
    <xdr:to>
      <xdr:col>20</xdr:col>
      <xdr:colOff>158750</xdr:colOff>
      <xdr:row>57</xdr:row>
      <xdr:rowOff>4535</xdr:rowOff>
    </xdr:to>
    <xdr:cxnSp macro="">
      <xdr:nvCxnSpPr>
        <xdr:cNvPr id="262" name="直線コネクタ 261"/>
        <xdr:cNvCxnSpPr/>
      </xdr:nvCxnSpPr>
      <xdr:spPr>
        <a:xfrm flipV="1">
          <a:off x="13004800" y="9718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164374</xdr:rowOff>
    </xdr:from>
    <xdr:to>
      <xdr:col>24</xdr:col>
      <xdr:colOff>82550</xdr:colOff>
      <xdr:row>57</xdr:row>
      <xdr:rowOff>94524</xdr:rowOff>
    </xdr:to>
    <xdr:sp macro="" textlink="">
      <xdr:nvSpPr>
        <xdr:cNvPr id="272" name="円/楕円 271"/>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136451</xdr:rowOff>
    </xdr:from>
    <xdr:ext cx="762000" cy="259045"/>
    <xdr:sp macro="" textlink="">
      <xdr:nvSpPr>
        <xdr:cNvPr id="273"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92528</xdr:rowOff>
    </xdr:from>
    <xdr:to>
      <xdr:col>22</xdr:col>
      <xdr:colOff>615950</xdr:colOff>
      <xdr:row>57</xdr:row>
      <xdr:rowOff>22678</xdr:rowOff>
    </xdr:to>
    <xdr:sp macro="" textlink="">
      <xdr:nvSpPr>
        <xdr:cNvPr id="274" name="円/楕円 273"/>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7455</xdr:rowOff>
    </xdr:from>
    <xdr:ext cx="736600" cy="259045"/>
    <xdr:sp macro="" textlink="">
      <xdr:nvSpPr>
        <xdr:cNvPr id="275" name="テキスト ボックス 274"/>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72934</xdr:rowOff>
    </xdr:from>
    <xdr:to>
      <xdr:col>21</xdr:col>
      <xdr:colOff>412750</xdr:colOff>
      <xdr:row>57</xdr:row>
      <xdr:rowOff>3084</xdr:rowOff>
    </xdr:to>
    <xdr:sp macro="" textlink="">
      <xdr:nvSpPr>
        <xdr:cNvPr id="276" name="円/楕円 275"/>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159311</xdr:rowOff>
    </xdr:from>
    <xdr:ext cx="762000" cy="259045"/>
    <xdr:sp macro="" textlink="">
      <xdr:nvSpPr>
        <xdr:cNvPr id="277" name="テキスト ボックス 276"/>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66403</xdr:rowOff>
    </xdr:from>
    <xdr:to>
      <xdr:col>20</xdr:col>
      <xdr:colOff>209550</xdr:colOff>
      <xdr:row>56</xdr:row>
      <xdr:rowOff>168003</xdr:rowOff>
    </xdr:to>
    <xdr:sp macro="" textlink="">
      <xdr:nvSpPr>
        <xdr:cNvPr id="278" name="円/楕円 277"/>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152780</xdr:rowOff>
    </xdr:from>
    <xdr:ext cx="762000" cy="259045"/>
    <xdr:sp macro="" textlink="">
      <xdr:nvSpPr>
        <xdr:cNvPr id="279" name="テキスト ボックス 278"/>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125185</xdr:rowOff>
    </xdr:from>
    <xdr:to>
      <xdr:col>19</xdr:col>
      <xdr:colOff>6350</xdr:colOff>
      <xdr:row>57</xdr:row>
      <xdr:rowOff>55335</xdr:rowOff>
    </xdr:to>
    <xdr:sp macro="" textlink="">
      <xdr:nvSpPr>
        <xdr:cNvPr id="280" name="円/楕円 279"/>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40112</xdr:rowOff>
    </xdr:from>
    <xdr:ext cx="762000" cy="259045"/>
    <xdr:sp macro="" textlink="">
      <xdr:nvSpPr>
        <xdr:cNvPr id="281" name="テキスト ボックス 280"/>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一時預かり事業を補助から委託事業（物件費）に切り替えたことなどにより、</a:t>
          </a:r>
          <a:r>
            <a:rPr kumimoji="1" lang="en-US" altLang="ja-JP" sz="1300">
              <a:latin typeface="ＭＳ Ｐゴシック"/>
            </a:rPr>
            <a:t>28,468</a:t>
          </a:r>
          <a:r>
            <a:rPr kumimoji="1" lang="ja-JP" altLang="en-US" sz="1300">
              <a:latin typeface="ＭＳ Ｐゴシック"/>
            </a:rPr>
            <a:t>千円の減額となったが、経常経費充当一般財源が減額したことから経常収支比率は</a:t>
          </a:r>
          <a:r>
            <a:rPr kumimoji="1" lang="en-US" altLang="ja-JP" sz="1300">
              <a:latin typeface="ＭＳ Ｐゴシック"/>
            </a:rPr>
            <a:t>0.4</a:t>
          </a:r>
          <a:r>
            <a:rPr kumimoji="1" lang="ja-JP" altLang="en-US" sz="1300">
              <a:latin typeface="ＭＳ Ｐゴシック"/>
            </a:rPr>
            <a:t>ポイントの上昇となった。</a:t>
          </a:r>
        </a:p>
        <a:p>
          <a:r>
            <a:rPr kumimoji="1" lang="ja-JP" altLang="en-US" sz="1300">
              <a:latin typeface="ＭＳ Ｐゴシック"/>
            </a:rPr>
            <a:t>　補助費等に係る経常収支比率は類似団体平均と比べ低くなっており、今後も事務事業評価等を行い、補助金等の適正な交付に努める。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53848</xdr:rowOff>
    </xdr:to>
    <xdr:cxnSp macro="">
      <xdr:nvCxnSpPr>
        <xdr:cNvPr id="311" name="直線コネクタ 310"/>
        <xdr:cNvCxnSpPr/>
      </xdr:nvCxnSpPr>
      <xdr:spPr>
        <a:xfrm>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58420</xdr:rowOff>
    </xdr:to>
    <xdr:cxnSp macro="">
      <xdr:nvCxnSpPr>
        <xdr:cNvPr id="314" name="直線コネクタ 313"/>
        <xdr:cNvCxnSpPr/>
      </xdr:nvCxnSpPr>
      <xdr:spPr>
        <a:xfrm flipV="1">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58420</xdr:rowOff>
    </xdr:to>
    <xdr:cxnSp macro="">
      <xdr:nvCxnSpPr>
        <xdr:cNvPr id="317" name="直線コネクタ 316"/>
        <xdr:cNvCxnSpPr/>
      </xdr:nvCxnSpPr>
      <xdr:spPr>
        <a:xfrm>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35560</xdr:rowOff>
    </xdr:to>
    <xdr:cxnSp macro="">
      <xdr:nvCxnSpPr>
        <xdr:cNvPr id="320" name="直線コネクタ 319"/>
        <xdr:cNvCxnSpPr/>
      </xdr:nvCxnSpPr>
      <xdr:spPr>
        <a:xfrm>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30" name="円/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2" name="円/楕円 331"/>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3" name="テキスト ボックス 332"/>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4" name="円/楕円 33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5" name="テキスト ボックス 334"/>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6" name="円/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8" name="円/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公債費に係る経常収支比率は類似団体平均に比べ低くなっている。今後は、大型事業に伴う新規発行が予定されているが、償還額の平準化に努め、公債費の急激な上昇を抑える。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39370</xdr:rowOff>
    </xdr:to>
    <xdr:cxnSp macro="">
      <xdr:nvCxnSpPr>
        <xdr:cNvPr id="372" name="直線コネクタ 371"/>
        <xdr:cNvCxnSpPr/>
      </xdr:nvCxnSpPr>
      <xdr:spPr>
        <a:xfrm>
          <a:off x="3987800" y="12882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24130</xdr:rowOff>
    </xdr:to>
    <xdr:cxnSp macro="">
      <xdr:nvCxnSpPr>
        <xdr:cNvPr id="375" name="直線コネクタ 374"/>
        <xdr:cNvCxnSpPr/>
      </xdr:nvCxnSpPr>
      <xdr:spPr>
        <a:xfrm>
          <a:off x="3098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75</xdr:row>
      <xdr:rowOff>24130</xdr:rowOff>
    </xdr:to>
    <xdr:cxnSp macro="">
      <xdr:nvCxnSpPr>
        <xdr:cNvPr id="378" name="直線コネクタ 377"/>
        <xdr:cNvCxnSpPr/>
      </xdr:nvCxnSpPr>
      <xdr:spPr>
        <a:xfrm>
          <a:off x="2209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96520</xdr:rowOff>
    </xdr:to>
    <xdr:cxnSp macro="">
      <xdr:nvCxnSpPr>
        <xdr:cNvPr id="381" name="直線コネクタ 380"/>
        <xdr:cNvCxnSpPr/>
      </xdr:nvCxnSpPr>
      <xdr:spPr>
        <a:xfrm>
          <a:off x="1320800" y="12783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91" name="円/楕円 390"/>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92"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3" name="円/楕円 392"/>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4" name="テキスト ボックス 393"/>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5" name="円/楕円 394"/>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96" name="テキスト ボックス 395"/>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7" name="円/楕円 396"/>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8" name="テキスト ボックス 397"/>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99" name="円/楕円 39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400" name="テキスト ボックス 39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公債費以外に係る経常収支比率は類似団体平均と比べ依然として高くなっている。第七次行政改革大綱に基づき、経常経費の削減を図る。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124713</xdr:rowOff>
    </xdr:to>
    <xdr:cxnSp macro="">
      <xdr:nvCxnSpPr>
        <xdr:cNvPr id="431" name="直線コネクタ 430"/>
        <xdr:cNvCxnSpPr/>
      </xdr:nvCxnSpPr>
      <xdr:spPr>
        <a:xfrm>
          <a:off x="15671800" y="13545820"/>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168148</xdr:rowOff>
    </xdr:from>
    <xdr:to>
      <xdr:col>22</xdr:col>
      <xdr:colOff>565150</xdr:colOff>
      <xdr:row>79</xdr:row>
      <xdr:rowOff>1270</xdr:rowOff>
    </xdr:to>
    <xdr:cxnSp macro="">
      <xdr:nvCxnSpPr>
        <xdr:cNvPr id="434" name="直線コネクタ 433"/>
        <xdr:cNvCxnSpPr/>
      </xdr:nvCxnSpPr>
      <xdr:spPr>
        <a:xfrm>
          <a:off x="14782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78</xdr:row>
      <xdr:rowOff>168148</xdr:rowOff>
    </xdr:to>
    <xdr:cxnSp macro="">
      <xdr:nvCxnSpPr>
        <xdr:cNvPr id="437" name="直線コネクタ 436"/>
        <xdr:cNvCxnSpPr/>
      </xdr:nvCxnSpPr>
      <xdr:spPr>
        <a:xfrm>
          <a:off x="13893800" y="134040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30987</xdr:rowOff>
    </xdr:from>
    <xdr:to>
      <xdr:col>20</xdr:col>
      <xdr:colOff>158750</xdr:colOff>
      <xdr:row>78</xdr:row>
      <xdr:rowOff>85852</xdr:rowOff>
    </xdr:to>
    <xdr:cxnSp macro="">
      <xdr:nvCxnSpPr>
        <xdr:cNvPr id="440" name="直線コネクタ 439"/>
        <xdr:cNvCxnSpPr/>
      </xdr:nvCxnSpPr>
      <xdr:spPr>
        <a:xfrm flipV="1">
          <a:off x="13004800" y="13404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73913</xdr:rowOff>
    </xdr:from>
    <xdr:to>
      <xdr:col>24</xdr:col>
      <xdr:colOff>82550</xdr:colOff>
      <xdr:row>80</xdr:row>
      <xdr:rowOff>4063</xdr:rowOff>
    </xdr:to>
    <xdr:sp macro="" textlink="">
      <xdr:nvSpPr>
        <xdr:cNvPr id="450" name="円/楕円 449"/>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153940</xdr:rowOff>
    </xdr:from>
    <xdr:ext cx="762000" cy="259045"/>
    <xdr:sp macro="" textlink="">
      <xdr:nvSpPr>
        <xdr:cNvPr id="451" name="公債費以外該当値テキスト"/>
        <xdr:cNvSpPr txBox="1"/>
      </xdr:nvSpPr>
      <xdr:spPr>
        <a:xfrm>
          <a:off x="16598900" y="1352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52" name="円/楕円 451"/>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53" name="テキスト ボックス 452"/>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117348</xdr:rowOff>
    </xdr:from>
    <xdr:to>
      <xdr:col>21</xdr:col>
      <xdr:colOff>412750</xdr:colOff>
      <xdr:row>79</xdr:row>
      <xdr:rowOff>47498</xdr:rowOff>
    </xdr:to>
    <xdr:sp macro="" textlink="">
      <xdr:nvSpPr>
        <xdr:cNvPr id="454" name="円/楕円 453"/>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32275</xdr:rowOff>
    </xdr:from>
    <xdr:ext cx="762000" cy="259045"/>
    <xdr:sp macro="" textlink="">
      <xdr:nvSpPr>
        <xdr:cNvPr id="455" name="テキスト ボックス 454"/>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56" name="円/楕円 455"/>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57" name="テキスト ボックス 456"/>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58" name="円/楕円 457"/>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59" name="テキスト ボックス 458"/>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48133</xdr:rowOff>
    </xdr:from>
    <xdr:to>
      <xdr:col>4</xdr:col>
      <xdr:colOff>1117600</xdr:colOff>
      <xdr:row>14</xdr:row>
      <xdr:rowOff>53600</xdr:rowOff>
    </xdr:to>
    <xdr:cxnSp macro="">
      <xdr:nvCxnSpPr>
        <xdr:cNvPr id="50" name="直線コネクタ 49"/>
        <xdr:cNvCxnSpPr/>
      </xdr:nvCxnSpPr>
      <xdr:spPr bwMode="auto">
        <a:xfrm>
          <a:off x="5003800" y="2496058"/>
          <a:ext cx="6477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48133</xdr:rowOff>
    </xdr:from>
    <xdr:to>
      <xdr:col>4</xdr:col>
      <xdr:colOff>469900</xdr:colOff>
      <xdr:row>14</xdr:row>
      <xdr:rowOff>99549</xdr:rowOff>
    </xdr:to>
    <xdr:cxnSp macro="">
      <xdr:nvCxnSpPr>
        <xdr:cNvPr id="53" name="直線コネクタ 52"/>
        <xdr:cNvCxnSpPr/>
      </xdr:nvCxnSpPr>
      <xdr:spPr bwMode="auto">
        <a:xfrm flipV="1">
          <a:off x="4305300" y="2496058"/>
          <a:ext cx="698500" cy="5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99549</xdr:rowOff>
    </xdr:from>
    <xdr:to>
      <xdr:col>3</xdr:col>
      <xdr:colOff>904875</xdr:colOff>
      <xdr:row>14</xdr:row>
      <xdr:rowOff>139821</xdr:rowOff>
    </xdr:to>
    <xdr:cxnSp macro="">
      <xdr:nvCxnSpPr>
        <xdr:cNvPr id="56" name="直線コネクタ 55"/>
        <xdr:cNvCxnSpPr/>
      </xdr:nvCxnSpPr>
      <xdr:spPr bwMode="auto">
        <a:xfrm flipV="1">
          <a:off x="3606800" y="2547474"/>
          <a:ext cx="698500" cy="4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75241</xdr:rowOff>
    </xdr:from>
    <xdr:to>
      <xdr:col>3</xdr:col>
      <xdr:colOff>206375</xdr:colOff>
      <xdr:row>14</xdr:row>
      <xdr:rowOff>139821</xdr:rowOff>
    </xdr:to>
    <xdr:cxnSp macro="">
      <xdr:nvCxnSpPr>
        <xdr:cNvPr id="59" name="直線コネクタ 58"/>
        <xdr:cNvCxnSpPr/>
      </xdr:nvCxnSpPr>
      <xdr:spPr bwMode="auto">
        <a:xfrm>
          <a:off x="2908300" y="2523166"/>
          <a:ext cx="698500" cy="6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2800</xdr:rowOff>
    </xdr:from>
    <xdr:to>
      <xdr:col>5</xdr:col>
      <xdr:colOff>34925</xdr:colOff>
      <xdr:row>14</xdr:row>
      <xdr:rowOff>104400</xdr:rowOff>
    </xdr:to>
    <xdr:sp macro="" textlink="">
      <xdr:nvSpPr>
        <xdr:cNvPr id="69" name="円/楕円 68"/>
        <xdr:cNvSpPr/>
      </xdr:nvSpPr>
      <xdr:spPr bwMode="auto">
        <a:xfrm>
          <a:off x="5600700" y="245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19327</xdr:rowOff>
    </xdr:from>
    <xdr:ext cx="762000" cy="259045"/>
    <xdr:sp macro="" textlink="">
      <xdr:nvSpPr>
        <xdr:cNvPr id="70" name="人口1人当たり決算額の推移該当値テキスト130"/>
        <xdr:cNvSpPr txBox="1"/>
      </xdr:nvSpPr>
      <xdr:spPr>
        <a:xfrm>
          <a:off x="5740400" y="22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95,353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168783</xdr:rowOff>
    </xdr:from>
    <xdr:to>
      <xdr:col>4</xdr:col>
      <xdr:colOff>520700</xdr:colOff>
      <xdr:row>14</xdr:row>
      <xdr:rowOff>98933</xdr:rowOff>
    </xdr:to>
    <xdr:sp macro="" textlink="">
      <xdr:nvSpPr>
        <xdr:cNvPr id="71" name="円/楕円 70"/>
        <xdr:cNvSpPr/>
      </xdr:nvSpPr>
      <xdr:spPr bwMode="auto">
        <a:xfrm>
          <a:off x="4953000" y="244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109110</xdr:rowOff>
    </xdr:from>
    <xdr:ext cx="736600" cy="259045"/>
    <xdr:sp macro="" textlink="">
      <xdr:nvSpPr>
        <xdr:cNvPr id="72" name="テキスト ボックス 71"/>
        <xdr:cNvSpPr txBox="1"/>
      </xdr:nvSpPr>
      <xdr:spPr>
        <a:xfrm>
          <a:off x="4622800" y="2214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48749</xdr:rowOff>
    </xdr:from>
    <xdr:to>
      <xdr:col>3</xdr:col>
      <xdr:colOff>955675</xdr:colOff>
      <xdr:row>14</xdr:row>
      <xdr:rowOff>150349</xdr:rowOff>
    </xdr:to>
    <xdr:sp macro="" textlink="">
      <xdr:nvSpPr>
        <xdr:cNvPr id="73" name="円/楕円 72"/>
        <xdr:cNvSpPr/>
      </xdr:nvSpPr>
      <xdr:spPr bwMode="auto">
        <a:xfrm>
          <a:off x="4254500" y="249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135126</xdr:rowOff>
    </xdr:from>
    <xdr:ext cx="762000" cy="259045"/>
    <xdr:sp macro="" textlink="">
      <xdr:nvSpPr>
        <xdr:cNvPr id="74" name="テキスト ボックス 73"/>
        <xdr:cNvSpPr txBox="1"/>
      </xdr:nvSpPr>
      <xdr:spPr>
        <a:xfrm>
          <a:off x="3924300" y="258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89021</xdr:rowOff>
    </xdr:from>
    <xdr:to>
      <xdr:col>3</xdr:col>
      <xdr:colOff>257175</xdr:colOff>
      <xdr:row>15</xdr:row>
      <xdr:rowOff>19171</xdr:rowOff>
    </xdr:to>
    <xdr:sp macro="" textlink="">
      <xdr:nvSpPr>
        <xdr:cNvPr id="75" name="円/楕円 74"/>
        <xdr:cNvSpPr/>
      </xdr:nvSpPr>
      <xdr:spPr bwMode="auto">
        <a:xfrm>
          <a:off x="3556000" y="253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3948</xdr:rowOff>
    </xdr:from>
    <xdr:ext cx="762000" cy="259045"/>
    <xdr:sp macro="" textlink="">
      <xdr:nvSpPr>
        <xdr:cNvPr id="76" name="テキスト ボックス 75"/>
        <xdr:cNvSpPr txBox="1"/>
      </xdr:nvSpPr>
      <xdr:spPr>
        <a:xfrm>
          <a:off x="3225800" y="262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24441</xdr:rowOff>
    </xdr:from>
    <xdr:to>
      <xdr:col>2</xdr:col>
      <xdr:colOff>692150</xdr:colOff>
      <xdr:row>14</xdr:row>
      <xdr:rowOff>126041</xdr:rowOff>
    </xdr:to>
    <xdr:sp macro="" textlink="">
      <xdr:nvSpPr>
        <xdr:cNvPr id="77" name="円/楕円 76"/>
        <xdr:cNvSpPr/>
      </xdr:nvSpPr>
      <xdr:spPr bwMode="auto">
        <a:xfrm>
          <a:off x="2857500" y="247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110818</xdr:rowOff>
    </xdr:from>
    <xdr:ext cx="762000" cy="259045"/>
    <xdr:sp macro="" textlink="">
      <xdr:nvSpPr>
        <xdr:cNvPr id="78" name="テキスト ボックス 77"/>
        <xdr:cNvSpPr txBox="1"/>
      </xdr:nvSpPr>
      <xdr:spPr>
        <a:xfrm>
          <a:off x="2527300" y="25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71382</xdr:rowOff>
    </xdr:from>
    <xdr:to>
      <xdr:col>4</xdr:col>
      <xdr:colOff>1117600</xdr:colOff>
      <xdr:row>36</xdr:row>
      <xdr:rowOff>98493</xdr:rowOff>
    </xdr:to>
    <xdr:cxnSp macro="">
      <xdr:nvCxnSpPr>
        <xdr:cNvPr id="110" name="直線コネクタ 109"/>
        <xdr:cNvCxnSpPr/>
      </xdr:nvCxnSpPr>
      <xdr:spPr bwMode="auto">
        <a:xfrm flipV="1">
          <a:off x="5003800" y="7024632"/>
          <a:ext cx="647700" cy="2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98493</xdr:rowOff>
    </xdr:from>
    <xdr:to>
      <xdr:col>4</xdr:col>
      <xdr:colOff>469900</xdr:colOff>
      <xdr:row>37</xdr:row>
      <xdr:rowOff>20130</xdr:rowOff>
    </xdr:to>
    <xdr:cxnSp macro="">
      <xdr:nvCxnSpPr>
        <xdr:cNvPr id="113" name="直線コネクタ 112"/>
        <xdr:cNvCxnSpPr/>
      </xdr:nvCxnSpPr>
      <xdr:spPr bwMode="auto">
        <a:xfrm flipV="1">
          <a:off x="4305300" y="7051743"/>
          <a:ext cx="698500" cy="9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19512</xdr:rowOff>
    </xdr:from>
    <xdr:to>
      <xdr:col>3</xdr:col>
      <xdr:colOff>904875</xdr:colOff>
      <xdr:row>37</xdr:row>
      <xdr:rowOff>20130</xdr:rowOff>
    </xdr:to>
    <xdr:cxnSp macro="">
      <xdr:nvCxnSpPr>
        <xdr:cNvPr id="116" name="直線コネクタ 115"/>
        <xdr:cNvCxnSpPr/>
      </xdr:nvCxnSpPr>
      <xdr:spPr bwMode="auto">
        <a:xfrm>
          <a:off x="3606800" y="7144212"/>
          <a:ext cx="698500" cy="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19512</xdr:rowOff>
    </xdr:from>
    <xdr:to>
      <xdr:col>3</xdr:col>
      <xdr:colOff>206375</xdr:colOff>
      <xdr:row>37</xdr:row>
      <xdr:rowOff>44704</xdr:rowOff>
    </xdr:to>
    <xdr:cxnSp macro="">
      <xdr:nvCxnSpPr>
        <xdr:cNvPr id="119" name="直線コネクタ 118"/>
        <xdr:cNvCxnSpPr/>
      </xdr:nvCxnSpPr>
      <xdr:spPr bwMode="auto">
        <a:xfrm flipV="1">
          <a:off x="2908300" y="7144212"/>
          <a:ext cx="698500" cy="2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20582</xdr:rowOff>
    </xdr:from>
    <xdr:to>
      <xdr:col>5</xdr:col>
      <xdr:colOff>34925</xdr:colOff>
      <xdr:row>36</xdr:row>
      <xdr:rowOff>122182</xdr:rowOff>
    </xdr:to>
    <xdr:sp macro="" textlink="">
      <xdr:nvSpPr>
        <xdr:cNvPr id="129" name="円/楕円 128"/>
        <xdr:cNvSpPr/>
      </xdr:nvSpPr>
      <xdr:spPr bwMode="auto">
        <a:xfrm>
          <a:off x="5600700" y="697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335559</xdr:rowOff>
    </xdr:from>
    <xdr:ext cx="762000" cy="259045"/>
    <xdr:sp macro="" textlink="">
      <xdr:nvSpPr>
        <xdr:cNvPr id="130" name="人口1人当たり決算額の推移該当値テキスト445"/>
        <xdr:cNvSpPr txBox="1"/>
      </xdr:nvSpPr>
      <xdr:spPr>
        <a:xfrm>
          <a:off x="5740400" y="69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47693</xdr:rowOff>
    </xdr:from>
    <xdr:to>
      <xdr:col>4</xdr:col>
      <xdr:colOff>520700</xdr:colOff>
      <xdr:row>36</xdr:row>
      <xdr:rowOff>149293</xdr:rowOff>
    </xdr:to>
    <xdr:sp macro="" textlink="">
      <xdr:nvSpPr>
        <xdr:cNvPr id="131" name="円/楕円 130"/>
        <xdr:cNvSpPr/>
      </xdr:nvSpPr>
      <xdr:spPr bwMode="auto">
        <a:xfrm>
          <a:off x="4953000" y="700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134070</xdr:rowOff>
    </xdr:from>
    <xdr:ext cx="736600" cy="259045"/>
    <xdr:sp macro="" textlink="">
      <xdr:nvSpPr>
        <xdr:cNvPr id="132" name="テキスト ボックス 131"/>
        <xdr:cNvSpPr txBox="1"/>
      </xdr:nvSpPr>
      <xdr:spPr>
        <a:xfrm>
          <a:off x="4622800" y="708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140780</xdr:rowOff>
    </xdr:from>
    <xdr:to>
      <xdr:col>3</xdr:col>
      <xdr:colOff>955675</xdr:colOff>
      <xdr:row>37</xdr:row>
      <xdr:rowOff>70930</xdr:rowOff>
    </xdr:to>
    <xdr:sp macro="" textlink="">
      <xdr:nvSpPr>
        <xdr:cNvPr id="133" name="円/楕円 132"/>
        <xdr:cNvSpPr/>
      </xdr:nvSpPr>
      <xdr:spPr bwMode="auto">
        <a:xfrm>
          <a:off x="4254500" y="709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55707</xdr:rowOff>
    </xdr:from>
    <xdr:ext cx="762000" cy="259045"/>
    <xdr:sp macro="" textlink="">
      <xdr:nvSpPr>
        <xdr:cNvPr id="134" name="テキスト ボックス 133"/>
        <xdr:cNvSpPr txBox="1"/>
      </xdr:nvSpPr>
      <xdr:spPr>
        <a:xfrm>
          <a:off x="3924300" y="71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140162</xdr:rowOff>
    </xdr:from>
    <xdr:to>
      <xdr:col>3</xdr:col>
      <xdr:colOff>257175</xdr:colOff>
      <xdr:row>37</xdr:row>
      <xdr:rowOff>70312</xdr:rowOff>
    </xdr:to>
    <xdr:sp macro="" textlink="">
      <xdr:nvSpPr>
        <xdr:cNvPr id="135" name="円/楕円 134"/>
        <xdr:cNvSpPr/>
      </xdr:nvSpPr>
      <xdr:spPr bwMode="auto">
        <a:xfrm>
          <a:off x="3556000" y="709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55089</xdr:rowOff>
    </xdr:from>
    <xdr:ext cx="762000" cy="259045"/>
    <xdr:sp macro="" textlink="">
      <xdr:nvSpPr>
        <xdr:cNvPr id="136" name="テキスト ボックス 135"/>
        <xdr:cNvSpPr txBox="1"/>
      </xdr:nvSpPr>
      <xdr:spPr>
        <a:xfrm>
          <a:off x="3225800" y="71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165354</xdr:rowOff>
    </xdr:from>
    <xdr:to>
      <xdr:col>2</xdr:col>
      <xdr:colOff>692150</xdr:colOff>
      <xdr:row>37</xdr:row>
      <xdr:rowOff>95504</xdr:rowOff>
    </xdr:to>
    <xdr:sp macro="" textlink="">
      <xdr:nvSpPr>
        <xdr:cNvPr id="137" name="円/楕円 136"/>
        <xdr:cNvSpPr/>
      </xdr:nvSpPr>
      <xdr:spPr bwMode="auto">
        <a:xfrm>
          <a:off x="2857500" y="711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80281</xdr:rowOff>
    </xdr:from>
    <xdr:ext cx="762000" cy="259045"/>
    <xdr:sp macro="" textlink="">
      <xdr:nvSpPr>
        <xdr:cNvPr id="138" name="テキスト ボックス 137"/>
        <xdr:cNvSpPr txBox="1"/>
      </xdr:nvSpPr>
      <xdr:spPr>
        <a:xfrm>
          <a:off x="25273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86939</xdr:rowOff>
    </xdr:from>
    <xdr:to>
      <xdr:col>6</xdr:col>
      <xdr:colOff>511175</xdr:colOff>
      <xdr:row>31</xdr:row>
      <xdr:rowOff>116543</xdr:rowOff>
    </xdr:to>
    <xdr:cxnSp macro="">
      <xdr:nvCxnSpPr>
        <xdr:cNvPr id="59" name="直線コネクタ 58"/>
        <xdr:cNvCxnSpPr/>
      </xdr:nvCxnSpPr>
      <xdr:spPr>
        <a:xfrm>
          <a:off x="3797300" y="5401889"/>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86939</xdr:rowOff>
    </xdr:from>
    <xdr:to>
      <xdr:col>5</xdr:col>
      <xdr:colOff>358775</xdr:colOff>
      <xdr:row>32</xdr:row>
      <xdr:rowOff>3797</xdr:rowOff>
    </xdr:to>
    <xdr:cxnSp macro="">
      <xdr:nvCxnSpPr>
        <xdr:cNvPr id="62" name="直線コネクタ 61"/>
        <xdr:cNvCxnSpPr/>
      </xdr:nvCxnSpPr>
      <xdr:spPr>
        <a:xfrm flipV="1">
          <a:off x="2908300" y="5401889"/>
          <a:ext cx="88900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3797</xdr:rowOff>
    </xdr:from>
    <xdr:to>
      <xdr:col>4</xdr:col>
      <xdr:colOff>155575</xdr:colOff>
      <xdr:row>32</xdr:row>
      <xdr:rowOff>51346</xdr:rowOff>
    </xdr:to>
    <xdr:cxnSp macro="">
      <xdr:nvCxnSpPr>
        <xdr:cNvPr id="65" name="直線コネクタ 64"/>
        <xdr:cNvCxnSpPr/>
      </xdr:nvCxnSpPr>
      <xdr:spPr>
        <a:xfrm flipV="1">
          <a:off x="2019300" y="549019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117206</xdr:rowOff>
    </xdr:from>
    <xdr:to>
      <xdr:col>2</xdr:col>
      <xdr:colOff>638175</xdr:colOff>
      <xdr:row>32</xdr:row>
      <xdr:rowOff>51346</xdr:rowOff>
    </xdr:to>
    <xdr:cxnSp macro="">
      <xdr:nvCxnSpPr>
        <xdr:cNvPr id="68" name="直線コネクタ 67"/>
        <xdr:cNvCxnSpPr/>
      </xdr:nvCxnSpPr>
      <xdr:spPr>
        <a:xfrm>
          <a:off x="1130300" y="5432156"/>
          <a:ext cx="889000" cy="10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52011</xdr:rowOff>
    </xdr:from>
    <xdr:ext cx="534377" cy="259045"/>
    <xdr:sp macro="" textlink="">
      <xdr:nvSpPr>
        <xdr:cNvPr id="70" name="テキスト ボックス 69"/>
        <xdr:cNvSpPr txBox="1"/>
      </xdr:nvSpPr>
      <xdr:spPr>
        <a:xfrm>
          <a:off x="1752111" y="57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13172</xdr:rowOff>
    </xdr:from>
    <xdr:ext cx="534377" cy="259045"/>
    <xdr:sp macro="" textlink="">
      <xdr:nvSpPr>
        <xdr:cNvPr id="72" name="テキスト ボックス 71"/>
        <xdr:cNvSpPr txBox="1"/>
      </xdr:nvSpPr>
      <xdr:spPr>
        <a:xfrm>
          <a:off x="863111" y="5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65743</xdr:rowOff>
    </xdr:from>
    <xdr:to>
      <xdr:col>6</xdr:col>
      <xdr:colOff>561975</xdr:colOff>
      <xdr:row>31</xdr:row>
      <xdr:rowOff>167343</xdr:rowOff>
    </xdr:to>
    <xdr:sp macro="" textlink="">
      <xdr:nvSpPr>
        <xdr:cNvPr id="78" name="円/楕円 77"/>
        <xdr:cNvSpPr/>
      </xdr:nvSpPr>
      <xdr:spPr>
        <a:xfrm>
          <a:off x="4584700" y="53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88620</xdr:rowOff>
    </xdr:from>
    <xdr:ext cx="534377" cy="259045"/>
    <xdr:sp macro="" textlink="">
      <xdr:nvSpPr>
        <xdr:cNvPr id="79" name="人件費該当値テキスト"/>
        <xdr:cNvSpPr txBox="1"/>
      </xdr:nvSpPr>
      <xdr:spPr>
        <a:xfrm>
          <a:off x="4686300" y="52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93,513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36139</xdr:rowOff>
    </xdr:from>
    <xdr:to>
      <xdr:col>5</xdr:col>
      <xdr:colOff>409575</xdr:colOff>
      <xdr:row>31</xdr:row>
      <xdr:rowOff>137739</xdr:rowOff>
    </xdr:to>
    <xdr:sp macro="" textlink="">
      <xdr:nvSpPr>
        <xdr:cNvPr id="80" name="円/楕円 79"/>
        <xdr:cNvSpPr/>
      </xdr:nvSpPr>
      <xdr:spPr>
        <a:xfrm>
          <a:off x="3746500" y="5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154266</xdr:rowOff>
    </xdr:from>
    <xdr:ext cx="534377" cy="259045"/>
    <xdr:sp macro="" textlink="">
      <xdr:nvSpPr>
        <xdr:cNvPr id="81" name="テキスト ボックス 80"/>
        <xdr:cNvSpPr txBox="1"/>
      </xdr:nvSpPr>
      <xdr:spPr>
        <a:xfrm>
          <a:off x="3530111" y="51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124447</xdr:rowOff>
    </xdr:from>
    <xdr:to>
      <xdr:col>4</xdr:col>
      <xdr:colOff>206375</xdr:colOff>
      <xdr:row>32</xdr:row>
      <xdr:rowOff>54597</xdr:rowOff>
    </xdr:to>
    <xdr:sp macro="" textlink="">
      <xdr:nvSpPr>
        <xdr:cNvPr id="82" name="円/楕円 81"/>
        <xdr:cNvSpPr/>
      </xdr:nvSpPr>
      <xdr:spPr>
        <a:xfrm>
          <a:off x="2857500" y="54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71124</xdr:rowOff>
    </xdr:from>
    <xdr:ext cx="534377" cy="259045"/>
    <xdr:sp macro="" textlink="">
      <xdr:nvSpPr>
        <xdr:cNvPr id="83" name="テキスト ボックス 82"/>
        <xdr:cNvSpPr txBox="1"/>
      </xdr:nvSpPr>
      <xdr:spPr>
        <a:xfrm>
          <a:off x="2641111" y="52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546</xdr:rowOff>
    </xdr:from>
    <xdr:to>
      <xdr:col>3</xdr:col>
      <xdr:colOff>3175</xdr:colOff>
      <xdr:row>32</xdr:row>
      <xdr:rowOff>102146</xdr:rowOff>
    </xdr:to>
    <xdr:sp macro="" textlink="">
      <xdr:nvSpPr>
        <xdr:cNvPr id="84" name="円/楕円 83"/>
        <xdr:cNvSpPr/>
      </xdr:nvSpPr>
      <xdr:spPr>
        <a:xfrm>
          <a:off x="1968500" y="54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118673</xdr:rowOff>
    </xdr:from>
    <xdr:ext cx="534377" cy="259045"/>
    <xdr:sp macro="" textlink="">
      <xdr:nvSpPr>
        <xdr:cNvPr id="85" name="テキスト ボックス 84"/>
        <xdr:cNvSpPr txBox="1"/>
      </xdr:nvSpPr>
      <xdr:spPr>
        <a:xfrm>
          <a:off x="1752111" y="52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66406</xdr:rowOff>
    </xdr:from>
    <xdr:to>
      <xdr:col>1</xdr:col>
      <xdr:colOff>485775</xdr:colOff>
      <xdr:row>31</xdr:row>
      <xdr:rowOff>168006</xdr:rowOff>
    </xdr:to>
    <xdr:sp macro="" textlink="">
      <xdr:nvSpPr>
        <xdr:cNvPr id="86" name="円/楕円 85"/>
        <xdr:cNvSpPr/>
      </xdr:nvSpPr>
      <xdr:spPr>
        <a:xfrm>
          <a:off x="1079500" y="53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13083</xdr:rowOff>
    </xdr:from>
    <xdr:ext cx="534377" cy="259045"/>
    <xdr:sp macro="" textlink="">
      <xdr:nvSpPr>
        <xdr:cNvPr id="87" name="テキスト ボックス 86"/>
        <xdr:cNvSpPr txBox="1"/>
      </xdr:nvSpPr>
      <xdr:spPr>
        <a:xfrm>
          <a:off x="863111" y="51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87004</xdr:rowOff>
    </xdr:from>
    <xdr:to>
      <xdr:col>6</xdr:col>
      <xdr:colOff>511175</xdr:colOff>
      <xdr:row>57</xdr:row>
      <xdr:rowOff>90429</xdr:rowOff>
    </xdr:to>
    <xdr:cxnSp macro="">
      <xdr:nvCxnSpPr>
        <xdr:cNvPr id="116" name="直線コネクタ 115"/>
        <xdr:cNvCxnSpPr/>
      </xdr:nvCxnSpPr>
      <xdr:spPr>
        <a:xfrm flipV="1">
          <a:off x="3797300" y="9859654"/>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90429</xdr:rowOff>
    </xdr:from>
    <xdr:to>
      <xdr:col>5</xdr:col>
      <xdr:colOff>358775</xdr:colOff>
      <xdr:row>57</xdr:row>
      <xdr:rowOff>116291</xdr:rowOff>
    </xdr:to>
    <xdr:cxnSp macro="">
      <xdr:nvCxnSpPr>
        <xdr:cNvPr id="119" name="直線コネクタ 118"/>
        <xdr:cNvCxnSpPr/>
      </xdr:nvCxnSpPr>
      <xdr:spPr>
        <a:xfrm flipV="1">
          <a:off x="2908300" y="9863079"/>
          <a:ext cx="8890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114988</xdr:rowOff>
    </xdr:from>
    <xdr:to>
      <xdr:col>4</xdr:col>
      <xdr:colOff>155575</xdr:colOff>
      <xdr:row>57</xdr:row>
      <xdr:rowOff>116291</xdr:rowOff>
    </xdr:to>
    <xdr:cxnSp macro="">
      <xdr:nvCxnSpPr>
        <xdr:cNvPr id="122" name="直線コネクタ 121"/>
        <xdr:cNvCxnSpPr/>
      </xdr:nvCxnSpPr>
      <xdr:spPr>
        <a:xfrm>
          <a:off x="2019300" y="9887638"/>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169351</xdr:rowOff>
    </xdr:from>
    <xdr:ext cx="534377" cy="259045"/>
    <xdr:sp macro="" textlink="">
      <xdr:nvSpPr>
        <xdr:cNvPr id="124" name="テキスト ボックス 123"/>
        <xdr:cNvSpPr txBox="1"/>
      </xdr:nvSpPr>
      <xdr:spPr>
        <a:xfrm>
          <a:off x="2641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114988</xdr:rowOff>
    </xdr:from>
    <xdr:to>
      <xdr:col>2</xdr:col>
      <xdr:colOff>638175</xdr:colOff>
      <xdr:row>57</xdr:row>
      <xdr:rowOff>141144</xdr:rowOff>
    </xdr:to>
    <xdr:cxnSp macro="">
      <xdr:nvCxnSpPr>
        <xdr:cNvPr id="125" name="直線コネクタ 124"/>
        <xdr:cNvCxnSpPr/>
      </xdr:nvCxnSpPr>
      <xdr:spPr>
        <a:xfrm flipV="1">
          <a:off x="1130300" y="9887638"/>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4104</xdr:rowOff>
    </xdr:from>
    <xdr:ext cx="534377" cy="259045"/>
    <xdr:sp macro="" textlink="">
      <xdr:nvSpPr>
        <xdr:cNvPr id="127" name="テキスト ボックス 126"/>
        <xdr:cNvSpPr txBox="1"/>
      </xdr:nvSpPr>
      <xdr:spPr>
        <a:xfrm>
          <a:off x="1752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36204</xdr:rowOff>
    </xdr:from>
    <xdr:to>
      <xdr:col>6</xdr:col>
      <xdr:colOff>561975</xdr:colOff>
      <xdr:row>57</xdr:row>
      <xdr:rowOff>137804</xdr:rowOff>
    </xdr:to>
    <xdr:sp macro="" textlink="">
      <xdr:nvSpPr>
        <xdr:cNvPr id="135" name="円/楕円 134"/>
        <xdr:cNvSpPr/>
      </xdr:nvSpPr>
      <xdr:spPr>
        <a:xfrm>
          <a:off x="4584700" y="98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59081</xdr:rowOff>
    </xdr:from>
    <xdr:ext cx="534377" cy="259045"/>
    <xdr:sp macro="" textlink="">
      <xdr:nvSpPr>
        <xdr:cNvPr id="136" name="物件費該当値テキスト"/>
        <xdr:cNvSpPr txBox="1"/>
      </xdr:nvSpPr>
      <xdr:spPr>
        <a:xfrm>
          <a:off x="4686300" y="96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39629</xdr:rowOff>
    </xdr:from>
    <xdr:to>
      <xdr:col>5</xdr:col>
      <xdr:colOff>409575</xdr:colOff>
      <xdr:row>57</xdr:row>
      <xdr:rowOff>141229</xdr:rowOff>
    </xdr:to>
    <xdr:sp macro="" textlink="">
      <xdr:nvSpPr>
        <xdr:cNvPr id="137" name="円/楕円 136"/>
        <xdr:cNvSpPr/>
      </xdr:nvSpPr>
      <xdr:spPr>
        <a:xfrm>
          <a:off x="3746500" y="9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157756</xdr:rowOff>
    </xdr:from>
    <xdr:ext cx="534377" cy="259045"/>
    <xdr:sp macro="" textlink="">
      <xdr:nvSpPr>
        <xdr:cNvPr id="138" name="テキスト ボックス 137"/>
        <xdr:cNvSpPr txBox="1"/>
      </xdr:nvSpPr>
      <xdr:spPr>
        <a:xfrm>
          <a:off x="3530111" y="95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65491</xdr:rowOff>
    </xdr:from>
    <xdr:to>
      <xdr:col>4</xdr:col>
      <xdr:colOff>206375</xdr:colOff>
      <xdr:row>57</xdr:row>
      <xdr:rowOff>167091</xdr:rowOff>
    </xdr:to>
    <xdr:sp macro="" textlink="">
      <xdr:nvSpPr>
        <xdr:cNvPr id="139" name="円/楕円 138"/>
        <xdr:cNvSpPr/>
      </xdr:nvSpPr>
      <xdr:spPr>
        <a:xfrm>
          <a:off x="2857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12168</xdr:rowOff>
    </xdr:from>
    <xdr:ext cx="534377" cy="259045"/>
    <xdr:sp macro="" textlink="">
      <xdr:nvSpPr>
        <xdr:cNvPr id="140" name="テキスト ボックス 139"/>
        <xdr:cNvSpPr txBox="1"/>
      </xdr:nvSpPr>
      <xdr:spPr>
        <a:xfrm>
          <a:off x="2641111" y="96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64188</xdr:rowOff>
    </xdr:from>
    <xdr:to>
      <xdr:col>3</xdr:col>
      <xdr:colOff>3175</xdr:colOff>
      <xdr:row>57</xdr:row>
      <xdr:rowOff>165788</xdr:rowOff>
    </xdr:to>
    <xdr:sp macro="" textlink="">
      <xdr:nvSpPr>
        <xdr:cNvPr id="141" name="円/楕円 140"/>
        <xdr:cNvSpPr/>
      </xdr:nvSpPr>
      <xdr:spPr>
        <a:xfrm>
          <a:off x="1968500" y="98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10865</xdr:rowOff>
    </xdr:from>
    <xdr:ext cx="534377" cy="259045"/>
    <xdr:sp macro="" textlink="">
      <xdr:nvSpPr>
        <xdr:cNvPr id="142" name="テキスト ボックス 141"/>
        <xdr:cNvSpPr txBox="1"/>
      </xdr:nvSpPr>
      <xdr:spPr>
        <a:xfrm>
          <a:off x="1752111" y="96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90344</xdr:rowOff>
    </xdr:from>
    <xdr:to>
      <xdr:col>1</xdr:col>
      <xdr:colOff>485775</xdr:colOff>
      <xdr:row>58</xdr:row>
      <xdr:rowOff>20494</xdr:rowOff>
    </xdr:to>
    <xdr:sp macro="" textlink="">
      <xdr:nvSpPr>
        <xdr:cNvPr id="143" name="円/楕円 142"/>
        <xdr:cNvSpPr/>
      </xdr:nvSpPr>
      <xdr:spPr>
        <a:xfrm>
          <a:off x="1079500" y="98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11621</xdr:rowOff>
    </xdr:from>
    <xdr:ext cx="534377" cy="259045"/>
    <xdr:sp macro="" textlink="">
      <xdr:nvSpPr>
        <xdr:cNvPr id="144" name="テキスト ボックス 143"/>
        <xdr:cNvSpPr txBox="1"/>
      </xdr:nvSpPr>
      <xdr:spPr>
        <a:xfrm>
          <a:off x="863111" y="99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16980</xdr:rowOff>
    </xdr:from>
    <xdr:to>
      <xdr:col>6</xdr:col>
      <xdr:colOff>511175</xdr:colOff>
      <xdr:row>76</xdr:row>
      <xdr:rowOff>163740</xdr:rowOff>
    </xdr:to>
    <xdr:cxnSp macro="">
      <xdr:nvCxnSpPr>
        <xdr:cNvPr id="173" name="直線コネクタ 172"/>
        <xdr:cNvCxnSpPr/>
      </xdr:nvCxnSpPr>
      <xdr:spPr>
        <a:xfrm flipV="1">
          <a:off x="3797300" y="13047180"/>
          <a:ext cx="8382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108991</xdr:rowOff>
    </xdr:from>
    <xdr:to>
      <xdr:col>5</xdr:col>
      <xdr:colOff>358775</xdr:colOff>
      <xdr:row>76</xdr:row>
      <xdr:rowOff>163740</xdr:rowOff>
    </xdr:to>
    <xdr:cxnSp macro="">
      <xdr:nvCxnSpPr>
        <xdr:cNvPr id="176" name="直線コネクタ 175"/>
        <xdr:cNvCxnSpPr/>
      </xdr:nvCxnSpPr>
      <xdr:spPr>
        <a:xfrm>
          <a:off x="2908300" y="12624841"/>
          <a:ext cx="889000" cy="56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108991</xdr:rowOff>
    </xdr:from>
    <xdr:to>
      <xdr:col>4</xdr:col>
      <xdr:colOff>155575</xdr:colOff>
      <xdr:row>77</xdr:row>
      <xdr:rowOff>24828</xdr:rowOff>
    </xdr:to>
    <xdr:cxnSp macro="">
      <xdr:nvCxnSpPr>
        <xdr:cNvPr id="179" name="直線コネクタ 178"/>
        <xdr:cNvCxnSpPr/>
      </xdr:nvCxnSpPr>
      <xdr:spPr>
        <a:xfrm flipV="1">
          <a:off x="2019300" y="12624841"/>
          <a:ext cx="889000" cy="60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50394</xdr:rowOff>
    </xdr:from>
    <xdr:to>
      <xdr:col>2</xdr:col>
      <xdr:colOff>638175</xdr:colOff>
      <xdr:row>77</xdr:row>
      <xdr:rowOff>24828</xdr:rowOff>
    </xdr:to>
    <xdr:cxnSp macro="">
      <xdr:nvCxnSpPr>
        <xdr:cNvPr id="182" name="直線コネクタ 181"/>
        <xdr:cNvCxnSpPr/>
      </xdr:nvCxnSpPr>
      <xdr:spPr>
        <a:xfrm>
          <a:off x="1130300" y="13080594"/>
          <a:ext cx="889000" cy="1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137630</xdr:rowOff>
    </xdr:from>
    <xdr:to>
      <xdr:col>6</xdr:col>
      <xdr:colOff>561975</xdr:colOff>
      <xdr:row>76</xdr:row>
      <xdr:rowOff>67779</xdr:rowOff>
    </xdr:to>
    <xdr:sp macro="" textlink="">
      <xdr:nvSpPr>
        <xdr:cNvPr id="192" name="円/楕円 191"/>
        <xdr:cNvSpPr/>
      </xdr:nvSpPr>
      <xdr:spPr>
        <a:xfrm>
          <a:off x="4584700" y="12996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160507</xdr:rowOff>
    </xdr:from>
    <xdr:ext cx="534377" cy="259045"/>
    <xdr:sp macro="" textlink="">
      <xdr:nvSpPr>
        <xdr:cNvPr id="193" name="維持補修費該当値テキスト"/>
        <xdr:cNvSpPr txBox="1"/>
      </xdr:nvSpPr>
      <xdr:spPr>
        <a:xfrm>
          <a:off x="4686300"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112940</xdr:rowOff>
    </xdr:from>
    <xdr:to>
      <xdr:col>5</xdr:col>
      <xdr:colOff>409575</xdr:colOff>
      <xdr:row>77</xdr:row>
      <xdr:rowOff>43090</xdr:rowOff>
    </xdr:to>
    <xdr:sp macro="" textlink="">
      <xdr:nvSpPr>
        <xdr:cNvPr id="194" name="円/楕円 193"/>
        <xdr:cNvSpPr/>
      </xdr:nvSpPr>
      <xdr:spPr>
        <a:xfrm>
          <a:off x="3746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59618</xdr:rowOff>
    </xdr:from>
    <xdr:ext cx="534377" cy="259045"/>
    <xdr:sp macro="" textlink="">
      <xdr:nvSpPr>
        <xdr:cNvPr id="195" name="テキスト ボックス 194"/>
        <xdr:cNvSpPr txBox="1"/>
      </xdr:nvSpPr>
      <xdr:spPr>
        <a:xfrm>
          <a:off x="3530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58191</xdr:rowOff>
    </xdr:from>
    <xdr:to>
      <xdr:col>4</xdr:col>
      <xdr:colOff>206375</xdr:colOff>
      <xdr:row>73</xdr:row>
      <xdr:rowOff>159791</xdr:rowOff>
    </xdr:to>
    <xdr:sp macro="" textlink="">
      <xdr:nvSpPr>
        <xdr:cNvPr id="196" name="円/楕円 195"/>
        <xdr:cNvSpPr/>
      </xdr:nvSpPr>
      <xdr:spPr>
        <a:xfrm>
          <a:off x="2857500" y="125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4868</xdr:rowOff>
    </xdr:from>
    <xdr:ext cx="534377" cy="259045"/>
    <xdr:sp macro="" textlink="">
      <xdr:nvSpPr>
        <xdr:cNvPr id="197" name="テキスト ボックス 196"/>
        <xdr:cNvSpPr txBox="1"/>
      </xdr:nvSpPr>
      <xdr:spPr>
        <a:xfrm>
          <a:off x="2641111" y="123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145478</xdr:rowOff>
    </xdr:from>
    <xdr:to>
      <xdr:col>3</xdr:col>
      <xdr:colOff>3175</xdr:colOff>
      <xdr:row>77</xdr:row>
      <xdr:rowOff>75628</xdr:rowOff>
    </xdr:to>
    <xdr:sp macro="" textlink="">
      <xdr:nvSpPr>
        <xdr:cNvPr id="198" name="円/楕円 197"/>
        <xdr:cNvSpPr/>
      </xdr:nvSpPr>
      <xdr:spPr>
        <a:xfrm>
          <a:off x="1968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92156</xdr:rowOff>
    </xdr:from>
    <xdr:ext cx="469744" cy="259045"/>
    <xdr:sp macro="" textlink="">
      <xdr:nvSpPr>
        <xdr:cNvPr id="199" name="テキスト ボックス 198"/>
        <xdr:cNvSpPr txBox="1"/>
      </xdr:nvSpPr>
      <xdr:spPr>
        <a:xfrm>
          <a:off x="1784427" y="129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171044</xdr:rowOff>
    </xdr:from>
    <xdr:to>
      <xdr:col>1</xdr:col>
      <xdr:colOff>485775</xdr:colOff>
      <xdr:row>76</xdr:row>
      <xdr:rowOff>101194</xdr:rowOff>
    </xdr:to>
    <xdr:sp macro="" textlink="">
      <xdr:nvSpPr>
        <xdr:cNvPr id="200" name="円/楕円 199"/>
        <xdr:cNvSpPr/>
      </xdr:nvSpPr>
      <xdr:spPr>
        <a:xfrm>
          <a:off x="1079500" y="130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117721</xdr:rowOff>
    </xdr:from>
    <xdr:ext cx="534377" cy="259045"/>
    <xdr:sp macro="" textlink="">
      <xdr:nvSpPr>
        <xdr:cNvPr id="201" name="テキスト ボックス 200"/>
        <xdr:cNvSpPr txBox="1"/>
      </xdr:nvSpPr>
      <xdr:spPr>
        <a:xfrm>
          <a:off x="863111" y="128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31820</xdr:rowOff>
    </xdr:from>
    <xdr:to>
      <xdr:col>6</xdr:col>
      <xdr:colOff>511175</xdr:colOff>
      <xdr:row>93</xdr:row>
      <xdr:rowOff>154178</xdr:rowOff>
    </xdr:to>
    <xdr:cxnSp macro="">
      <xdr:nvCxnSpPr>
        <xdr:cNvPr id="231" name="直線コネクタ 230"/>
        <xdr:cNvCxnSpPr/>
      </xdr:nvCxnSpPr>
      <xdr:spPr>
        <a:xfrm flipV="1">
          <a:off x="3797300" y="15976670"/>
          <a:ext cx="8382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154178</xdr:rowOff>
    </xdr:from>
    <xdr:to>
      <xdr:col>5</xdr:col>
      <xdr:colOff>358775</xdr:colOff>
      <xdr:row>94</xdr:row>
      <xdr:rowOff>48031</xdr:rowOff>
    </xdr:to>
    <xdr:cxnSp macro="">
      <xdr:nvCxnSpPr>
        <xdr:cNvPr id="234" name="直線コネクタ 233"/>
        <xdr:cNvCxnSpPr/>
      </xdr:nvCxnSpPr>
      <xdr:spPr>
        <a:xfrm flipV="1">
          <a:off x="2908300" y="16099028"/>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48031</xdr:rowOff>
    </xdr:from>
    <xdr:to>
      <xdr:col>4</xdr:col>
      <xdr:colOff>155575</xdr:colOff>
      <xdr:row>95</xdr:row>
      <xdr:rowOff>43917</xdr:rowOff>
    </xdr:to>
    <xdr:cxnSp macro="">
      <xdr:nvCxnSpPr>
        <xdr:cNvPr id="237" name="直線コネクタ 236"/>
        <xdr:cNvCxnSpPr/>
      </xdr:nvCxnSpPr>
      <xdr:spPr>
        <a:xfrm flipV="1">
          <a:off x="2019300" y="16164331"/>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43917</xdr:rowOff>
    </xdr:from>
    <xdr:to>
      <xdr:col>2</xdr:col>
      <xdr:colOff>638175</xdr:colOff>
      <xdr:row>95</xdr:row>
      <xdr:rowOff>69196</xdr:rowOff>
    </xdr:to>
    <xdr:cxnSp macro="">
      <xdr:nvCxnSpPr>
        <xdr:cNvPr id="240" name="直線コネクタ 239"/>
        <xdr:cNvCxnSpPr/>
      </xdr:nvCxnSpPr>
      <xdr:spPr>
        <a:xfrm flipV="1">
          <a:off x="1130300" y="1633166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152470</xdr:rowOff>
    </xdr:from>
    <xdr:to>
      <xdr:col>6</xdr:col>
      <xdr:colOff>561975</xdr:colOff>
      <xdr:row>93</xdr:row>
      <xdr:rowOff>82620</xdr:rowOff>
    </xdr:to>
    <xdr:sp macro="" textlink="">
      <xdr:nvSpPr>
        <xdr:cNvPr id="250" name="円/楕円 249"/>
        <xdr:cNvSpPr/>
      </xdr:nvSpPr>
      <xdr:spPr>
        <a:xfrm>
          <a:off x="4584700" y="159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3897</xdr:rowOff>
    </xdr:from>
    <xdr:ext cx="534377" cy="259045"/>
    <xdr:sp macro="" textlink="">
      <xdr:nvSpPr>
        <xdr:cNvPr id="251" name="扶助費該当値テキスト"/>
        <xdr:cNvSpPr txBox="1"/>
      </xdr:nvSpPr>
      <xdr:spPr>
        <a:xfrm>
          <a:off x="4686300" y="157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94,663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103378</xdr:rowOff>
    </xdr:from>
    <xdr:to>
      <xdr:col>5</xdr:col>
      <xdr:colOff>409575</xdr:colOff>
      <xdr:row>94</xdr:row>
      <xdr:rowOff>33528</xdr:rowOff>
    </xdr:to>
    <xdr:sp macro="" textlink="">
      <xdr:nvSpPr>
        <xdr:cNvPr id="252" name="円/楕円 251"/>
        <xdr:cNvSpPr/>
      </xdr:nvSpPr>
      <xdr:spPr>
        <a:xfrm>
          <a:off x="3746500" y="160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50055</xdr:rowOff>
    </xdr:from>
    <xdr:ext cx="534377" cy="259045"/>
    <xdr:sp macro="" textlink="">
      <xdr:nvSpPr>
        <xdr:cNvPr id="253" name="テキスト ボックス 252"/>
        <xdr:cNvSpPr txBox="1"/>
      </xdr:nvSpPr>
      <xdr:spPr>
        <a:xfrm>
          <a:off x="3530111" y="158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168681</xdr:rowOff>
    </xdr:from>
    <xdr:to>
      <xdr:col>4</xdr:col>
      <xdr:colOff>206375</xdr:colOff>
      <xdr:row>94</xdr:row>
      <xdr:rowOff>98831</xdr:rowOff>
    </xdr:to>
    <xdr:sp macro="" textlink="">
      <xdr:nvSpPr>
        <xdr:cNvPr id="254" name="円/楕円 253"/>
        <xdr:cNvSpPr/>
      </xdr:nvSpPr>
      <xdr:spPr>
        <a:xfrm>
          <a:off x="2857500" y="161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89958</xdr:rowOff>
    </xdr:from>
    <xdr:ext cx="534377" cy="259045"/>
    <xdr:sp macro="" textlink="">
      <xdr:nvSpPr>
        <xdr:cNvPr id="255" name="テキスト ボックス 254"/>
        <xdr:cNvSpPr txBox="1"/>
      </xdr:nvSpPr>
      <xdr:spPr>
        <a:xfrm>
          <a:off x="2641111" y="162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164567</xdr:rowOff>
    </xdr:from>
    <xdr:to>
      <xdr:col>3</xdr:col>
      <xdr:colOff>3175</xdr:colOff>
      <xdr:row>95</xdr:row>
      <xdr:rowOff>94717</xdr:rowOff>
    </xdr:to>
    <xdr:sp macro="" textlink="">
      <xdr:nvSpPr>
        <xdr:cNvPr id="256" name="円/楕円 255"/>
        <xdr:cNvSpPr/>
      </xdr:nvSpPr>
      <xdr:spPr>
        <a:xfrm>
          <a:off x="1968500" y="16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85844</xdr:rowOff>
    </xdr:from>
    <xdr:ext cx="534377" cy="259045"/>
    <xdr:sp macro="" textlink="">
      <xdr:nvSpPr>
        <xdr:cNvPr id="257" name="テキスト ボックス 256"/>
        <xdr:cNvSpPr txBox="1"/>
      </xdr:nvSpPr>
      <xdr:spPr>
        <a:xfrm>
          <a:off x="1752111" y="16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18396</xdr:rowOff>
    </xdr:from>
    <xdr:to>
      <xdr:col>1</xdr:col>
      <xdr:colOff>485775</xdr:colOff>
      <xdr:row>95</xdr:row>
      <xdr:rowOff>119996</xdr:rowOff>
    </xdr:to>
    <xdr:sp macro="" textlink="">
      <xdr:nvSpPr>
        <xdr:cNvPr id="258" name="円/楕円 257"/>
        <xdr:cNvSpPr/>
      </xdr:nvSpPr>
      <xdr:spPr>
        <a:xfrm>
          <a:off x="1079500" y="163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111123</xdr:rowOff>
    </xdr:from>
    <xdr:ext cx="534377" cy="259045"/>
    <xdr:sp macro="" textlink="">
      <xdr:nvSpPr>
        <xdr:cNvPr id="259" name="テキスト ボックス 258"/>
        <xdr:cNvSpPr txBox="1"/>
      </xdr:nvSpPr>
      <xdr:spPr>
        <a:xfrm>
          <a:off x="863111" y="163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138753</xdr:rowOff>
    </xdr:from>
    <xdr:to>
      <xdr:col>15</xdr:col>
      <xdr:colOff>180975</xdr:colOff>
      <xdr:row>35</xdr:row>
      <xdr:rowOff>167763</xdr:rowOff>
    </xdr:to>
    <xdr:cxnSp macro="">
      <xdr:nvCxnSpPr>
        <xdr:cNvPr id="290" name="直線コネクタ 289"/>
        <xdr:cNvCxnSpPr/>
      </xdr:nvCxnSpPr>
      <xdr:spPr>
        <a:xfrm flipV="1">
          <a:off x="9639300" y="6139503"/>
          <a:ext cx="8382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167763</xdr:rowOff>
    </xdr:from>
    <xdr:to>
      <xdr:col>14</xdr:col>
      <xdr:colOff>28575</xdr:colOff>
      <xdr:row>36</xdr:row>
      <xdr:rowOff>92238</xdr:rowOff>
    </xdr:to>
    <xdr:cxnSp macro="">
      <xdr:nvCxnSpPr>
        <xdr:cNvPr id="293" name="直線コネクタ 292"/>
        <xdr:cNvCxnSpPr/>
      </xdr:nvCxnSpPr>
      <xdr:spPr>
        <a:xfrm flipV="1">
          <a:off x="8750300" y="6168513"/>
          <a:ext cx="8890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92238</xdr:rowOff>
    </xdr:from>
    <xdr:to>
      <xdr:col>12</xdr:col>
      <xdr:colOff>511175</xdr:colOff>
      <xdr:row>36</xdr:row>
      <xdr:rowOff>142019</xdr:rowOff>
    </xdr:to>
    <xdr:cxnSp macro="">
      <xdr:nvCxnSpPr>
        <xdr:cNvPr id="296" name="直線コネクタ 295"/>
        <xdr:cNvCxnSpPr/>
      </xdr:nvCxnSpPr>
      <xdr:spPr>
        <a:xfrm flipV="1">
          <a:off x="7861300" y="6264438"/>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141300</xdr:rowOff>
    </xdr:from>
    <xdr:to>
      <xdr:col>11</xdr:col>
      <xdr:colOff>307975</xdr:colOff>
      <xdr:row>36</xdr:row>
      <xdr:rowOff>142019</xdr:rowOff>
    </xdr:to>
    <xdr:cxnSp macro="">
      <xdr:nvCxnSpPr>
        <xdr:cNvPr id="299" name="直線コネクタ 298"/>
        <xdr:cNvCxnSpPr/>
      </xdr:nvCxnSpPr>
      <xdr:spPr>
        <a:xfrm>
          <a:off x="6972300" y="631350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87953</xdr:rowOff>
    </xdr:from>
    <xdr:to>
      <xdr:col>15</xdr:col>
      <xdr:colOff>231775</xdr:colOff>
      <xdr:row>36</xdr:row>
      <xdr:rowOff>18103</xdr:rowOff>
    </xdr:to>
    <xdr:sp macro="" textlink="">
      <xdr:nvSpPr>
        <xdr:cNvPr id="309" name="円/楕円 308"/>
        <xdr:cNvSpPr/>
      </xdr:nvSpPr>
      <xdr:spPr>
        <a:xfrm>
          <a:off x="10426700" y="6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110830</xdr:rowOff>
    </xdr:from>
    <xdr:ext cx="534377" cy="259045"/>
    <xdr:sp macro="" textlink="">
      <xdr:nvSpPr>
        <xdr:cNvPr id="310" name="補助費等該当値テキスト"/>
        <xdr:cNvSpPr txBox="1"/>
      </xdr:nvSpPr>
      <xdr:spPr>
        <a:xfrm>
          <a:off x="10528300" y="59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116963</xdr:rowOff>
    </xdr:from>
    <xdr:to>
      <xdr:col>14</xdr:col>
      <xdr:colOff>79375</xdr:colOff>
      <xdr:row>36</xdr:row>
      <xdr:rowOff>47113</xdr:rowOff>
    </xdr:to>
    <xdr:sp macro="" textlink="">
      <xdr:nvSpPr>
        <xdr:cNvPr id="311" name="円/楕円 310"/>
        <xdr:cNvSpPr/>
      </xdr:nvSpPr>
      <xdr:spPr>
        <a:xfrm>
          <a:off x="9588500" y="6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38240</xdr:rowOff>
    </xdr:from>
    <xdr:ext cx="534377" cy="259045"/>
    <xdr:sp macro="" textlink="">
      <xdr:nvSpPr>
        <xdr:cNvPr id="312" name="テキスト ボックス 311"/>
        <xdr:cNvSpPr txBox="1"/>
      </xdr:nvSpPr>
      <xdr:spPr>
        <a:xfrm>
          <a:off x="9372111" y="62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41438</xdr:rowOff>
    </xdr:from>
    <xdr:to>
      <xdr:col>12</xdr:col>
      <xdr:colOff>561975</xdr:colOff>
      <xdr:row>36</xdr:row>
      <xdr:rowOff>143038</xdr:rowOff>
    </xdr:to>
    <xdr:sp macro="" textlink="">
      <xdr:nvSpPr>
        <xdr:cNvPr id="313" name="円/楕円 312"/>
        <xdr:cNvSpPr/>
      </xdr:nvSpPr>
      <xdr:spPr>
        <a:xfrm>
          <a:off x="8699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134165</xdr:rowOff>
    </xdr:from>
    <xdr:ext cx="534377" cy="259045"/>
    <xdr:sp macro="" textlink="">
      <xdr:nvSpPr>
        <xdr:cNvPr id="314" name="テキスト ボックス 313"/>
        <xdr:cNvSpPr txBox="1"/>
      </xdr:nvSpPr>
      <xdr:spPr>
        <a:xfrm>
          <a:off x="8483111" y="63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91219</xdr:rowOff>
    </xdr:from>
    <xdr:to>
      <xdr:col>11</xdr:col>
      <xdr:colOff>358775</xdr:colOff>
      <xdr:row>37</xdr:row>
      <xdr:rowOff>21369</xdr:rowOff>
    </xdr:to>
    <xdr:sp macro="" textlink="">
      <xdr:nvSpPr>
        <xdr:cNvPr id="315" name="円/楕円 314"/>
        <xdr:cNvSpPr/>
      </xdr:nvSpPr>
      <xdr:spPr>
        <a:xfrm>
          <a:off x="7810500" y="62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12496</xdr:rowOff>
    </xdr:from>
    <xdr:ext cx="534377" cy="259045"/>
    <xdr:sp macro="" textlink="">
      <xdr:nvSpPr>
        <xdr:cNvPr id="316" name="テキスト ボックス 315"/>
        <xdr:cNvSpPr txBox="1"/>
      </xdr:nvSpPr>
      <xdr:spPr>
        <a:xfrm>
          <a:off x="7594111" y="63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90500</xdr:rowOff>
    </xdr:from>
    <xdr:to>
      <xdr:col>10</xdr:col>
      <xdr:colOff>155575</xdr:colOff>
      <xdr:row>37</xdr:row>
      <xdr:rowOff>20650</xdr:rowOff>
    </xdr:to>
    <xdr:sp macro="" textlink="">
      <xdr:nvSpPr>
        <xdr:cNvPr id="317" name="円/楕円 316"/>
        <xdr:cNvSpPr/>
      </xdr:nvSpPr>
      <xdr:spPr>
        <a:xfrm>
          <a:off x="69215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11777</xdr:rowOff>
    </xdr:from>
    <xdr:ext cx="534377" cy="259045"/>
    <xdr:sp macro="" textlink="">
      <xdr:nvSpPr>
        <xdr:cNvPr id="318" name="テキスト ボックス 317"/>
        <xdr:cNvSpPr txBox="1"/>
      </xdr:nvSpPr>
      <xdr:spPr>
        <a:xfrm>
          <a:off x="6705111" y="63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144032</xdr:rowOff>
    </xdr:from>
    <xdr:to>
      <xdr:col>15</xdr:col>
      <xdr:colOff>180975</xdr:colOff>
      <xdr:row>59</xdr:row>
      <xdr:rowOff>10165</xdr:rowOff>
    </xdr:to>
    <xdr:cxnSp macro="">
      <xdr:nvCxnSpPr>
        <xdr:cNvPr id="349" name="直線コネクタ 348"/>
        <xdr:cNvCxnSpPr/>
      </xdr:nvCxnSpPr>
      <xdr:spPr>
        <a:xfrm>
          <a:off x="9639300" y="10088132"/>
          <a:ext cx="838200" cy="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20510</xdr:rowOff>
    </xdr:from>
    <xdr:to>
      <xdr:col>14</xdr:col>
      <xdr:colOff>28575</xdr:colOff>
      <xdr:row>58</xdr:row>
      <xdr:rowOff>144032</xdr:rowOff>
    </xdr:to>
    <xdr:cxnSp macro="">
      <xdr:nvCxnSpPr>
        <xdr:cNvPr id="352" name="直線コネクタ 351"/>
        <xdr:cNvCxnSpPr/>
      </xdr:nvCxnSpPr>
      <xdr:spPr>
        <a:xfrm>
          <a:off x="8750300" y="9964610"/>
          <a:ext cx="889000" cy="1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20510</xdr:rowOff>
    </xdr:from>
    <xdr:to>
      <xdr:col>12</xdr:col>
      <xdr:colOff>511175</xdr:colOff>
      <xdr:row>58</xdr:row>
      <xdr:rowOff>95821</xdr:rowOff>
    </xdr:to>
    <xdr:cxnSp macro="">
      <xdr:nvCxnSpPr>
        <xdr:cNvPr id="355" name="直線コネクタ 354"/>
        <xdr:cNvCxnSpPr/>
      </xdr:nvCxnSpPr>
      <xdr:spPr>
        <a:xfrm flipV="1">
          <a:off x="7861300" y="9964610"/>
          <a:ext cx="8890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95821</xdr:rowOff>
    </xdr:from>
    <xdr:to>
      <xdr:col>11</xdr:col>
      <xdr:colOff>307975</xdr:colOff>
      <xdr:row>58</xdr:row>
      <xdr:rowOff>138546</xdr:rowOff>
    </xdr:to>
    <xdr:cxnSp macro="">
      <xdr:nvCxnSpPr>
        <xdr:cNvPr id="358" name="直線コネクタ 357"/>
        <xdr:cNvCxnSpPr/>
      </xdr:nvCxnSpPr>
      <xdr:spPr>
        <a:xfrm flipV="1">
          <a:off x="6972300" y="10039921"/>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17184</xdr:rowOff>
    </xdr:from>
    <xdr:ext cx="534377" cy="259045"/>
    <xdr:sp macro="" textlink="">
      <xdr:nvSpPr>
        <xdr:cNvPr id="362" name="テキスト ボックス 361"/>
        <xdr:cNvSpPr txBox="1"/>
      </xdr:nvSpPr>
      <xdr:spPr>
        <a:xfrm>
          <a:off x="6705111" y="10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130815</xdr:rowOff>
    </xdr:from>
    <xdr:to>
      <xdr:col>15</xdr:col>
      <xdr:colOff>231775</xdr:colOff>
      <xdr:row>59</xdr:row>
      <xdr:rowOff>60965</xdr:rowOff>
    </xdr:to>
    <xdr:sp macro="" textlink="">
      <xdr:nvSpPr>
        <xdr:cNvPr id="368" name="円/楕円 367"/>
        <xdr:cNvSpPr/>
      </xdr:nvSpPr>
      <xdr:spPr>
        <a:xfrm>
          <a:off x="10426700" y="100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93232</xdr:rowOff>
    </xdr:from>
    <xdr:to>
      <xdr:col>14</xdr:col>
      <xdr:colOff>79375</xdr:colOff>
      <xdr:row>59</xdr:row>
      <xdr:rowOff>23382</xdr:rowOff>
    </xdr:to>
    <xdr:sp macro="" textlink="">
      <xdr:nvSpPr>
        <xdr:cNvPr id="370" name="円/楕円 369"/>
        <xdr:cNvSpPr/>
      </xdr:nvSpPr>
      <xdr:spPr>
        <a:xfrm>
          <a:off x="9588500" y="10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14509</xdr:rowOff>
    </xdr:from>
    <xdr:ext cx="534377" cy="259045"/>
    <xdr:sp macro="" textlink="">
      <xdr:nvSpPr>
        <xdr:cNvPr id="371" name="テキスト ボックス 370"/>
        <xdr:cNvSpPr txBox="1"/>
      </xdr:nvSpPr>
      <xdr:spPr>
        <a:xfrm>
          <a:off x="9372111" y="101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141160</xdr:rowOff>
    </xdr:from>
    <xdr:to>
      <xdr:col>12</xdr:col>
      <xdr:colOff>561975</xdr:colOff>
      <xdr:row>58</xdr:row>
      <xdr:rowOff>71310</xdr:rowOff>
    </xdr:to>
    <xdr:sp macro="" textlink="">
      <xdr:nvSpPr>
        <xdr:cNvPr id="372" name="円/楕円 371"/>
        <xdr:cNvSpPr/>
      </xdr:nvSpPr>
      <xdr:spPr>
        <a:xfrm>
          <a:off x="8699500" y="99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87837</xdr:rowOff>
    </xdr:from>
    <xdr:ext cx="599010" cy="259045"/>
    <xdr:sp macro="" textlink="">
      <xdr:nvSpPr>
        <xdr:cNvPr id="373" name="テキスト ボックス 372"/>
        <xdr:cNvSpPr txBox="1"/>
      </xdr:nvSpPr>
      <xdr:spPr>
        <a:xfrm>
          <a:off x="8450794" y="968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45021</xdr:rowOff>
    </xdr:from>
    <xdr:to>
      <xdr:col>11</xdr:col>
      <xdr:colOff>358775</xdr:colOff>
      <xdr:row>58</xdr:row>
      <xdr:rowOff>146621</xdr:rowOff>
    </xdr:to>
    <xdr:sp macro="" textlink="">
      <xdr:nvSpPr>
        <xdr:cNvPr id="374" name="円/楕円 373"/>
        <xdr:cNvSpPr/>
      </xdr:nvSpPr>
      <xdr:spPr>
        <a:xfrm>
          <a:off x="7810500" y="99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163148</xdr:rowOff>
    </xdr:from>
    <xdr:ext cx="599010" cy="259045"/>
    <xdr:sp macro="" textlink="">
      <xdr:nvSpPr>
        <xdr:cNvPr id="375" name="テキスト ボックス 374"/>
        <xdr:cNvSpPr txBox="1"/>
      </xdr:nvSpPr>
      <xdr:spPr>
        <a:xfrm>
          <a:off x="7561794" y="976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87746</xdr:rowOff>
    </xdr:from>
    <xdr:to>
      <xdr:col>10</xdr:col>
      <xdr:colOff>155575</xdr:colOff>
      <xdr:row>59</xdr:row>
      <xdr:rowOff>17896</xdr:rowOff>
    </xdr:to>
    <xdr:sp macro="" textlink="">
      <xdr:nvSpPr>
        <xdr:cNvPr id="376" name="円/楕円 375"/>
        <xdr:cNvSpPr/>
      </xdr:nvSpPr>
      <xdr:spPr>
        <a:xfrm>
          <a:off x="6921500" y="100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34423</xdr:rowOff>
    </xdr:from>
    <xdr:ext cx="534377" cy="259045"/>
    <xdr:sp macro="" textlink="">
      <xdr:nvSpPr>
        <xdr:cNvPr id="377" name="テキスト ボックス 376"/>
        <xdr:cNvSpPr txBox="1"/>
      </xdr:nvSpPr>
      <xdr:spPr>
        <a:xfrm>
          <a:off x="6705111" y="98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28107</xdr:rowOff>
    </xdr:from>
    <xdr:to>
      <xdr:col>15</xdr:col>
      <xdr:colOff>180975</xdr:colOff>
      <xdr:row>79</xdr:row>
      <xdr:rowOff>82091</xdr:rowOff>
    </xdr:to>
    <xdr:cxnSp macro="">
      <xdr:nvCxnSpPr>
        <xdr:cNvPr id="408" name="直線コネクタ 407"/>
        <xdr:cNvCxnSpPr/>
      </xdr:nvCxnSpPr>
      <xdr:spPr>
        <a:xfrm>
          <a:off x="9639300" y="13572657"/>
          <a:ext cx="838200" cy="5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28107</xdr:rowOff>
    </xdr:from>
    <xdr:to>
      <xdr:col>14</xdr:col>
      <xdr:colOff>28575</xdr:colOff>
      <xdr:row>79</xdr:row>
      <xdr:rowOff>29770</xdr:rowOff>
    </xdr:to>
    <xdr:cxnSp macro="">
      <xdr:nvCxnSpPr>
        <xdr:cNvPr id="411" name="直線コネクタ 410"/>
        <xdr:cNvCxnSpPr/>
      </xdr:nvCxnSpPr>
      <xdr:spPr>
        <a:xfrm flipV="1">
          <a:off x="8750300" y="13572657"/>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31291</xdr:rowOff>
    </xdr:from>
    <xdr:to>
      <xdr:col>15</xdr:col>
      <xdr:colOff>231775</xdr:colOff>
      <xdr:row>79</xdr:row>
      <xdr:rowOff>132891</xdr:rowOff>
    </xdr:to>
    <xdr:sp macro="" textlink="">
      <xdr:nvSpPr>
        <xdr:cNvPr id="421" name="円/楕円 420"/>
        <xdr:cNvSpPr/>
      </xdr:nvSpPr>
      <xdr:spPr>
        <a:xfrm>
          <a:off x="10426700" y="135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148757</xdr:rowOff>
    </xdr:from>
    <xdr:to>
      <xdr:col>14</xdr:col>
      <xdr:colOff>79375</xdr:colOff>
      <xdr:row>79</xdr:row>
      <xdr:rowOff>78907</xdr:rowOff>
    </xdr:to>
    <xdr:sp macro="" textlink="">
      <xdr:nvSpPr>
        <xdr:cNvPr id="423" name="円/楕円 422"/>
        <xdr:cNvSpPr/>
      </xdr:nvSpPr>
      <xdr:spPr>
        <a:xfrm>
          <a:off x="9588500" y="135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95434</xdr:rowOff>
    </xdr:from>
    <xdr:ext cx="534377" cy="259045"/>
    <xdr:sp macro="" textlink="">
      <xdr:nvSpPr>
        <xdr:cNvPr id="424" name="テキスト ボックス 423"/>
        <xdr:cNvSpPr txBox="1"/>
      </xdr:nvSpPr>
      <xdr:spPr>
        <a:xfrm>
          <a:off x="9372111" y="132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150420</xdr:rowOff>
    </xdr:from>
    <xdr:to>
      <xdr:col>12</xdr:col>
      <xdr:colOff>561975</xdr:colOff>
      <xdr:row>79</xdr:row>
      <xdr:rowOff>80570</xdr:rowOff>
    </xdr:to>
    <xdr:sp macro="" textlink="">
      <xdr:nvSpPr>
        <xdr:cNvPr id="425" name="円/楕円 424"/>
        <xdr:cNvSpPr/>
      </xdr:nvSpPr>
      <xdr:spPr>
        <a:xfrm>
          <a:off x="8699500" y="135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71697</xdr:rowOff>
    </xdr:from>
    <xdr:ext cx="534377" cy="259045"/>
    <xdr:sp macro="" textlink="">
      <xdr:nvSpPr>
        <xdr:cNvPr id="426" name="テキスト ボックス 425"/>
        <xdr:cNvSpPr txBox="1"/>
      </xdr:nvSpPr>
      <xdr:spPr>
        <a:xfrm>
          <a:off x="8483111" y="136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46406</xdr:rowOff>
    </xdr:from>
    <xdr:to>
      <xdr:col>15</xdr:col>
      <xdr:colOff>180975</xdr:colOff>
      <xdr:row>97</xdr:row>
      <xdr:rowOff>93701</xdr:rowOff>
    </xdr:to>
    <xdr:cxnSp macro="">
      <xdr:nvCxnSpPr>
        <xdr:cNvPr id="455" name="直線コネクタ 454"/>
        <xdr:cNvCxnSpPr/>
      </xdr:nvCxnSpPr>
      <xdr:spPr>
        <a:xfrm flipV="1">
          <a:off x="9639300" y="16677056"/>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121946</xdr:rowOff>
    </xdr:from>
    <xdr:to>
      <xdr:col>14</xdr:col>
      <xdr:colOff>28575</xdr:colOff>
      <xdr:row>97</xdr:row>
      <xdr:rowOff>93701</xdr:rowOff>
    </xdr:to>
    <xdr:cxnSp macro="">
      <xdr:nvCxnSpPr>
        <xdr:cNvPr id="458" name="直線コネクタ 457"/>
        <xdr:cNvCxnSpPr/>
      </xdr:nvCxnSpPr>
      <xdr:spPr>
        <a:xfrm>
          <a:off x="8750300" y="15723896"/>
          <a:ext cx="889000" cy="100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167056</xdr:rowOff>
    </xdr:from>
    <xdr:to>
      <xdr:col>15</xdr:col>
      <xdr:colOff>231775</xdr:colOff>
      <xdr:row>97</xdr:row>
      <xdr:rowOff>97206</xdr:rowOff>
    </xdr:to>
    <xdr:sp macro="" textlink="">
      <xdr:nvSpPr>
        <xdr:cNvPr id="468" name="円/楕円 467"/>
        <xdr:cNvSpPr/>
      </xdr:nvSpPr>
      <xdr:spPr>
        <a:xfrm>
          <a:off x="10426700" y="166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145483</xdr:rowOff>
    </xdr:from>
    <xdr:ext cx="534377" cy="259045"/>
    <xdr:sp macro="" textlink="">
      <xdr:nvSpPr>
        <xdr:cNvPr id="469" name="普通建設事業費 （ うち更新整備　）該当値テキスト"/>
        <xdr:cNvSpPr txBox="1"/>
      </xdr:nvSpPr>
      <xdr:spPr>
        <a:xfrm>
          <a:off x="10528300"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42901</xdr:rowOff>
    </xdr:from>
    <xdr:to>
      <xdr:col>14</xdr:col>
      <xdr:colOff>79375</xdr:colOff>
      <xdr:row>97</xdr:row>
      <xdr:rowOff>144501</xdr:rowOff>
    </xdr:to>
    <xdr:sp macro="" textlink="">
      <xdr:nvSpPr>
        <xdr:cNvPr id="470" name="円/楕円 469"/>
        <xdr:cNvSpPr/>
      </xdr:nvSpPr>
      <xdr:spPr>
        <a:xfrm>
          <a:off x="9588500" y="166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135628</xdr:rowOff>
    </xdr:from>
    <xdr:ext cx="534377" cy="259045"/>
    <xdr:sp macro="" textlink="">
      <xdr:nvSpPr>
        <xdr:cNvPr id="471" name="テキスト ボックス 470"/>
        <xdr:cNvSpPr txBox="1"/>
      </xdr:nvSpPr>
      <xdr:spPr>
        <a:xfrm>
          <a:off x="9372111" y="167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71146</xdr:rowOff>
    </xdr:from>
    <xdr:to>
      <xdr:col>12</xdr:col>
      <xdr:colOff>561975</xdr:colOff>
      <xdr:row>92</xdr:row>
      <xdr:rowOff>1296</xdr:rowOff>
    </xdr:to>
    <xdr:sp macro="" textlink="">
      <xdr:nvSpPr>
        <xdr:cNvPr id="472" name="円/楕円 471"/>
        <xdr:cNvSpPr/>
      </xdr:nvSpPr>
      <xdr:spPr>
        <a:xfrm>
          <a:off x="8699500" y="15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17823</xdr:rowOff>
    </xdr:from>
    <xdr:ext cx="599010" cy="259045"/>
    <xdr:sp macro="" textlink="">
      <xdr:nvSpPr>
        <xdr:cNvPr id="473" name="テキスト ボックス 472"/>
        <xdr:cNvSpPr txBox="1"/>
      </xdr:nvSpPr>
      <xdr:spPr>
        <a:xfrm>
          <a:off x="8450794" y="154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41307</xdr:rowOff>
    </xdr:from>
    <xdr:to>
      <xdr:col>23</xdr:col>
      <xdr:colOff>517525</xdr:colOff>
      <xdr:row>39</xdr:row>
      <xdr:rowOff>42091</xdr:rowOff>
    </xdr:to>
    <xdr:cxnSp macro="">
      <xdr:nvCxnSpPr>
        <xdr:cNvPr id="502" name="直線コネクタ 501"/>
        <xdr:cNvCxnSpPr/>
      </xdr:nvCxnSpPr>
      <xdr:spPr>
        <a:xfrm>
          <a:off x="15481300" y="6727857"/>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41307</xdr:rowOff>
    </xdr:from>
    <xdr:to>
      <xdr:col>22</xdr:col>
      <xdr:colOff>365125</xdr:colOff>
      <xdr:row>39</xdr:row>
      <xdr:rowOff>43296</xdr:rowOff>
    </xdr:to>
    <xdr:cxnSp macro="">
      <xdr:nvCxnSpPr>
        <xdr:cNvPr id="505" name="直線コネクタ 504"/>
        <xdr:cNvCxnSpPr/>
      </xdr:nvCxnSpPr>
      <xdr:spPr>
        <a:xfrm flipV="1">
          <a:off x="14592300" y="672785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41970</xdr:rowOff>
    </xdr:from>
    <xdr:to>
      <xdr:col>21</xdr:col>
      <xdr:colOff>161925</xdr:colOff>
      <xdr:row>39</xdr:row>
      <xdr:rowOff>43296</xdr:rowOff>
    </xdr:to>
    <xdr:cxnSp macro="">
      <xdr:nvCxnSpPr>
        <xdr:cNvPr id="508" name="直線コネクタ 507"/>
        <xdr:cNvCxnSpPr/>
      </xdr:nvCxnSpPr>
      <xdr:spPr>
        <a:xfrm>
          <a:off x="13703300" y="672852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37535</xdr:rowOff>
    </xdr:from>
    <xdr:to>
      <xdr:col>19</xdr:col>
      <xdr:colOff>644525</xdr:colOff>
      <xdr:row>39</xdr:row>
      <xdr:rowOff>41970</xdr:rowOff>
    </xdr:to>
    <xdr:cxnSp macro="">
      <xdr:nvCxnSpPr>
        <xdr:cNvPr id="511" name="直線コネクタ 510"/>
        <xdr:cNvCxnSpPr/>
      </xdr:nvCxnSpPr>
      <xdr:spPr>
        <a:xfrm>
          <a:off x="12814300" y="672408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162741</xdr:rowOff>
    </xdr:from>
    <xdr:to>
      <xdr:col>23</xdr:col>
      <xdr:colOff>568325</xdr:colOff>
      <xdr:row>39</xdr:row>
      <xdr:rowOff>92891</xdr:rowOff>
    </xdr:to>
    <xdr:sp macro="" textlink="">
      <xdr:nvSpPr>
        <xdr:cNvPr id="521" name="円/楕円 520"/>
        <xdr:cNvSpPr/>
      </xdr:nvSpPr>
      <xdr:spPr>
        <a:xfrm>
          <a:off x="16268700" y="66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378565" cy="259045"/>
    <xdr:sp macro="" textlink="">
      <xdr:nvSpPr>
        <xdr:cNvPr id="522" name="災害復旧事業費該当値テキスト"/>
        <xdr:cNvSpPr txBox="1"/>
      </xdr:nvSpPr>
      <xdr:spPr>
        <a:xfrm>
          <a:off x="16370300" y="66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161957</xdr:rowOff>
    </xdr:from>
    <xdr:to>
      <xdr:col>22</xdr:col>
      <xdr:colOff>415925</xdr:colOff>
      <xdr:row>39</xdr:row>
      <xdr:rowOff>92107</xdr:rowOff>
    </xdr:to>
    <xdr:sp macro="" textlink="">
      <xdr:nvSpPr>
        <xdr:cNvPr id="523" name="円/楕円 522"/>
        <xdr:cNvSpPr/>
      </xdr:nvSpPr>
      <xdr:spPr>
        <a:xfrm>
          <a:off x="15430500" y="66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83234</xdr:rowOff>
    </xdr:from>
    <xdr:ext cx="378565" cy="259045"/>
    <xdr:sp macro="" textlink="">
      <xdr:nvSpPr>
        <xdr:cNvPr id="524" name="テキスト ボックス 523"/>
        <xdr:cNvSpPr txBox="1"/>
      </xdr:nvSpPr>
      <xdr:spPr>
        <a:xfrm>
          <a:off x="15292017" y="676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163946</xdr:rowOff>
    </xdr:from>
    <xdr:to>
      <xdr:col>21</xdr:col>
      <xdr:colOff>212725</xdr:colOff>
      <xdr:row>39</xdr:row>
      <xdr:rowOff>94096</xdr:rowOff>
    </xdr:to>
    <xdr:sp macro="" textlink="">
      <xdr:nvSpPr>
        <xdr:cNvPr id="525" name="円/楕円 524"/>
        <xdr:cNvSpPr/>
      </xdr:nvSpPr>
      <xdr:spPr>
        <a:xfrm>
          <a:off x="14541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85223</xdr:rowOff>
    </xdr:from>
    <xdr:ext cx="378565" cy="259045"/>
    <xdr:sp macro="" textlink="">
      <xdr:nvSpPr>
        <xdr:cNvPr id="526" name="テキスト ボックス 525"/>
        <xdr:cNvSpPr txBox="1"/>
      </xdr:nvSpPr>
      <xdr:spPr>
        <a:xfrm>
          <a:off x="14403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162620</xdr:rowOff>
    </xdr:from>
    <xdr:to>
      <xdr:col>20</xdr:col>
      <xdr:colOff>9525</xdr:colOff>
      <xdr:row>39</xdr:row>
      <xdr:rowOff>92770</xdr:rowOff>
    </xdr:to>
    <xdr:sp macro="" textlink="">
      <xdr:nvSpPr>
        <xdr:cNvPr id="527" name="円/楕円 526"/>
        <xdr:cNvSpPr/>
      </xdr:nvSpPr>
      <xdr:spPr>
        <a:xfrm>
          <a:off x="13652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83897</xdr:rowOff>
    </xdr:from>
    <xdr:ext cx="378565" cy="259045"/>
    <xdr:sp macro="" textlink="">
      <xdr:nvSpPr>
        <xdr:cNvPr id="528" name="テキスト ボックス 527"/>
        <xdr:cNvSpPr txBox="1"/>
      </xdr:nvSpPr>
      <xdr:spPr>
        <a:xfrm>
          <a:off x="13514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158185</xdr:rowOff>
    </xdr:from>
    <xdr:to>
      <xdr:col>18</xdr:col>
      <xdr:colOff>492125</xdr:colOff>
      <xdr:row>39</xdr:row>
      <xdr:rowOff>88335</xdr:rowOff>
    </xdr:to>
    <xdr:sp macro="" textlink="">
      <xdr:nvSpPr>
        <xdr:cNvPr id="529" name="円/楕円 528"/>
        <xdr:cNvSpPr/>
      </xdr:nvSpPr>
      <xdr:spPr>
        <a:xfrm>
          <a:off x="12763500" y="6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79462</xdr:rowOff>
    </xdr:from>
    <xdr:ext cx="469744" cy="259045"/>
    <xdr:sp macro="" textlink="">
      <xdr:nvSpPr>
        <xdr:cNvPr id="530" name="テキスト ボックス 529"/>
        <xdr:cNvSpPr txBox="1"/>
      </xdr:nvSpPr>
      <xdr:spPr>
        <a:xfrm>
          <a:off x="12579427" y="676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109328</xdr:rowOff>
    </xdr:from>
    <xdr:to>
      <xdr:col>23</xdr:col>
      <xdr:colOff>517525</xdr:colOff>
      <xdr:row>76</xdr:row>
      <xdr:rowOff>118756</xdr:rowOff>
    </xdr:to>
    <xdr:cxnSp macro="">
      <xdr:nvCxnSpPr>
        <xdr:cNvPr id="620" name="直線コネクタ 619"/>
        <xdr:cNvCxnSpPr/>
      </xdr:nvCxnSpPr>
      <xdr:spPr>
        <a:xfrm>
          <a:off x="15481300" y="13139528"/>
          <a:ext cx="8382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109328</xdr:rowOff>
    </xdr:from>
    <xdr:to>
      <xdr:col>22</xdr:col>
      <xdr:colOff>365125</xdr:colOff>
      <xdr:row>76</xdr:row>
      <xdr:rowOff>132614</xdr:rowOff>
    </xdr:to>
    <xdr:cxnSp macro="">
      <xdr:nvCxnSpPr>
        <xdr:cNvPr id="623" name="直線コネクタ 622"/>
        <xdr:cNvCxnSpPr/>
      </xdr:nvCxnSpPr>
      <xdr:spPr>
        <a:xfrm flipV="1">
          <a:off x="14592300" y="13139528"/>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132614</xdr:rowOff>
    </xdr:from>
    <xdr:to>
      <xdr:col>21</xdr:col>
      <xdr:colOff>161925</xdr:colOff>
      <xdr:row>77</xdr:row>
      <xdr:rowOff>5283</xdr:rowOff>
    </xdr:to>
    <xdr:cxnSp macro="">
      <xdr:nvCxnSpPr>
        <xdr:cNvPr id="626" name="直線コネクタ 625"/>
        <xdr:cNvCxnSpPr/>
      </xdr:nvCxnSpPr>
      <xdr:spPr>
        <a:xfrm flipV="1">
          <a:off x="13703300" y="13162814"/>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170844</xdr:rowOff>
    </xdr:from>
    <xdr:to>
      <xdr:col>19</xdr:col>
      <xdr:colOff>644525</xdr:colOff>
      <xdr:row>77</xdr:row>
      <xdr:rowOff>5283</xdr:rowOff>
    </xdr:to>
    <xdr:cxnSp macro="">
      <xdr:nvCxnSpPr>
        <xdr:cNvPr id="629" name="直線コネクタ 628"/>
        <xdr:cNvCxnSpPr/>
      </xdr:nvCxnSpPr>
      <xdr:spPr>
        <a:xfrm>
          <a:off x="12814300" y="13201044"/>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67956</xdr:rowOff>
    </xdr:from>
    <xdr:to>
      <xdr:col>23</xdr:col>
      <xdr:colOff>568325</xdr:colOff>
      <xdr:row>76</xdr:row>
      <xdr:rowOff>169556</xdr:rowOff>
    </xdr:to>
    <xdr:sp macro="" textlink="">
      <xdr:nvSpPr>
        <xdr:cNvPr id="639" name="円/楕円 638"/>
        <xdr:cNvSpPr/>
      </xdr:nvSpPr>
      <xdr:spPr>
        <a:xfrm>
          <a:off x="16268700" y="130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46383</xdr:rowOff>
    </xdr:from>
    <xdr:ext cx="534377" cy="259045"/>
    <xdr:sp macro="" textlink="">
      <xdr:nvSpPr>
        <xdr:cNvPr id="640" name="公債費該当値テキスト"/>
        <xdr:cNvSpPr txBox="1"/>
      </xdr:nvSpPr>
      <xdr:spPr>
        <a:xfrm>
          <a:off x="16370300" y="1307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58528</xdr:rowOff>
    </xdr:from>
    <xdr:to>
      <xdr:col>22</xdr:col>
      <xdr:colOff>415925</xdr:colOff>
      <xdr:row>76</xdr:row>
      <xdr:rowOff>160128</xdr:rowOff>
    </xdr:to>
    <xdr:sp macro="" textlink="">
      <xdr:nvSpPr>
        <xdr:cNvPr id="641" name="円/楕円 640"/>
        <xdr:cNvSpPr/>
      </xdr:nvSpPr>
      <xdr:spPr>
        <a:xfrm>
          <a:off x="15430500" y="13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151255</xdr:rowOff>
    </xdr:from>
    <xdr:ext cx="534377" cy="259045"/>
    <xdr:sp macro="" textlink="">
      <xdr:nvSpPr>
        <xdr:cNvPr id="642" name="テキスト ボックス 641"/>
        <xdr:cNvSpPr txBox="1"/>
      </xdr:nvSpPr>
      <xdr:spPr>
        <a:xfrm>
          <a:off x="15214111" y="13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81814</xdr:rowOff>
    </xdr:from>
    <xdr:to>
      <xdr:col>21</xdr:col>
      <xdr:colOff>212725</xdr:colOff>
      <xdr:row>77</xdr:row>
      <xdr:rowOff>11964</xdr:rowOff>
    </xdr:to>
    <xdr:sp macro="" textlink="">
      <xdr:nvSpPr>
        <xdr:cNvPr id="643" name="円/楕円 642"/>
        <xdr:cNvSpPr/>
      </xdr:nvSpPr>
      <xdr:spPr>
        <a:xfrm>
          <a:off x="14541500" y="13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3091</xdr:rowOff>
    </xdr:from>
    <xdr:ext cx="534377" cy="259045"/>
    <xdr:sp macro="" textlink="">
      <xdr:nvSpPr>
        <xdr:cNvPr id="644" name="テキスト ボックス 643"/>
        <xdr:cNvSpPr txBox="1"/>
      </xdr:nvSpPr>
      <xdr:spPr>
        <a:xfrm>
          <a:off x="14325111" y="132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125933</xdr:rowOff>
    </xdr:from>
    <xdr:to>
      <xdr:col>20</xdr:col>
      <xdr:colOff>9525</xdr:colOff>
      <xdr:row>77</xdr:row>
      <xdr:rowOff>56083</xdr:rowOff>
    </xdr:to>
    <xdr:sp macro="" textlink="">
      <xdr:nvSpPr>
        <xdr:cNvPr id="645" name="円/楕円 644"/>
        <xdr:cNvSpPr/>
      </xdr:nvSpPr>
      <xdr:spPr>
        <a:xfrm>
          <a:off x="13652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47210</xdr:rowOff>
    </xdr:from>
    <xdr:ext cx="534377" cy="259045"/>
    <xdr:sp macro="" textlink="">
      <xdr:nvSpPr>
        <xdr:cNvPr id="646" name="テキスト ボックス 645"/>
        <xdr:cNvSpPr txBox="1"/>
      </xdr:nvSpPr>
      <xdr:spPr>
        <a:xfrm>
          <a:off x="13436111" y="132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120044</xdr:rowOff>
    </xdr:from>
    <xdr:to>
      <xdr:col>18</xdr:col>
      <xdr:colOff>492125</xdr:colOff>
      <xdr:row>77</xdr:row>
      <xdr:rowOff>50194</xdr:rowOff>
    </xdr:to>
    <xdr:sp macro="" textlink="">
      <xdr:nvSpPr>
        <xdr:cNvPr id="647" name="円/楕円 646"/>
        <xdr:cNvSpPr/>
      </xdr:nvSpPr>
      <xdr:spPr>
        <a:xfrm>
          <a:off x="12763500" y="131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41321</xdr:rowOff>
    </xdr:from>
    <xdr:ext cx="534377" cy="259045"/>
    <xdr:sp macro="" textlink="">
      <xdr:nvSpPr>
        <xdr:cNvPr id="648" name="テキスト ボックス 647"/>
        <xdr:cNvSpPr txBox="1"/>
      </xdr:nvSpPr>
      <xdr:spPr>
        <a:xfrm>
          <a:off x="12547111" y="132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46765</xdr:rowOff>
    </xdr:from>
    <xdr:to>
      <xdr:col>23</xdr:col>
      <xdr:colOff>517525</xdr:colOff>
      <xdr:row>98</xdr:row>
      <xdr:rowOff>67280</xdr:rowOff>
    </xdr:to>
    <xdr:cxnSp macro="">
      <xdr:nvCxnSpPr>
        <xdr:cNvPr id="675" name="直線コネクタ 674"/>
        <xdr:cNvCxnSpPr/>
      </xdr:nvCxnSpPr>
      <xdr:spPr>
        <a:xfrm>
          <a:off x="15481300" y="16848865"/>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46765</xdr:rowOff>
    </xdr:from>
    <xdr:to>
      <xdr:col>22</xdr:col>
      <xdr:colOff>365125</xdr:colOff>
      <xdr:row>98</xdr:row>
      <xdr:rowOff>70951</xdr:rowOff>
    </xdr:to>
    <xdr:cxnSp macro="">
      <xdr:nvCxnSpPr>
        <xdr:cNvPr id="678" name="直線コネクタ 677"/>
        <xdr:cNvCxnSpPr/>
      </xdr:nvCxnSpPr>
      <xdr:spPr>
        <a:xfrm flipV="1">
          <a:off x="14592300" y="16848865"/>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58310</xdr:rowOff>
    </xdr:from>
    <xdr:to>
      <xdr:col>21</xdr:col>
      <xdr:colOff>161925</xdr:colOff>
      <xdr:row>98</xdr:row>
      <xdr:rowOff>70951</xdr:rowOff>
    </xdr:to>
    <xdr:cxnSp macro="">
      <xdr:nvCxnSpPr>
        <xdr:cNvPr id="681" name="直線コネクタ 680"/>
        <xdr:cNvCxnSpPr/>
      </xdr:nvCxnSpPr>
      <xdr:spPr>
        <a:xfrm>
          <a:off x="13703300" y="16860410"/>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58310</xdr:rowOff>
    </xdr:from>
    <xdr:to>
      <xdr:col>19</xdr:col>
      <xdr:colOff>644525</xdr:colOff>
      <xdr:row>98</xdr:row>
      <xdr:rowOff>112575</xdr:rowOff>
    </xdr:to>
    <xdr:cxnSp macro="">
      <xdr:nvCxnSpPr>
        <xdr:cNvPr id="684" name="直線コネクタ 683"/>
        <xdr:cNvCxnSpPr/>
      </xdr:nvCxnSpPr>
      <xdr:spPr>
        <a:xfrm flipV="1">
          <a:off x="12814300" y="16860410"/>
          <a:ext cx="889000" cy="5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16480</xdr:rowOff>
    </xdr:from>
    <xdr:to>
      <xdr:col>23</xdr:col>
      <xdr:colOff>568325</xdr:colOff>
      <xdr:row>98</xdr:row>
      <xdr:rowOff>118080</xdr:rowOff>
    </xdr:to>
    <xdr:sp macro="" textlink="">
      <xdr:nvSpPr>
        <xdr:cNvPr id="694" name="円/楕円 693"/>
        <xdr:cNvSpPr/>
      </xdr:nvSpPr>
      <xdr:spPr>
        <a:xfrm>
          <a:off x="16268700" y="168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147307</xdr:rowOff>
    </xdr:from>
    <xdr:ext cx="534377" cy="259045"/>
    <xdr:sp macro="" textlink="">
      <xdr:nvSpPr>
        <xdr:cNvPr id="695" name="積立金該当値テキスト"/>
        <xdr:cNvSpPr txBox="1"/>
      </xdr:nvSpPr>
      <xdr:spPr>
        <a:xfrm>
          <a:off x="16370300" y="166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167415</xdr:rowOff>
    </xdr:from>
    <xdr:to>
      <xdr:col>22</xdr:col>
      <xdr:colOff>415925</xdr:colOff>
      <xdr:row>98</xdr:row>
      <xdr:rowOff>97565</xdr:rowOff>
    </xdr:to>
    <xdr:sp macro="" textlink="">
      <xdr:nvSpPr>
        <xdr:cNvPr id="696" name="円/楕円 695"/>
        <xdr:cNvSpPr/>
      </xdr:nvSpPr>
      <xdr:spPr>
        <a:xfrm>
          <a:off x="15430500" y="167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114092</xdr:rowOff>
    </xdr:from>
    <xdr:ext cx="534377" cy="259045"/>
    <xdr:sp macro="" textlink="">
      <xdr:nvSpPr>
        <xdr:cNvPr id="697" name="テキスト ボックス 696"/>
        <xdr:cNvSpPr txBox="1"/>
      </xdr:nvSpPr>
      <xdr:spPr>
        <a:xfrm>
          <a:off x="15214111" y="165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20151</xdr:rowOff>
    </xdr:from>
    <xdr:to>
      <xdr:col>21</xdr:col>
      <xdr:colOff>212725</xdr:colOff>
      <xdr:row>98</xdr:row>
      <xdr:rowOff>121751</xdr:rowOff>
    </xdr:to>
    <xdr:sp macro="" textlink="">
      <xdr:nvSpPr>
        <xdr:cNvPr id="698" name="円/楕円 697"/>
        <xdr:cNvSpPr/>
      </xdr:nvSpPr>
      <xdr:spPr>
        <a:xfrm>
          <a:off x="14541500" y="168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112878</xdr:rowOff>
    </xdr:from>
    <xdr:ext cx="534377" cy="259045"/>
    <xdr:sp macro="" textlink="">
      <xdr:nvSpPr>
        <xdr:cNvPr id="699" name="テキスト ボックス 698"/>
        <xdr:cNvSpPr txBox="1"/>
      </xdr:nvSpPr>
      <xdr:spPr>
        <a:xfrm>
          <a:off x="14325111" y="169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7510</xdr:rowOff>
    </xdr:from>
    <xdr:to>
      <xdr:col>20</xdr:col>
      <xdr:colOff>9525</xdr:colOff>
      <xdr:row>98</xdr:row>
      <xdr:rowOff>109110</xdr:rowOff>
    </xdr:to>
    <xdr:sp macro="" textlink="">
      <xdr:nvSpPr>
        <xdr:cNvPr id="700" name="円/楕円 699"/>
        <xdr:cNvSpPr/>
      </xdr:nvSpPr>
      <xdr:spPr>
        <a:xfrm>
          <a:off x="13652500" y="1680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100237</xdr:rowOff>
    </xdr:from>
    <xdr:ext cx="534377" cy="259045"/>
    <xdr:sp macro="" textlink="">
      <xdr:nvSpPr>
        <xdr:cNvPr id="701" name="テキスト ボックス 700"/>
        <xdr:cNvSpPr txBox="1"/>
      </xdr:nvSpPr>
      <xdr:spPr>
        <a:xfrm>
          <a:off x="13436111" y="1690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61775</xdr:rowOff>
    </xdr:from>
    <xdr:to>
      <xdr:col>18</xdr:col>
      <xdr:colOff>492125</xdr:colOff>
      <xdr:row>98</xdr:row>
      <xdr:rowOff>163375</xdr:rowOff>
    </xdr:to>
    <xdr:sp macro="" textlink="">
      <xdr:nvSpPr>
        <xdr:cNvPr id="702" name="円/楕円 701"/>
        <xdr:cNvSpPr/>
      </xdr:nvSpPr>
      <xdr:spPr>
        <a:xfrm>
          <a:off x="12763500" y="16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154502</xdr:rowOff>
    </xdr:from>
    <xdr:ext cx="469744" cy="259045"/>
    <xdr:sp macro="" textlink="">
      <xdr:nvSpPr>
        <xdr:cNvPr id="703" name="テキスト ボックス 702"/>
        <xdr:cNvSpPr txBox="1"/>
      </xdr:nvSpPr>
      <xdr:spPr>
        <a:xfrm>
          <a:off x="12579427" y="1695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135768</xdr:rowOff>
    </xdr:from>
    <xdr:to>
      <xdr:col>32</xdr:col>
      <xdr:colOff>187325</xdr:colOff>
      <xdr:row>38</xdr:row>
      <xdr:rowOff>139700</xdr:rowOff>
    </xdr:to>
    <xdr:cxnSp macro="">
      <xdr:nvCxnSpPr>
        <xdr:cNvPr id="730" name="直線コネクタ 729"/>
        <xdr:cNvCxnSpPr/>
      </xdr:nvCxnSpPr>
      <xdr:spPr>
        <a:xfrm>
          <a:off x="21323300" y="6650868"/>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135768</xdr:rowOff>
    </xdr:from>
    <xdr:to>
      <xdr:col>31</xdr:col>
      <xdr:colOff>34925</xdr:colOff>
      <xdr:row>38</xdr:row>
      <xdr:rowOff>139700</xdr:rowOff>
    </xdr:to>
    <xdr:cxnSp macro="">
      <xdr:nvCxnSpPr>
        <xdr:cNvPr id="733" name="直線コネクタ 732"/>
        <xdr:cNvCxnSpPr/>
      </xdr:nvCxnSpPr>
      <xdr:spPr>
        <a:xfrm flipV="1">
          <a:off x="20434300" y="665086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138419</xdr:rowOff>
    </xdr:from>
    <xdr:to>
      <xdr:col>28</xdr:col>
      <xdr:colOff>314325</xdr:colOff>
      <xdr:row>38</xdr:row>
      <xdr:rowOff>139700</xdr:rowOff>
    </xdr:to>
    <xdr:cxnSp macro="">
      <xdr:nvCxnSpPr>
        <xdr:cNvPr id="739" name="直線コネクタ 738"/>
        <xdr:cNvCxnSpPr/>
      </xdr:nvCxnSpPr>
      <xdr:spPr>
        <a:xfrm>
          <a:off x="18656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84968</xdr:rowOff>
    </xdr:from>
    <xdr:to>
      <xdr:col>31</xdr:col>
      <xdr:colOff>85725</xdr:colOff>
      <xdr:row>39</xdr:row>
      <xdr:rowOff>15118</xdr:rowOff>
    </xdr:to>
    <xdr:sp macro="" textlink="">
      <xdr:nvSpPr>
        <xdr:cNvPr id="751" name="円/楕円 750"/>
        <xdr:cNvSpPr/>
      </xdr:nvSpPr>
      <xdr:spPr>
        <a:xfrm>
          <a:off x="21272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6245</xdr:rowOff>
    </xdr:from>
    <xdr:ext cx="313932" cy="259045"/>
    <xdr:sp macro="" textlink="">
      <xdr:nvSpPr>
        <xdr:cNvPr id="752" name="テキスト ボックス 751"/>
        <xdr:cNvSpPr txBox="1"/>
      </xdr:nvSpPr>
      <xdr:spPr>
        <a:xfrm>
          <a:off x="21166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87619</xdr:rowOff>
    </xdr:from>
    <xdr:to>
      <xdr:col>27</xdr:col>
      <xdr:colOff>161925</xdr:colOff>
      <xdr:row>39</xdr:row>
      <xdr:rowOff>17769</xdr:rowOff>
    </xdr:to>
    <xdr:sp macro="" textlink="">
      <xdr:nvSpPr>
        <xdr:cNvPr id="757" name="円/楕円 756"/>
        <xdr:cNvSpPr/>
      </xdr:nvSpPr>
      <xdr:spPr>
        <a:xfrm>
          <a:off x="18605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8896</xdr:rowOff>
    </xdr:from>
    <xdr:ext cx="313932" cy="259045"/>
    <xdr:sp macro="" textlink="">
      <xdr:nvSpPr>
        <xdr:cNvPr id="758" name="テキスト ボックス 757"/>
        <xdr:cNvSpPr txBox="1"/>
      </xdr:nvSpPr>
      <xdr:spPr>
        <a:xfrm>
          <a:off x="18499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150673</xdr:rowOff>
    </xdr:from>
    <xdr:to>
      <xdr:col>32</xdr:col>
      <xdr:colOff>187325</xdr:colOff>
      <xdr:row>57</xdr:row>
      <xdr:rowOff>146329</xdr:rowOff>
    </xdr:to>
    <xdr:cxnSp macro="">
      <xdr:nvCxnSpPr>
        <xdr:cNvPr id="787" name="直線コネクタ 786"/>
        <xdr:cNvCxnSpPr/>
      </xdr:nvCxnSpPr>
      <xdr:spPr>
        <a:xfrm flipV="1">
          <a:off x="21323300" y="9751873"/>
          <a:ext cx="8382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146329</xdr:rowOff>
    </xdr:from>
    <xdr:to>
      <xdr:col>31</xdr:col>
      <xdr:colOff>34925</xdr:colOff>
      <xdr:row>57</xdr:row>
      <xdr:rowOff>149454</xdr:rowOff>
    </xdr:to>
    <xdr:cxnSp macro="">
      <xdr:nvCxnSpPr>
        <xdr:cNvPr id="790" name="直線コネクタ 789"/>
        <xdr:cNvCxnSpPr/>
      </xdr:nvCxnSpPr>
      <xdr:spPr>
        <a:xfrm flipV="1">
          <a:off x="20434300" y="9918979"/>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149454</xdr:rowOff>
    </xdr:from>
    <xdr:to>
      <xdr:col>29</xdr:col>
      <xdr:colOff>517525</xdr:colOff>
      <xdr:row>57</xdr:row>
      <xdr:rowOff>152464</xdr:rowOff>
    </xdr:to>
    <xdr:cxnSp macro="">
      <xdr:nvCxnSpPr>
        <xdr:cNvPr id="793" name="直線コネクタ 792"/>
        <xdr:cNvCxnSpPr/>
      </xdr:nvCxnSpPr>
      <xdr:spPr>
        <a:xfrm flipV="1">
          <a:off x="19545300" y="992210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152464</xdr:rowOff>
    </xdr:from>
    <xdr:to>
      <xdr:col>28</xdr:col>
      <xdr:colOff>314325</xdr:colOff>
      <xdr:row>57</xdr:row>
      <xdr:rowOff>154636</xdr:rowOff>
    </xdr:to>
    <xdr:cxnSp macro="">
      <xdr:nvCxnSpPr>
        <xdr:cNvPr id="796" name="直線コネクタ 795"/>
        <xdr:cNvCxnSpPr/>
      </xdr:nvCxnSpPr>
      <xdr:spPr>
        <a:xfrm flipV="1">
          <a:off x="18656300" y="992511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99873</xdr:rowOff>
    </xdr:from>
    <xdr:to>
      <xdr:col>32</xdr:col>
      <xdr:colOff>238125</xdr:colOff>
      <xdr:row>57</xdr:row>
      <xdr:rowOff>30023</xdr:rowOff>
    </xdr:to>
    <xdr:sp macro="" textlink="">
      <xdr:nvSpPr>
        <xdr:cNvPr id="806" name="円/楕円 805"/>
        <xdr:cNvSpPr/>
      </xdr:nvSpPr>
      <xdr:spPr>
        <a:xfrm>
          <a:off x="221107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122750</xdr:rowOff>
    </xdr:from>
    <xdr:ext cx="534377" cy="259045"/>
    <xdr:sp macro="" textlink="">
      <xdr:nvSpPr>
        <xdr:cNvPr id="807" name="貸付金該当値テキスト"/>
        <xdr:cNvSpPr txBox="1"/>
      </xdr:nvSpPr>
      <xdr:spPr>
        <a:xfrm>
          <a:off x="22212300" y="95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95529</xdr:rowOff>
    </xdr:from>
    <xdr:to>
      <xdr:col>31</xdr:col>
      <xdr:colOff>85725</xdr:colOff>
      <xdr:row>58</xdr:row>
      <xdr:rowOff>25679</xdr:rowOff>
    </xdr:to>
    <xdr:sp macro="" textlink="">
      <xdr:nvSpPr>
        <xdr:cNvPr id="808" name="円/楕円 807"/>
        <xdr:cNvSpPr/>
      </xdr:nvSpPr>
      <xdr:spPr>
        <a:xfrm>
          <a:off x="212725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16806</xdr:rowOff>
    </xdr:from>
    <xdr:ext cx="469744" cy="259045"/>
    <xdr:sp macro="" textlink="">
      <xdr:nvSpPr>
        <xdr:cNvPr id="809" name="テキスト ボックス 808"/>
        <xdr:cNvSpPr txBox="1"/>
      </xdr:nvSpPr>
      <xdr:spPr>
        <a:xfrm>
          <a:off x="21088427" y="99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98654</xdr:rowOff>
    </xdr:from>
    <xdr:to>
      <xdr:col>29</xdr:col>
      <xdr:colOff>568325</xdr:colOff>
      <xdr:row>58</xdr:row>
      <xdr:rowOff>28804</xdr:rowOff>
    </xdr:to>
    <xdr:sp macro="" textlink="">
      <xdr:nvSpPr>
        <xdr:cNvPr id="810" name="円/楕円 809"/>
        <xdr:cNvSpPr/>
      </xdr:nvSpPr>
      <xdr:spPr>
        <a:xfrm>
          <a:off x="20383500" y="98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19931</xdr:rowOff>
    </xdr:from>
    <xdr:ext cx="469744" cy="259045"/>
    <xdr:sp macro="" textlink="">
      <xdr:nvSpPr>
        <xdr:cNvPr id="811" name="テキスト ボックス 810"/>
        <xdr:cNvSpPr txBox="1"/>
      </xdr:nvSpPr>
      <xdr:spPr>
        <a:xfrm>
          <a:off x="20199427" y="996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101664</xdr:rowOff>
    </xdr:from>
    <xdr:to>
      <xdr:col>28</xdr:col>
      <xdr:colOff>365125</xdr:colOff>
      <xdr:row>58</xdr:row>
      <xdr:rowOff>31814</xdr:rowOff>
    </xdr:to>
    <xdr:sp macro="" textlink="">
      <xdr:nvSpPr>
        <xdr:cNvPr id="812" name="円/楕円 811"/>
        <xdr:cNvSpPr/>
      </xdr:nvSpPr>
      <xdr:spPr>
        <a:xfrm>
          <a:off x="19494500" y="98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22941</xdr:rowOff>
    </xdr:from>
    <xdr:ext cx="469744" cy="259045"/>
    <xdr:sp macro="" textlink="">
      <xdr:nvSpPr>
        <xdr:cNvPr id="813" name="テキスト ボックス 812"/>
        <xdr:cNvSpPr txBox="1"/>
      </xdr:nvSpPr>
      <xdr:spPr>
        <a:xfrm>
          <a:off x="19310427" y="99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103836</xdr:rowOff>
    </xdr:from>
    <xdr:to>
      <xdr:col>27</xdr:col>
      <xdr:colOff>161925</xdr:colOff>
      <xdr:row>58</xdr:row>
      <xdr:rowOff>33986</xdr:rowOff>
    </xdr:to>
    <xdr:sp macro="" textlink="">
      <xdr:nvSpPr>
        <xdr:cNvPr id="814" name="円/楕円 813"/>
        <xdr:cNvSpPr/>
      </xdr:nvSpPr>
      <xdr:spPr>
        <a:xfrm>
          <a:off x="18605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25113</xdr:rowOff>
    </xdr:from>
    <xdr:ext cx="469744" cy="259045"/>
    <xdr:sp macro="" textlink="">
      <xdr:nvSpPr>
        <xdr:cNvPr id="815" name="テキスト ボックス 814"/>
        <xdr:cNvSpPr txBox="1"/>
      </xdr:nvSpPr>
      <xdr:spPr>
        <a:xfrm>
          <a:off x="18421427" y="99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114402</xdr:rowOff>
    </xdr:from>
    <xdr:to>
      <xdr:col>32</xdr:col>
      <xdr:colOff>187325</xdr:colOff>
      <xdr:row>74</xdr:row>
      <xdr:rowOff>145567</xdr:rowOff>
    </xdr:to>
    <xdr:cxnSp macro="">
      <xdr:nvCxnSpPr>
        <xdr:cNvPr id="845" name="直線コネクタ 844"/>
        <xdr:cNvCxnSpPr/>
      </xdr:nvCxnSpPr>
      <xdr:spPr>
        <a:xfrm>
          <a:off x="21323300" y="12801702"/>
          <a:ext cx="8382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114402</xdr:rowOff>
    </xdr:from>
    <xdr:to>
      <xdr:col>31</xdr:col>
      <xdr:colOff>34925</xdr:colOff>
      <xdr:row>75</xdr:row>
      <xdr:rowOff>89884</xdr:rowOff>
    </xdr:to>
    <xdr:cxnSp macro="">
      <xdr:nvCxnSpPr>
        <xdr:cNvPr id="848" name="直線コネクタ 847"/>
        <xdr:cNvCxnSpPr/>
      </xdr:nvCxnSpPr>
      <xdr:spPr>
        <a:xfrm flipV="1">
          <a:off x="20434300" y="12801702"/>
          <a:ext cx="889000" cy="1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89884</xdr:rowOff>
    </xdr:from>
    <xdr:to>
      <xdr:col>29</xdr:col>
      <xdr:colOff>517525</xdr:colOff>
      <xdr:row>75</xdr:row>
      <xdr:rowOff>105734</xdr:rowOff>
    </xdr:to>
    <xdr:cxnSp macro="">
      <xdr:nvCxnSpPr>
        <xdr:cNvPr id="851" name="直線コネクタ 850"/>
        <xdr:cNvCxnSpPr/>
      </xdr:nvCxnSpPr>
      <xdr:spPr>
        <a:xfrm flipV="1">
          <a:off x="19545300" y="1294863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105734</xdr:rowOff>
    </xdr:from>
    <xdr:to>
      <xdr:col>28</xdr:col>
      <xdr:colOff>314325</xdr:colOff>
      <xdr:row>75</xdr:row>
      <xdr:rowOff>150788</xdr:rowOff>
    </xdr:to>
    <xdr:cxnSp macro="">
      <xdr:nvCxnSpPr>
        <xdr:cNvPr id="854" name="直線コネクタ 853"/>
        <xdr:cNvCxnSpPr/>
      </xdr:nvCxnSpPr>
      <xdr:spPr>
        <a:xfrm flipV="1">
          <a:off x="18656300" y="12964484"/>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94767</xdr:rowOff>
    </xdr:from>
    <xdr:to>
      <xdr:col>32</xdr:col>
      <xdr:colOff>238125</xdr:colOff>
      <xdr:row>75</xdr:row>
      <xdr:rowOff>24917</xdr:rowOff>
    </xdr:to>
    <xdr:sp macro="" textlink="">
      <xdr:nvSpPr>
        <xdr:cNvPr id="864" name="円/楕円 863"/>
        <xdr:cNvSpPr/>
      </xdr:nvSpPr>
      <xdr:spPr>
        <a:xfrm>
          <a:off x="221107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117644</xdr:rowOff>
    </xdr:from>
    <xdr:ext cx="534377" cy="259045"/>
    <xdr:sp macro="" textlink="">
      <xdr:nvSpPr>
        <xdr:cNvPr id="865" name="繰出金該当値テキスト"/>
        <xdr:cNvSpPr txBox="1"/>
      </xdr:nvSpPr>
      <xdr:spPr>
        <a:xfrm>
          <a:off x="22212300" y="126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63602</xdr:rowOff>
    </xdr:from>
    <xdr:to>
      <xdr:col>31</xdr:col>
      <xdr:colOff>85725</xdr:colOff>
      <xdr:row>74</xdr:row>
      <xdr:rowOff>165202</xdr:rowOff>
    </xdr:to>
    <xdr:sp macro="" textlink="">
      <xdr:nvSpPr>
        <xdr:cNvPr id="866" name="円/楕円 865"/>
        <xdr:cNvSpPr/>
      </xdr:nvSpPr>
      <xdr:spPr>
        <a:xfrm>
          <a:off x="21272500" y="127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10279</xdr:rowOff>
    </xdr:from>
    <xdr:ext cx="534377" cy="259045"/>
    <xdr:sp macro="" textlink="">
      <xdr:nvSpPr>
        <xdr:cNvPr id="867" name="テキスト ボックス 866"/>
        <xdr:cNvSpPr txBox="1"/>
      </xdr:nvSpPr>
      <xdr:spPr>
        <a:xfrm>
          <a:off x="21056111" y="125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39084</xdr:rowOff>
    </xdr:from>
    <xdr:to>
      <xdr:col>29</xdr:col>
      <xdr:colOff>568325</xdr:colOff>
      <xdr:row>75</xdr:row>
      <xdr:rowOff>140684</xdr:rowOff>
    </xdr:to>
    <xdr:sp macro="" textlink="">
      <xdr:nvSpPr>
        <xdr:cNvPr id="868" name="円/楕円 867"/>
        <xdr:cNvSpPr/>
      </xdr:nvSpPr>
      <xdr:spPr>
        <a:xfrm>
          <a:off x="20383500" y="12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131811</xdr:rowOff>
    </xdr:from>
    <xdr:ext cx="534377" cy="259045"/>
    <xdr:sp macro="" textlink="">
      <xdr:nvSpPr>
        <xdr:cNvPr id="869" name="テキスト ボックス 868"/>
        <xdr:cNvSpPr txBox="1"/>
      </xdr:nvSpPr>
      <xdr:spPr>
        <a:xfrm>
          <a:off x="20167111" y="129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54934</xdr:rowOff>
    </xdr:from>
    <xdr:to>
      <xdr:col>28</xdr:col>
      <xdr:colOff>365125</xdr:colOff>
      <xdr:row>75</xdr:row>
      <xdr:rowOff>156533</xdr:rowOff>
    </xdr:to>
    <xdr:sp macro="" textlink="">
      <xdr:nvSpPr>
        <xdr:cNvPr id="870" name="円/楕円 869"/>
        <xdr:cNvSpPr/>
      </xdr:nvSpPr>
      <xdr:spPr>
        <a:xfrm>
          <a:off x="19494500" y="12913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147660</xdr:rowOff>
    </xdr:from>
    <xdr:ext cx="534377" cy="259045"/>
    <xdr:sp macro="" textlink="">
      <xdr:nvSpPr>
        <xdr:cNvPr id="871" name="テキスト ボックス 870"/>
        <xdr:cNvSpPr txBox="1"/>
      </xdr:nvSpPr>
      <xdr:spPr>
        <a:xfrm>
          <a:off x="19278111" y="130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99987</xdr:rowOff>
    </xdr:from>
    <xdr:to>
      <xdr:col>27</xdr:col>
      <xdr:colOff>161925</xdr:colOff>
      <xdr:row>76</xdr:row>
      <xdr:rowOff>30138</xdr:rowOff>
    </xdr:to>
    <xdr:sp macro="" textlink="">
      <xdr:nvSpPr>
        <xdr:cNvPr id="872" name="円/楕円 871"/>
        <xdr:cNvSpPr/>
      </xdr:nvSpPr>
      <xdr:spPr>
        <a:xfrm>
          <a:off x="186055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21265</xdr:rowOff>
    </xdr:from>
    <xdr:ext cx="534377" cy="259045"/>
    <xdr:sp macro="" textlink="">
      <xdr:nvSpPr>
        <xdr:cNvPr id="873" name="テキスト ボックス 872"/>
        <xdr:cNvSpPr txBox="1"/>
      </xdr:nvSpPr>
      <xdr:spPr>
        <a:xfrm>
          <a:off x="18389111" y="130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維持補修費について、除雪経費が大部分を占めている。</a:t>
          </a:r>
          <a:r>
            <a:rPr kumimoji="1" lang="en-US" altLang="ja-JP" sz="1300">
              <a:latin typeface="ＭＳ Ｐゴシック"/>
            </a:rPr>
            <a:t>H28</a:t>
          </a:r>
          <a:r>
            <a:rPr kumimoji="1" lang="ja-JP" altLang="en-US" sz="1300">
              <a:latin typeface="ＭＳ Ｐゴシック"/>
            </a:rPr>
            <a:t>年度は前年度と比べて出動回数が増加したことから、市民一人当たり</a:t>
          </a:r>
          <a:r>
            <a:rPr kumimoji="1" lang="en-US" altLang="ja-JP" sz="1300">
              <a:latin typeface="ＭＳ Ｐゴシック"/>
            </a:rPr>
            <a:t>3,852</a:t>
          </a:r>
          <a:r>
            <a:rPr kumimoji="1" lang="ja-JP" altLang="en-US" sz="1300">
              <a:latin typeface="ＭＳ Ｐゴシック"/>
            </a:rPr>
            <a:t>円の増額となった。</a:t>
          </a:r>
        </a:p>
        <a:p>
          <a:r>
            <a:rPr kumimoji="1" lang="ja-JP" altLang="en-US" sz="1300">
              <a:latin typeface="ＭＳ Ｐゴシック"/>
            </a:rPr>
            <a:t>扶助費について、臨時福祉金の給付や、民間保育所の児童数・障害福祉サービスの利用者の増加により、増額傾向が続いている。</a:t>
          </a:r>
          <a:endParaRPr kumimoji="1" lang="en-US" altLang="ja-JP" sz="1300">
            <a:latin typeface="ＭＳ Ｐゴシック"/>
          </a:endParaRPr>
        </a:p>
        <a:p>
          <a:r>
            <a:rPr kumimoji="1" lang="ja-JP" altLang="en-US" sz="1300">
              <a:latin typeface="ＭＳ Ｐゴシック"/>
            </a:rPr>
            <a:t>普通建設事業のうち新規整備については、特用林産物生産・加工施設整備事業や地域情報通信基盤整備事業補助が前年度で完了したことから、市民一人あたり</a:t>
          </a:r>
          <a:r>
            <a:rPr kumimoji="1" lang="en-US" altLang="ja-JP" sz="1300">
              <a:latin typeface="ＭＳ Ｐゴシック"/>
            </a:rPr>
            <a:t>33,061</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貸付金は、小水力発電事業貸付金として、このき谷発電所竣工に際し電源開発（株）に貸付を行ったため例年よりも増額した。</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34,363
33,905
872.43
18,982,945
18,115,523
678,497
10,282,856
14,415,361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254</xdr:rowOff>
    </xdr:from>
    <xdr:to>
      <xdr:col>6</xdr:col>
      <xdr:colOff>511175</xdr:colOff>
      <xdr:row>34</xdr:row>
      <xdr:rowOff>125004</xdr:rowOff>
    </xdr:to>
    <xdr:cxnSp macro="">
      <xdr:nvCxnSpPr>
        <xdr:cNvPr id="63" name="直線コネクタ 62"/>
        <xdr:cNvCxnSpPr/>
      </xdr:nvCxnSpPr>
      <xdr:spPr>
        <a:xfrm>
          <a:off x="3797300" y="5829554"/>
          <a:ext cx="8382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254</xdr:rowOff>
    </xdr:from>
    <xdr:to>
      <xdr:col>5</xdr:col>
      <xdr:colOff>358775</xdr:colOff>
      <xdr:row>34</xdr:row>
      <xdr:rowOff>105410</xdr:rowOff>
    </xdr:to>
    <xdr:cxnSp macro="">
      <xdr:nvCxnSpPr>
        <xdr:cNvPr id="66" name="直線コネクタ 65"/>
        <xdr:cNvCxnSpPr/>
      </xdr:nvCxnSpPr>
      <xdr:spPr>
        <a:xfrm flipV="1">
          <a:off x="2908300" y="58295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105410</xdr:rowOff>
    </xdr:from>
    <xdr:to>
      <xdr:col>4</xdr:col>
      <xdr:colOff>155575</xdr:colOff>
      <xdr:row>34</xdr:row>
      <xdr:rowOff>129250</xdr:rowOff>
    </xdr:to>
    <xdr:cxnSp macro="">
      <xdr:nvCxnSpPr>
        <xdr:cNvPr id="69" name="直線コネクタ 68"/>
        <xdr:cNvCxnSpPr/>
      </xdr:nvCxnSpPr>
      <xdr:spPr>
        <a:xfrm flipV="1">
          <a:off x="2019300" y="5934710"/>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129250</xdr:rowOff>
    </xdr:from>
    <xdr:to>
      <xdr:col>2</xdr:col>
      <xdr:colOff>638175</xdr:colOff>
      <xdr:row>34</xdr:row>
      <xdr:rowOff>130883</xdr:rowOff>
    </xdr:to>
    <xdr:cxnSp macro="">
      <xdr:nvCxnSpPr>
        <xdr:cNvPr id="72" name="直線コネクタ 71"/>
        <xdr:cNvCxnSpPr/>
      </xdr:nvCxnSpPr>
      <xdr:spPr>
        <a:xfrm flipV="1">
          <a:off x="1130300" y="59585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74204</xdr:rowOff>
    </xdr:from>
    <xdr:to>
      <xdr:col>6</xdr:col>
      <xdr:colOff>561975</xdr:colOff>
      <xdr:row>35</xdr:row>
      <xdr:rowOff>4354</xdr:rowOff>
    </xdr:to>
    <xdr:sp macro="" textlink="">
      <xdr:nvSpPr>
        <xdr:cNvPr id="82" name="円/楕円 81"/>
        <xdr:cNvSpPr/>
      </xdr:nvSpPr>
      <xdr:spPr>
        <a:xfrm>
          <a:off x="45847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97081</xdr:rowOff>
    </xdr:from>
    <xdr:ext cx="469744" cy="259045"/>
    <xdr:sp macro="" textlink="">
      <xdr:nvSpPr>
        <xdr:cNvPr id="83" name="議会費該当値テキスト"/>
        <xdr:cNvSpPr txBox="1"/>
      </xdr:nvSpPr>
      <xdr:spPr>
        <a:xfrm>
          <a:off x="4686300" y="57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120904</xdr:rowOff>
    </xdr:from>
    <xdr:to>
      <xdr:col>5</xdr:col>
      <xdr:colOff>409575</xdr:colOff>
      <xdr:row>34</xdr:row>
      <xdr:rowOff>51054</xdr:rowOff>
    </xdr:to>
    <xdr:sp macro="" textlink="">
      <xdr:nvSpPr>
        <xdr:cNvPr id="84" name="円/楕円 83"/>
        <xdr:cNvSpPr/>
      </xdr:nvSpPr>
      <xdr:spPr>
        <a:xfrm>
          <a:off x="3746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67581</xdr:rowOff>
    </xdr:from>
    <xdr:ext cx="469744" cy="259045"/>
    <xdr:sp macro="" textlink="">
      <xdr:nvSpPr>
        <xdr:cNvPr id="85" name="テキスト ボックス 84"/>
        <xdr:cNvSpPr txBox="1"/>
      </xdr:nvSpPr>
      <xdr:spPr>
        <a:xfrm>
          <a:off x="3562427"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54610</xdr:rowOff>
    </xdr:from>
    <xdr:to>
      <xdr:col>4</xdr:col>
      <xdr:colOff>206375</xdr:colOff>
      <xdr:row>34</xdr:row>
      <xdr:rowOff>156210</xdr:rowOff>
    </xdr:to>
    <xdr:sp macro="" textlink="">
      <xdr:nvSpPr>
        <xdr:cNvPr id="86" name="円/楕円 85"/>
        <xdr:cNvSpPr/>
      </xdr:nvSpPr>
      <xdr:spPr>
        <a:xfrm>
          <a:off x="2857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1287</xdr:rowOff>
    </xdr:from>
    <xdr:ext cx="469744" cy="259045"/>
    <xdr:sp macro="" textlink="">
      <xdr:nvSpPr>
        <xdr:cNvPr id="87" name="テキスト ボックス 86"/>
        <xdr:cNvSpPr txBox="1"/>
      </xdr:nvSpPr>
      <xdr:spPr>
        <a:xfrm>
          <a:off x="2673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78450</xdr:rowOff>
    </xdr:from>
    <xdr:to>
      <xdr:col>3</xdr:col>
      <xdr:colOff>3175</xdr:colOff>
      <xdr:row>35</xdr:row>
      <xdr:rowOff>8600</xdr:rowOff>
    </xdr:to>
    <xdr:sp macro="" textlink="">
      <xdr:nvSpPr>
        <xdr:cNvPr id="88" name="円/楕円 87"/>
        <xdr:cNvSpPr/>
      </xdr:nvSpPr>
      <xdr:spPr>
        <a:xfrm>
          <a:off x="19685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25127</xdr:rowOff>
    </xdr:from>
    <xdr:ext cx="469744" cy="259045"/>
    <xdr:sp macro="" textlink="">
      <xdr:nvSpPr>
        <xdr:cNvPr id="89" name="テキスト ボックス 88"/>
        <xdr:cNvSpPr txBox="1"/>
      </xdr:nvSpPr>
      <xdr:spPr>
        <a:xfrm>
          <a:off x="1784427" y="56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80083</xdr:rowOff>
    </xdr:from>
    <xdr:to>
      <xdr:col>1</xdr:col>
      <xdr:colOff>485775</xdr:colOff>
      <xdr:row>35</xdr:row>
      <xdr:rowOff>10233</xdr:rowOff>
    </xdr:to>
    <xdr:sp macro="" textlink="">
      <xdr:nvSpPr>
        <xdr:cNvPr id="90" name="円/楕円 89"/>
        <xdr:cNvSpPr/>
      </xdr:nvSpPr>
      <xdr:spPr>
        <a:xfrm>
          <a:off x="1079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26760</xdr:rowOff>
    </xdr:from>
    <xdr:ext cx="469744" cy="259045"/>
    <xdr:sp macro="" textlink="">
      <xdr:nvSpPr>
        <xdr:cNvPr id="91" name="テキスト ボックス 90"/>
        <xdr:cNvSpPr txBox="1"/>
      </xdr:nvSpPr>
      <xdr:spPr>
        <a:xfrm>
          <a:off x="895427"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63371</xdr:rowOff>
    </xdr:from>
    <xdr:to>
      <xdr:col>6</xdr:col>
      <xdr:colOff>511175</xdr:colOff>
      <xdr:row>57</xdr:row>
      <xdr:rowOff>88154</xdr:rowOff>
    </xdr:to>
    <xdr:cxnSp macro="">
      <xdr:nvCxnSpPr>
        <xdr:cNvPr id="120" name="直線コネクタ 119"/>
        <xdr:cNvCxnSpPr/>
      </xdr:nvCxnSpPr>
      <xdr:spPr>
        <a:xfrm>
          <a:off x="3797300" y="9836021"/>
          <a:ext cx="8382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13307</xdr:rowOff>
    </xdr:from>
    <xdr:to>
      <xdr:col>5</xdr:col>
      <xdr:colOff>358775</xdr:colOff>
      <xdr:row>57</xdr:row>
      <xdr:rowOff>63371</xdr:rowOff>
    </xdr:to>
    <xdr:cxnSp macro="">
      <xdr:nvCxnSpPr>
        <xdr:cNvPr id="123" name="直線コネクタ 122"/>
        <xdr:cNvCxnSpPr/>
      </xdr:nvCxnSpPr>
      <xdr:spPr>
        <a:xfrm>
          <a:off x="2908300" y="9614507"/>
          <a:ext cx="8890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13307</xdr:rowOff>
    </xdr:from>
    <xdr:to>
      <xdr:col>4</xdr:col>
      <xdr:colOff>155575</xdr:colOff>
      <xdr:row>57</xdr:row>
      <xdr:rowOff>83666</xdr:rowOff>
    </xdr:to>
    <xdr:cxnSp macro="">
      <xdr:nvCxnSpPr>
        <xdr:cNvPr id="126" name="直線コネクタ 125"/>
        <xdr:cNvCxnSpPr/>
      </xdr:nvCxnSpPr>
      <xdr:spPr>
        <a:xfrm flipV="1">
          <a:off x="2019300" y="9614507"/>
          <a:ext cx="889000" cy="2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83666</xdr:rowOff>
    </xdr:from>
    <xdr:to>
      <xdr:col>2</xdr:col>
      <xdr:colOff>638175</xdr:colOff>
      <xdr:row>58</xdr:row>
      <xdr:rowOff>14614</xdr:rowOff>
    </xdr:to>
    <xdr:cxnSp macro="">
      <xdr:nvCxnSpPr>
        <xdr:cNvPr id="129" name="直線コネクタ 128"/>
        <xdr:cNvCxnSpPr/>
      </xdr:nvCxnSpPr>
      <xdr:spPr>
        <a:xfrm flipV="1">
          <a:off x="1130300" y="9856316"/>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37354</xdr:rowOff>
    </xdr:from>
    <xdr:to>
      <xdr:col>6</xdr:col>
      <xdr:colOff>561975</xdr:colOff>
      <xdr:row>57</xdr:row>
      <xdr:rowOff>138954</xdr:rowOff>
    </xdr:to>
    <xdr:sp macro="" textlink="">
      <xdr:nvSpPr>
        <xdr:cNvPr id="139" name="円/楕円 138"/>
        <xdr:cNvSpPr/>
      </xdr:nvSpPr>
      <xdr:spPr>
        <a:xfrm>
          <a:off x="4584700" y="98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60231</xdr:rowOff>
    </xdr:from>
    <xdr:ext cx="534377" cy="259045"/>
    <xdr:sp macro="" textlink="">
      <xdr:nvSpPr>
        <xdr:cNvPr id="140" name="総務費該当値テキスト"/>
        <xdr:cNvSpPr txBox="1"/>
      </xdr:nvSpPr>
      <xdr:spPr>
        <a:xfrm>
          <a:off x="4686300" y="96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12571</xdr:rowOff>
    </xdr:from>
    <xdr:to>
      <xdr:col>5</xdr:col>
      <xdr:colOff>409575</xdr:colOff>
      <xdr:row>57</xdr:row>
      <xdr:rowOff>114171</xdr:rowOff>
    </xdr:to>
    <xdr:sp macro="" textlink="">
      <xdr:nvSpPr>
        <xdr:cNvPr id="141" name="円/楕円 140"/>
        <xdr:cNvSpPr/>
      </xdr:nvSpPr>
      <xdr:spPr>
        <a:xfrm>
          <a:off x="3746500" y="9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130698</xdr:rowOff>
    </xdr:from>
    <xdr:ext cx="534377" cy="259045"/>
    <xdr:sp macro="" textlink="">
      <xdr:nvSpPr>
        <xdr:cNvPr id="142" name="テキスト ボックス 141"/>
        <xdr:cNvSpPr txBox="1"/>
      </xdr:nvSpPr>
      <xdr:spPr>
        <a:xfrm>
          <a:off x="3530111" y="95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133957</xdr:rowOff>
    </xdr:from>
    <xdr:to>
      <xdr:col>4</xdr:col>
      <xdr:colOff>206375</xdr:colOff>
      <xdr:row>56</xdr:row>
      <xdr:rowOff>64107</xdr:rowOff>
    </xdr:to>
    <xdr:sp macro="" textlink="">
      <xdr:nvSpPr>
        <xdr:cNvPr id="143" name="円/楕円 142"/>
        <xdr:cNvSpPr/>
      </xdr:nvSpPr>
      <xdr:spPr>
        <a:xfrm>
          <a:off x="2857500" y="95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80634</xdr:rowOff>
    </xdr:from>
    <xdr:ext cx="599010" cy="259045"/>
    <xdr:sp macro="" textlink="">
      <xdr:nvSpPr>
        <xdr:cNvPr id="144" name="テキスト ボックス 143"/>
        <xdr:cNvSpPr txBox="1"/>
      </xdr:nvSpPr>
      <xdr:spPr>
        <a:xfrm>
          <a:off x="2608794" y="93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32866</xdr:rowOff>
    </xdr:from>
    <xdr:to>
      <xdr:col>3</xdr:col>
      <xdr:colOff>3175</xdr:colOff>
      <xdr:row>57</xdr:row>
      <xdr:rowOff>134466</xdr:rowOff>
    </xdr:to>
    <xdr:sp macro="" textlink="">
      <xdr:nvSpPr>
        <xdr:cNvPr id="145" name="円/楕円 144"/>
        <xdr:cNvSpPr/>
      </xdr:nvSpPr>
      <xdr:spPr>
        <a:xfrm>
          <a:off x="1968500" y="98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125593</xdr:rowOff>
    </xdr:from>
    <xdr:ext cx="534377" cy="259045"/>
    <xdr:sp macro="" textlink="">
      <xdr:nvSpPr>
        <xdr:cNvPr id="146" name="テキスト ボックス 145"/>
        <xdr:cNvSpPr txBox="1"/>
      </xdr:nvSpPr>
      <xdr:spPr>
        <a:xfrm>
          <a:off x="1752111" y="989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135264</xdr:rowOff>
    </xdr:from>
    <xdr:to>
      <xdr:col>1</xdr:col>
      <xdr:colOff>485775</xdr:colOff>
      <xdr:row>58</xdr:row>
      <xdr:rowOff>65414</xdr:rowOff>
    </xdr:to>
    <xdr:sp macro="" textlink="">
      <xdr:nvSpPr>
        <xdr:cNvPr id="147" name="円/楕円 146"/>
        <xdr:cNvSpPr/>
      </xdr:nvSpPr>
      <xdr:spPr>
        <a:xfrm>
          <a:off x="1079500" y="99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56541</xdr:rowOff>
    </xdr:from>
    <xdr:ext cx="534377" cy="259045"/>
    <xdr:sp macro="" textlink="">
      <xdr:nvSpPr>
        <xdr:cNvPr id="148" name="テキスト ボックス 147"/>
        <xdr:cNvSpPr txBox="1"/>
      </xdr:nvSpPr>
      <xdr:spPr>
        <a:xfrm>
          <a:off x="863111" y="100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147563</xdr:rowOff>
    </xdr:from>
    <xdr:to>
      <xdr:col>6</xdr:col>
      <xdr:colOff>511175</xdr:colOff>
      <xdr:row>78</xdr:row>
      <xdr:rowOff>37683</xdr:rowOff>
    </xdr:to>
    <xdr:cxnSp macro="">
      <xdr:nvCxnSpPr>
        <xdr:cNvPr id="178" name="直線コネクタ 177"/>
        <xdr:cNvCxnSpPr/>
      </xdr:nvCxnSpPr>
      <xdr:spPr>
        <a:xfrm flipV="1">
          <a:off x="3797300" y="13349213"/>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37683</xdr:rowOff>
    </xdr:from>
    <xdr:to>
      <xdr:col>5</xdr:col>
      <xdr:colOff>358775</xdr:colOff>
      <xdr:row>78</xdr:row>
      <xdr:rowOff>53507</xdr:rowOff>
    </xdr:to>
    <xdr:cxnSp macro="">
      <xdr:nvCxnSpPr>
        <xdr:cNvPr id="181" name="直線コネクタ 180"/>
        <xdr:cNvCxnSpPr/>
      </xdr:nvCxnSpPr>
      <xdr:spPr>
        <a:xfrm flipV="1">
          <a:off x="2908300" y="13410783"/>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53507</xdr:rowOff>
    </xdr:from>
    <xdr:to>
      <xdr:col>4</xdr:col>
      <xdr:colOff>155575</xdr:colOff>
      <xdr:row>78</xdr:row>
      <xdr:rowOff>78156</xdr:rowOff>
    </xdr:to>
    <xdr:cxnSp macro="">
      <xdr:nvCxnSpPr>
        <xdr:cNvPr id="184" name="直線コネクタ 183"/>
        <xdr:cNvCxnSpPr/>
      </xdr:nvCxnSpPr>
      <xdr:spPr>
        <a:xfrm flipV="1">
          <a:off x="2019300" y="13426607"/>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69776</xdr:rowOff>
    </xdr:from>
    <xdr:to>
      <xdr:col>2</xdr:col>
      <xdr:colOff>638175</xdr:colOff>
      <xdr:row>78</xdr:row>
      <xdr:rowOff>78156</xdr:rowOff>
    </xdr:to>
    <xdr:cxnSp macro="">
      <xdr:nvCxnSpPr>
        <xdr:cNvPr id="187" name="直線コネクタ 186"/>
        <xdr:cNvCxnSpPr/>
      </xdr:nvCxnSpPr>
      <xdr:spPr>
        <a:xfrm>
          <a:off x="1130300" y="13442876"/>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96763</xdr:rowOff>
    </xdr:from>
    <xdr:to>
      <xdr:col>6</xdr:col>
      <xdr:colOff>561975</xdr:colOff>
      <xdr:row>78</xdr:row>
      <xdr:rowOff>26913</xdr:rowOff>
    </xdr:to>
    <xdr:sp macro="" textlink="">
      <xdr:nvSpPr>
        <xdr:cNvPr id="197" name="円/楕円 196"/>
        <xdr:cNvSpPr/>
      </xdr:nvSpPr>
      <xdr:spPr>
        <a:xfrm>
          <a:off x="45847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119640</xdr:rowOff>
    </xdr:from>
    <xdr:ext cx="599010" cy="259045"/>
    <xdr:sp macro="" textlink="">
      <xdr:nvSpPr>
        <xdr:cNvPr id="198" name="民生費該当値テキスト"/>
        <xdr:cNvSpPr txBox="1"/>
      </xdr:nvSpPr>
      <xdr:spPr>
        <a:xfrm>
          <a:off x="4686300" y="1314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158333</xdr:rowOff>
    </xdr:from>
    <xdr:to>
      <xdr:col>5</xdr:col>
      <xdr:colOff>409575</xdr:colOff>
      <xdr:row>78</xdr:row>
      <xdr:rowOff>88483</xdr:rowOff>
    </xdr:to>
    <xdr:sp macro="" textlink="">
      <xdr:nvSpPr>
        <xdr:cNvPr id="199" name="円/楕円 198"/>
        <xdr:cNvSpPr/>
      </xdr:nvSpPr>
      <xdr:spPr>
        <a:xfrm>
          <a:off x="3746500" y="133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105010</xdr:rowOff>
    </xdr:from>
    <xdr:ext cx="599010" cy="259045"/>
    <xdr:sp macro="" textlink="">
      <xdr:nvSpPr>
        <xdr:cNvPr id="200" name="テキスト ボックス 199"/>
        <xdr:cNvSpPr txBox="1"/>
      </xdr:nvSpPr>
      <xdr:spPr>
        <a:xfrm>
          <a:off x="3497794" y="131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2707</xdr:rowOff>
    </xdr:from>
    <xdr:to>
      <xdr:col>4</xdr:col>
      <xdr:colOff>206375</xdr:colOff>
      <xdr:row>78</xdr:row>
      <xdr:rowOff>104307</xdr:rowOff>
    </xdr:to>
    <xdr:sp macro="" textlink="">
      <xdr:nvSpPr>
        <xdr:cNvPr id="201" name="円/楕円 200"/>
        <xdr:cNvSpPr/>
      </xdr:nvSpPr>
      <xdr:spPr>
        <a:xfrm>
          <a:off x="2857500" y="133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95434</xdr:rowOff>
    </xdr:from>
    <xdr:ext cx="599010" cy="259045"/>
    <xdr:sp macro="" textlink="">
      <xdr:nvSpPr>
        <xdr:cNvPr id="202" name="テキスト ボックス 201"/>
        <xdr:cNvSpPr txBox="1"/>
      </xdr:nvSpPr>
      <xdr:spPr>
        <a:xfrm>
          <a:off x="2608794" y="1346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27356</xdr:rowOff>
    </xdr:from>
    <xdr:to>
      <xdr:col>3</xdr:col>
      <xdr:colOff>3175</xdr:colOff>
      <xdr:row>78</xdr:row>
      <xdr:rowOff>128956</xdr:rowOff>
    </xdr:to>
    <xdr:sp macro="" textlink="">
      <xdr:nvSpPr>
        <xdr:cNvPr id="203" name="円/楕円 202"/>
        <xdr:cNvSpPr/>
      </xdr:nvSpPr>
      <xdr:spPr>
        <a:xfrm>
          <a:off x="1968500" y="134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120083</xdr:rowOff>
    </xdr:from>
    <xdr:ext cx="599010" cy="259045"/>
    <xdr:sp macro="" textlink="">
      <xdr:nvSpPr>
        <xdr:cNvPr id="204" name="テキスト ボックス 203"/>
        <xdr:cNvSpPr txBox="1"/>
      </xdr:nvSpPr>
      <xdr:spPr>
        <a:xfrm>
          <a:off x="1719794" y="134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18976</xdr:rowOff>
    </xdr:from>
    <xdr:to>
      <xdr:col>1</xdr:col>
      <xdr:colOff>485775</xdr:colOff>
      <xdr:row>78</xdr:row>
      <xdr:rowOff>120576</xdr:rowOff>
    </xdr:to>
    <xdr:sp macro="" textlink="">
      <xdr:nvSpPr>
        <xdr:cNvPr id="205" name="円/楕円 204"/>
        <xdr:cNvSpPr/>
      </xdr:nvSpPr>
      <xdr:spPr>
        <a:xfrm>
          <a:off x="1079500" y="133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111703</xdr:rowOff>
    </xdr:from>
    <xdr:ext cx="599010" cy="259045"/>
    <xdr:sp macro="" textlink="">
      <xdr:nvSpPr>
        <xdr:cNvPr id="206" name="テキスト ボックス 205"/>
        <xdr:cNvSpPr txBox="1"/>
      </xdr:nvSpPr>
      <xdr:spPr>
        <a:xfrm>
          <a:off x="830794" y="134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6922</xdr:rowOff>
    </xdr:from>
    <xdr:to>
      <xdr:col>6</xdr:col>
      <xdr:colOff>511175</xdr:colOff>
      <xdr:row>96</xdr:row>
      <xdr:rowOff>18631</xdr:rowOff>
    </xdr:to>
    <xdr:cxnSp macro="">
      <xdr:nvCxnSpPr>
        <xdr:cNvPr id="235" name="直線コネクタ 234"/>
        <xdr:cNvCxnSpPr/>
      </xdr:nvCxnSpPr>
      <xdr:spPr>
        <a:xfrm>
          <a:off x="3797300" y="16466122"/>
          <a:ext cx="8382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6922</xdr:rowOff>
    </xdr:from>
    <xdr:to>
      <xdr:col>5</xdr:col>
      <xdr:colOff>358775</xdr:colOff>
      <xdr:row>96</xdr:row>
      <xdr:rowOff>41466</xdr:rowOff>
    </xdr:to>
    <xdr:cxnSp macro="">
      <xdr:nvCxnSpPr>
        <xdr:cNvPr id="238" name="直線コネクタ 237"/>
        <xdr:cNvCxnSpPr/>
      </xdr:nvCxnSpPr>
      <xdr:spPr>
        <a:xfrm flipV="1">
          <a:off x="2908300" y="16466122"/>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127355</xdr:rowOff>
    </xdr:from>
    <xdr:to>
      <xdr:col>4</xdr:col>
      <xdr:colOff>155575</xdr:colOff>
      <xdr:row>96</xdr:row>
      <xdr:rowOff>41466</xdr:rowOff>
    </xdr:to>
    <xdr:cxnSp macro="">
      <xdr:nvCxnSpPr>
        <xdr:cNvPr id="241" name="直線コネクタ 240"/>
        <xdr:cNvCxnSpPr/>
      </xdr:nvCxnSpPr>
      <xdr:spPr>
        <a:xfrm>
          <a:off x="2019300" y="16415105"/>
          <a:ext cx="8890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127355</xdr:rowOff>
    </xdr:from>
    <xdr:to>
      <xdr:col>2</xdr:col>
      <xdr:colOff>638175</xdr:colOff>
      <xdr:row>96</xdr:row>
      <xdr:rowOff>62522</xdr:rowOff>
    </xdr:to>
    <xdr:cxnSp macro="">
      <xdr:nvCxnSpPr>
        <xdr:cNvPr id="244" name="直線コネクタ 243"/>
        <xdr:cNvCxnSpPr/>
      </xdr:nvCxnSpPr>
      <xdr:spPr>
        <a:xfrm flipV="1">
          <a:off x="1130300" y="16415105"/>
          <a:ext cx="889000" cy="1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139281</xdr:rowOff>
    </xdr:from>
    <xdr:to>
      <xdr:col>6</xdr:col>
      <xdr:colOff>561975</xdr:colOff>
      <xdr:row>96</xdr:row>
      <xdr:rowOff>69431</xdr:rowOff>
    </xdr:to>
    <xdr:sp macro="" textlink="">
      <xdr:nvSpPr>
        <xdr:cNvPr id="254" name="円/楕円 253"/>
        <xdr:cNvSpPr/>
      </xdr:nvSpPr>
      <xdr:spPr>
        <a:xfrm>
          <a:off x="4584700" y="164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162158</xdr:rowOff>
    </xdr:from>
    <xdr:ext cx="534377" cy="259045"/>
    <xdr:sp macro="" textlink="">
      <xdr:nvSpPr>
        <xdr:cNvPr id="255" name="衛生費該当値テキスト"/>
        <xdr:cNvSpPr txBox="1"/>
      </xdr:nvSpPr>
      <xdr:spPr>
        <a:xfrm>
          <a:off x="4686300" y="162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127572</xdr:rowOff>
    </xdr:from>
    <xdr:to>
      <xdr:col>5</xdr:col>
      <xdr:colOff>409575</xdr:colOff>
      <xdr:row>96</xdr:row>
      <xdr:rowOff>57722</xdr:rowOff>
    </xdr:to>
    <xdr:sp macro="" textlink="">
      <xdr:nvSpPr>
        <xdr:cNvPr id="256" name="円/楕円 255"/>
        <xdr:cNvSpPr/>
      </xdr:nvSpPr>
      <xdr:spPr>
        <a:xfrm>
          <a:off x="37465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48849</xdr:rowOff>
    </xdr:from>
    <xdr:ext cx="534377" cy="259045"/>
    <xdr:sp macro="" textlink="">
      <xdr:nvSpPr>
        <xdr:cNvPr id="257" name="テキスト ボックス 256"/>
        <xdr:cNvSpPr txBox="1"/>
      </xdr:nvSpPr>
      <xdr:spPr>
        <a:xfrm>
          <a:off x="3530111" y="165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162116</xdr:rowOff>
    </xdr:from>
    <xdr:to>
      <xdr:col>4</xdr:col>
      <xdr:colOff>206375</xdr:colOff>
      <xdr:row>96</xdr:row>
      <xdr:rowOff>92266</xdr:rowOff>
    </xdr:to>
    <xdr:sp macro="" textlink="">
      <xdr:nvSpPr>
        <xdr:cNvPr id="258" name="円/楕円 257"/>
        <xdr:cNvSpPr/>
      </xdr:nvSpPr>
      <xdr:spPr>
        <a:xfrm>
          <a:off x="2857500" y="164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83393</xdr:rowOff>
    </xdr:from>
    <xdr:ext cx="534377" cy="259045"/>
    <xdr:sp macro="" textlink="">
      <xdr:nvSpPr>
        <xdr:cNvPr id="259" name="テキスト ボックス 258"/>
        <xdr:cNvSpPr txBox="1"/>
      </xdr:nvSpPr>
      <xdr:spPr>
        <a:xfrm>
          <a:off x="2641111" y="165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76555</xdr:rowOff>
    </xdr:from>
    <xdr:to>
      <xdr:col>3</xdr:col>
      <xdr:colOff>3175</xdr:colOff>
      <xdr:row>96</xdr:row>
      <xdr:rowOff>6705</xdr:rowOff>
    </xdr:to>
    <xdr:sp macro="" textlink="">
      <xdr:nvSpPr>
        <xdr:cNvPr id="260" name="円/楕円 259"/>
        <xdr:cNvSpPr/>
      </xdr:nvSpPr>
      <xdr:spPr>
        <a:xfrm>
          <a:off x="1968500" y="163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23232</xdr:rowOff>
    </xdr:from>
    <xdr:ext cx="534377" cy="259045"/>
    <xdr:sp macro="" textlink="">
      <xdr:nvSpPr>
        <xdr:cNvPr id="261" name="テキスト ボックス 260"/>
        <xdr:cNvSpPr txBox="1"/>
      </xdr:nvSpPr>
      <xdr:spPr>
        <a:xfrm>
          <a:off x="1752111" y="161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11722</xdr:rowOff>
    </xdr:from>
    <xdr:to>
      <xdr:col>1</xdr:col>
      <xdr:colOff>485775</xdr:colOff>
      <xdr:row>96</xdr:row>
      <xdr:rowOff>113322</xdr:rowOff>
    </xdr:to>
    <xdr:sp macro="" textlink="">
      <xdr:nvSpPr>
        <xdr:cNvPr id="262" name="円/楕円 261"/>
        <xdr:cNvSpPr/>
      </xdr:nvSpPr>
      <xdr:spPr>
        <a:xfrm>
          <a:off x="1079500" y="1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104449</xdr:rowOff>
    </xdr:from>
    <xdr:ext cx="534377" cy="259045"/>
    <xdr:sp macro="" textlink="">
      <xdr:nvSpPr>
        <xdr:cNvPr id="263" name="テキスト ボックス 262"/>
        <xdr:cNvSpPr txBox="1"/>
      </xdr:nvSpPr>
      <xdr:spPr>
        <a:xfrm>
          <a:off x="863111" y="1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116459</xdr:rowOff>
    </xdr:from>
    <xdr:to>
      <xdr:col>15</xdr:col>
      <xdr:colOff>180975</xdr:colOff>
      <xdr:row>33</xdr:row>
      <xdr:rowOff>71310</xdr:rowOff>
    </xdr:to>
    <xdr:cxnSp macro="">
      <xdr:nvCxnSpPr>
        <xdr:cNvPr id="292" name="直線コネクタ 291"/>
        <xdr:cNvCxnSpPr/>
      </xdr:nvCxnSpPr>
      <xdr:spPr>
        <a:xfrm flipV="1">
          <a:off x="9639300" y="5431409"/>
          <a:ext cx="838200" cy="2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66167</xdr:rowOff>
    </xdr:from>
    <xdr:to>
      <xdr:col>14</xdr:col>
      <xdr:colOff>28575</xdr:colOff>
      <xdr:row>33</xdr:row>
      <xdr:rowOff>71310</xdr:rowOff>
    </xdr:to>
    <xdr:cxnSp macro="">
      <xdr:nvCxnSpPr>
        <xdr:cNvPr id="295" name="直線コネクタ 294"/>
        <xdr:cNvCxnSpPr/>
      </xdr:nvCxnSpPr>
      <xdr:spPr>
        <a:xfrm>
          <a:off x="8750300" y="572401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29020</xdr:rowOff>
    </xdr:from>
    <xdr:to>
      <xdr:col>12</xdr:col>
      <xdr:colOff>511175</xdr:colOff>
      <xdr:row>33</xdr:row>
      <xdr:rowOff>66167</xdr:rowOff>
    </xdr:to>
    <xdr:cxnSp macro="">
      <xdr:nvCxnSpPr>
        <xdr:cNvPr id="298" name="直線コネクタ 297"/>
        <xdr:cNvCxnSpPr/>
      </xdr:nvCxnSpPr>
      <xdr:spPr>
        <a:xfrm>
          <a:off x="7861300" y="5515420"/>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62928</xdr:rowOff>
    </xdr:from>
    <xdr:to>
      <xdr:col>11</xdr:col>
      <xdr:colOff>307975</xdr:colOff>
      <xdr:row>32</xdr:row>
      <xdr:rowOff>29020</xdr:rowOff>
    </xdr:to>
    <xdr:cxnSp macro="">
      <xdr:nvCxnSpPr>
        <xdr:cNvPr id="301" name="直線コネクタ 300"/>
        <xdr:cNvCxnSpPr/>
      </xdr:nvCxnSpPr>
      <xdr:spPr>
        <a:xfrm>
          <a:off x="6972300" y="5377878"/>
          <a:ext cx="8890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65659</xdr:rowOff>
    </xdr:from>
    <xdr:to>
      <xdr:col>15</xdr:col>
      <xdr:colOff>231775</xdr:colOff>
      <xdr:row>31</xdr:row>
      <xdr:rowOff>167259</xdr:rowOff>
    </xdr:to>
    <xdr:sp macro="" textlink="">
      <xdr:nvSpPr>
        <xdr:cNvPr id="311" name="円/楕円 310"/>
        <xdr:cNvSpPr/>
      </xdr:nvSpPr>
      <xdr:spPr>
        <a:xfrm>
          <a:off x="10426700" y="5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18686</xdr:rowOff>
    </xdr:from>
    <xdr:ext cx="469744" cy="259045"/>
    <xdr:sp macro="" textlink="">
      <xdr:nvSpPr>
        <xdr:cNvPr id="312" name="労働費該当値テキスト"/>
        <xdr:cNvSpPr txBox="1"/>
      </xdr:nvSpPr>
      <xdr:spPr>
        <a:xfrm>
          <a:off x="10528300" y="533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20510</xdr:rowOff>
    </xdr:from>
    <xdr:to>
      <xdr:col>14</xdr:col>
      <xdr:colOff>79375</xdr:colOff>
      <xdr:row>33</xdr:row>
      <xdr:rowOff>122110</xdr:rowOff>
    </xdr:to>
    <xdr:sp macro="" textlink="">
      <xdr:nvSpPr>
        <xdr:cNvPr id="313" name="円/楕円 312"/>
        <xdr:cNvSpPr/>
      </xdr:nvSpPr>
      <xdr:spPr>
        <a:xfrm>
          <a:off x="9588500" y="56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138637</xdr:rowOff>
    </xdr:from>
    <xdr:ext cx="469744" cy="259045"/>
    <xdr:sp macro="" textlink="">
      <xdr:nvSpPr>
        <xdr:cNvPr id="314" name="テキスト ボックス 313"/>
        <xdr:cNvSpPr txBox="1"/>
      </xdr:nvSpPr>
      <xdr:spPr>
        <a:xfrm>
          <a:off x="9404427" y="545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15367</xdr:rowOff>
    </xdr:from>
    <xdr:to>
      <xdr:col>12</xdr:col>
      <xdr:colOff>561975</xdr:colOff>
      <xdr:row>33</xdr:row>
      <xdr:rowOff>116967</xdr:rowOff>
    </xdr:to>
    <xdr:sp macro="" textlink="">
      <xdr:nvSpPr>
        <xdr:cNvPr id="315" name="円/楕円 314"/>
        <xdr:cNvSpPr/>
      </xdr:nvSpPr>
      <xdr:spPr>
        <a:xfrm>
          <a:off x="8699500" y="567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133494</xdr:rowOff>
    </xdr:from>
    <xdr:ext cx="469744" cy="259045"/>
    <xdr:sp macro="" textlink="">
      <xdr:nvSpPr>
        <xdr:cNvPr id="316" name="テキスト ボックス 315"/>
        <xdr:cNvSpPr txBox="1"/>
      </xdr:nvSpPr>
      <xdr:spPr>
        <a:xfrm>
          <a:off x="8515427" y="54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149670</xdr:rowOff>
    </xdr:from>
    <xdr:to>
      <xdr:col>11</xdr:col>
      <xdr:colOff>358775</xdr:colOff>
      <xdr:row>32</xdr:row>
      <xdr:rowOff>79820</xdr:rowOff>
    </xdr:to>
    <xdr:sp macro="" textlink="">
      <xdr:nvSpPr>
        <xdr:cNvPr id="317" name="円/楕円 316"/>
        <xdr:cNvSpPr/>
      </xdr:nvSpPr>
      <xdr:spPr>
        <a:xfrm>
          <a:off x="7810500" y="54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96347</xdr:rowOff>
    </xdr:from>
    <xdr:ext cx="469744" cy="259045"/>
    <xdr:sp macro="" textlink="">
      <xdr:nvSpPr>
        <xdr:cNvPr id="318" name="テキスト ボックス 317"/>
        <xdr:cNvSpPr txBox="1"/>
      </xdr:nvSpPr>
      <xdr:spPr>
        <a:xfrm>
          <a:off x="7626427" y="52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12128</xdr:rowOff>
    </xdr:from>
    <xdr:to>
      <xdr:col>10</xdr:col>
      <xdr:colOff>155575</xdr:colOff>
      <xdr:row>31</xdr:row>
      <xdr:rowOff>113728</xdr:rowOff>
    </xdr:to>
    <xdr:sp macro="" textlink="">
      <xdr:nvSpPr>
        <xdr:cNvPr id="319" name="円/楕円 318"/>
        <xdr:cNvSpPr/>
      </xdr:nvSpPr>
      <xdr:spPr>
        <a:xfrm>
          <a:off x="6921500" y="53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130255</xdr:rowOff>
    </xdr:from>
    <xdr:ext cx="469744" cy="259045"/>
    <xdr:sp macro="" textlink="">
      <xdr:nvSpPr>
        <xdr:cNvPr id="320" name="テキスト ボックス 319"/>
        <xdr:cNvSpPr txBox="1"/>
      </xdr:nvSpPr>
      <xdr:spPr>
        <a:xfrm>
          <a:off x="6737427" y="51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81255</xdr:rowOff>
    </xdr:from>
    <xdr:to>
      <xdr:col>15</xdr:col>
      <xdr:colOff>180975</xdr:colOff>
      <xdr:row>56</xdr:row>
      <xdr:rowOff>50978</xdr:rowOff>
    </xdr:to>
    <xdr:cxnSp macro="">
      <xdr:nvCxnSpPr>
        <xdr:cNvPr id="349" name="直線コネクタ 348"/>
        <xdr:cNvCxnSpPr/>
      </xdr:nvCxnSpPr>
      <xdr:spPr>
        <a:xfrm>
          <a:off x="9639300" y="9339555"/>
          <a:ext cx="838200" cy="3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81255</xdr:rowOff>
    </xdr:from>
    <xdr:to>
      <xdr:col>14</xdr:col>
      <xdr:colOff>28575</xdr:colOff>
      <xdr:row>56</xdr:row>
      <xdr:rowOff>87617</xdr:rowOff>
    </xdr:to>
    <xdr:cxnSp macro="">
      <xdr:nvCxnSpPr>
        <xdr:cNvPr id="352" name="直線コネクタ 351"/>
        <xdr:cNvCxnSpPr/>
      </xdr:nvCxnSpPr>
      <xdr:spPr>
        <a:xfrm flipV="1">
          <a:off x="8750300" y="9339555"/>
          <a:ext cx="889000" cy="3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86296</xdr:rowOff>
    </xdr:from>
    <xdr:to>
      <xdr:col>12</xdr:col>
      <xdr:colOff>511175</xdr:colOff>
      <xdr:row>56</xdr:row>
      <xdr:rowOff>87617</xdr:rowOff>
    </xdr:to>
    <xdr:cxnSp macro="">
      <xdr:nvCxnSpPr>
        <xdr:cNvPr id="355" name="直線コネクタ 354"/>
        <xdr:cNvCxnSpPr/>
      </xdr:nvCxnSpPr>
      <xdr:spPr>
        <a:xfrm>
          <a:off x="7861300" y="9687496"/>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57" name="テキスト ボックス 35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86296</xdr:rowOff>
    </xdr:from>
    <xdr:to>
      <xdr:col>11</xdr:col>
      <xdr:colOff>307975</xdr:colOff>
      <xdr:row>56</xdr:row>
      <xdr:rowOff>96724</xdr:rowOff>
    </xdr:to>
    <xdr:cxnSp macro="">
      <xdr:nvCxnSpPr>
        <xdr:cNvPr id="358" name="直線コネクタ 357"/>
        <xdr:cNvCxnSpPr/>
      </xdr:nvCxnSpPr>
      <xdr:spPr>
        <a:xfrm flipV="1">
          <a:off x="6972300" y="9687496"/>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60" name="テキスト ボックス 35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62" name="テキスト ボックス 36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178</xdr:rowOff>
    </xdr:from>
    <xdr:to>
      <xdr:col>15</xdr:col>
      <xdr:colOff>231775</xdr:colOff>
      <xdr:row>56</xdr:row>
      <xdr:rowOff>101778</xdr:rowOff>
    </xdr:to>
    <xdr:sp macro="" textlink="">
      <xdr:nvSpPr>
        <xdr:cNvPr id="368" name="円/楕円 367"/>
        <xdr:cNvSpPr/>
      </xdr:nvSpPr>
      <xdr:spPr>
        <a:xfrm>
          <a:off x="10426700" y="96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23055</xdr:rowOff>
    </xdr:from>
    <xdr:ext cx="534377" cy="259045"/>
    <xdr:sp macro="" textlink="">
      <xdr:nvSpPr>
        <xdr:cNvPr id="369" name="農林水産業費該当値テキスト"/>
        <xdr:cNvSpPr txBox="1"/>
      </xdr:nvSpPr>
      <xdr:spPr>
        <a:xfrm>
          <a:off x="10528300" y="94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30455</xdr:rowOff>
    </xdr:from>
    <xdr:to>
      <xdr:col>14</xdr:col>
      <xdr:colOff>79375</xdr:colOff>
      <xdr:row>54</xdr:row>
      <xdr:rowOff>132055</xdr:rowOff>
    </xdr:to>
    <xdr:sp macro="" textlink="">
      <xdr:nvSpPr>
        <xdr:cNvPr id="370" name="円/楕円 369"/>
        <xdr:cNvSpPr/>
      </xdr:nvSpPr>
      <xdr:spPr>
        <a:xfrm>
          <a:off x="9588500" y="92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148582</xdr:rowOff>
    </xdr:from>
    <xdr:ext cx="534377" cy="259045"/>
    <xdr:sp macro="" textlink="">
      <xdr:nvSpPr>
        <xdr:cNvPr id="371" name="テキスト ボックス 370"/>
        <xdr:cNvSpPr txBox="1"/>
      </xdr:nvSpPr>
      <xdr:spPr>
        <a:xfrm>
          <a:off x="9372111" y="9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36817</xdr:rowOff>
    </xdr:from>
    <xdr:to>
      <xdr:col>12</xdr:col>
      <xdr:colOff>561975</xdr:colOff>
      <xdr:row>56</xdr:row>
      <xdr:rowOff>138417</xdr:rowOff>
    </xdr:to>
    <xdr:sp macro="" textlink="">
      <xdr:nvSpPr>
        <xdr:cNvPr id="372" name="円/楕円 371"/>
        <xdr:cNvSpPr/>
      </xdr:nvSpPr>
      <xdr:spPr>
        <a:xfrm>
          <a:off x="8699500" y="96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154944</xdr:rowOff>
    </xdr:from>
    <xdr:ext cx="534377" cy="259045"/>
    <xdr:sp macro="" textlink="">
      <xdr:nvSpPr>
        <xdr:cNvPr id="373" name="テキスト ボックス 372"/>
        <xdr:cNvSpPr txBox="1"/>
      </xdr:nvSpPr>
      <xdr:spPr>
        <a:xfrm>
          <a:off x="8483111" y="94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35496</xdr:rowOff>
    </xdr:from>
    <xdr:to>
      <xdr:col>11</xdr:col>
      <xdr:colOff>358775</xdr:colOff>
      <xdr:row>56</xdr:row>
      <xdr:rowOff>137096</xdr:rowOff>
    </xdr:to>
    <xdr:sp macro="" textlink="">
      <xdr:nvSpPr>
        <xdr:cNvPr id="374" name="円/楕円 373"/>
        <xdr:cNvSpPr/>
      </xdr:nvSpPr>
      <xdr:spPr>
        <a:xfrm>
          <a:off x="7810500" y="96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153623</xdr:rowOff>
    </xdr:from>
    <xdr:ext cx="534377" cy="259045"/>
    <xdr:sp macro="" textlink="">
      <xdr:nvSpPr>
        <xdr:cNvPr id="375" name="テキスト ボックス 374"/>
        <xdr:cNvSpPr txBox="1"/>
      </xdr:nvSpPr>
      <xdr:spPr>
        <a:xfrm>
          <a:off x="7594111" y="94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45924</xdr:rowOff>
    </xdr:from>
    <xdr:to>
      <xdr:col>10</xdr:col>
      <xdr:colOff>155575</xdr:colOff>
      <xdr:row>56</xdr:row>
      <xdr:rowOff>147524</xdr:rowOff>
    </xdr:to>
    <xdr:sp macro="" textlink="">
      <xdr:nvSpPr>
        <xdr:cNvPr id="376" name="円/楕円 375"/>
        <xdr:cNvSpPr/>
      </xdr:nvSpPr>
      <xdr:spPr>
        <a:xfrm>
          <a:off x="6921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164051</xdr:rowOff>
    </xdr:from>
    <xdr:ext cx="534377" cy="259045"/>
    <xdr:sp macro="" textlink="">
      <xdr:nvSpPr>
        <xdr:cNvPr id="377" name="テキスト ボックス 376"/>
        <xdr:cNvSpPr txBox="1"/>
      </xdr:nvSpPr>
      <xdr:spPr>
        <a:xfrm>
          <a:off x="6705111" y="94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1201</xdr:rowOff>
    </xdr:from>
    <xdr:to>
      <xdr:col>15</xdr:col>
      <xdr:colOff>180975</xdr:colOff>
      <xdr:row>76</xdr:row>
      <xdr:rowOff>100315</xdr:rowOff>
    </xdr:to>
    <xdr:cxnSp macro="">
      <xdr:nvCxnSpPr>
        <xdr:cNvPr id="408" name="直線コネクタ 407"/>
        <xdr:cNvCxnSpPr/>
      </xdr:nvCxnSpPr>
      <xdr:spPr>
        <a:xfrm flipV="1">
          <a:off x="9639300" y="13031401"/>
          <a:ext cx="8382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69422</xdr:rowOff>
    </xdr:from>
    <xdr:to>
      <xdr:col>14</xdr:col>
      <xdr:colOff>28575</xdr:colOff>
      <xdr:row>76</xdr:row>
      <xdr:rowOff>100315</xdr:rowOff>
    </xdr:to>
    <xdr:cxnSp macro="">
      <xdr:nvCxnSpPr>
        <xdr:cNvPr id="411" name="直線コネクタ 410"/>
        <xdr:cNvCxnSpPr/>
      </xdr:nvCxnSpPr>
      <xdr:spPr>
        <a:xfrm>
          <a:off x="8750300" y="12928172"/>
          <a:ext cx="889000" cy="20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66254</xdr:rowOff>
    </xdr:from>
    <xdr:to>
      <xdr:col>12</xdr:col>
      <xdr:colOff>511175</xdr:colOff>
      <xdr:row>75</xdr:row>
      <xdr:rowOff>69422</xdr:rowOff>
    </xdr:to>
    <xdr:cxnSp macro="">
      <xdr:nvCxnSpPr>
        <xdr:cNvPr id="414" name="直線コネクタ 413"/>
        <xdr:cNvCxnSpPr/>
      </xdr:nvCxnSpPr>
      <xdr:spPr>
        <a:xfrm>
          <a:off x="7861300" y="12925004"/>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122033</xdr:rowOff>
    </xdr:from>
    <xdr:to>
      <xdr:col>11</xdr:col>
      <xdr:colOff>307975</xdr:colOff>
      <xdr:row>75</xdr:row>
      <xdr:rowOff>66254</xdr:rowOff>
    </xdr:to>
    <xdr:cxnSp macro="">
      <xdr:nvCxnSpPr>
        <xdr:cNvPr id="417" name="直線コネクタ 416"/>
        <xdr:cNvCxnSpPr/>
      </xdr:nvCxnSpPr>
      <xdr:spPr>
        <a:xfrm>
          <a:off x="6972300" y="12809333"/>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121851</xdr:rowOff>
    </xdr:from>
    <xdr:to>
      <xdr:col>15</xdr:col>
      <xdr:colOff>231775</xdr:colOff>
      <xdr:row>76</xdr:row>
      <xdr:rowOff>52000</xdr:rowOff>
    </xdr:to>
    <xdr:sp macro="" textlink="">
      <xdr:nvSpPr>
        <xdr:cNvPr id="427" name="円/楕円 426"/>
        <xdr:cNvSpPr/>
      </xdr:nvSpPr>
      <xdr:spPr>
        <a:xfrm>
          <a:off x="10426700" y="1298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144728</xdr:rowOff>
    </xdr:from>
    <xdr:ext cx="534377" cy="259045"/>
    <xdr:sp macro="" textlink="">
      <xdr:nvSpPr>
        <xdr:cNvPr id="428" name="商工費該当値テキスト"/>
        <xdr:cNvSpPr txBox="1"/>
      </xdr:nvSpPr>
      <xdr:spPr>
        <a:xfrm>
          <a:off x="10528300" y="12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49515</xdr:rowOff>
    </xdr:from>
    <xdr:to>
      <xdr:col>14</xdr:col>
      <xdr:colOff>79375</xdr:colOff>
      <xdr:row>76</xdr:row>
      <xdr:rowOff>151115</xdr:rowOff>
    </xdr:to>
    <xdr:sp macro="" textlink="">
      <xdr:nvSpPr>
        <xdr:cNvPr id="429" name="円/楕円 428"/>
        <xdr:cNvSpPr/>
      </xdr:nvSpPr>
      <xdr:spPr>
        <a:xfrm>
          <a:off x="9588500" y="130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142242</xdr:rowOff>
    </xdr:from>
    <xdr:ext cx="534377" cy="259045"/>
    <xdr:sp macro="" textlink="">
      <xdr:nvSpPr>
        <xdr:cNvPr id="430" name="テキスト ボックス 429"/>
        <xdr:cNvSpPr txBox="1"/>
      </xdr:nvSpPr>
      <xdr:spPr>
        <a:xfrm>
          <a:off x="9372111" y="131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18622</xdr:rowOff>
    </xdr:from>
    <xdr:to>
      <xdr:col>12</xdr:col>
      <xdr:colOff>561975</xdr:colOff>
      <xdr:row>75</xdr:row>
      <xdr:rowOff>120222</xdr:rowOff>
    </xdr:to>
    <xdr:sp macro="" textlink="">
      <xdr:nvSpPr>
        <xdr:cNvPr id="431" name="円/楕円 430"/>
        <xdr:cNvSpPr/>
      </xdr:nvSpPr>
      <xdr:spPr>
        <a:xfrm>
          <a:off x="8699500" y="128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136749</xdr:rowOff>
    </xdr:from>
    <xdr:ext cx="534377" cy="259045"/>
    <xdr:sp macro="" textlink="">
      <xdr:nvSpPr>
        <xdr:cNvPr id="432" name="テキスト ボックス 431"/>
        <xdr:cNvSpPr txBox="1"/>
      </xdr:nvSpPr>
      <xdr:spPr>
        <a:xfrm>
          <a:off x="8483111" y="126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15454</xdr:rowOff>
    </xdr:from>
    <xdr:to>
      <xdr:col>11</xdr:col>
      <xdr:colOff>358775</xdr:colOff>
      <xdr:row>75</xdr:row>
      <xdr:rowOff>117054</xdr:rowOff>
    </xdr:to>
    <xdr:sp macro="" textlink="">
      <xdr:nvSpPr>
        <xdr:cNvPr id="433" name="円/楕円 432"/>
        <xdr:cNvSpPr/>
      </xdr:nvSpPr>
      <xdr:spPr>
        <a:xfrm>
          <a:off x="7810500" y="128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133581</xdr:rowOff>
    </xdr:from>
    <xdr:ext cx="534377" cy="259045"/>
    <xdr:sp macro="" textlink="">
      <xdr:nvSpPr>
        <xdr:cNvPr id="434" name="テキスト ボックス 433"/>
        <xdr:cNvSpPr txBox="1"/>
      </xdr:nvSpPr>
      <xdr:spPr>
        <a:xfrm>
          <a:off x="7594111" y="126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71233</xdr:rowOff>
    </xdr:from>
    <xdr:to>
      <xdr:col>10</xdr:col>
      <xdr:colOff>155575</xdr:colOff>
      <xdr:row>75</xdr:row>
      <xdr:rowOff>1383</xdr:rowOff>
    </xdr:to>
    <xdr:sp macro="" textlink="">
      <xdr:nvSpPr>
        <xdr:cNvPr id="435" name="円/楕円 434"/>
        <xdr:cNvSpPr/>
      </xdr:nvSpPr>
      <xdr:spPr>
        <a:xfrm>
          <a:off x="6921500" y="127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17910</xdr:rowOff>
    </xdr:from>
    <xdr:ext cx="534377" cy="259045"/>
    <xdr:sp macro="" textlink="">
      <xdr:nvSpPr>
        <xdr:cNvPr id="436" name="テキスト ボックス 435"/>
        <xdr:cNvSpPr txBox="1"/>
      </xdr:nvSpPr>
      <xdr:spPr>
        <a:xfrm>
          <a:off x="6705111" y="125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12254</xdr:rowOff>
    </xdr:from>
    <xdr:to>
      <xdr:col>15</xdr:col>
      <xdr:colOff>180975</xdr:colOff>
      <xdr:row>99</xdr:row>
      <xdr:rowOff>14067</xdr:rowOff>
    </xdr:to>
    <xdr:cxnSp macro="">
      <xdr:nvCxnSpPr>
        <xdr:cNvPr id="467" name="直線コネクタ 466"/>
        <xdr:cNvCxnSpPr/>
      </xdr:nvCxnSpPr>
      <xdr:spPr>
        <a:xfrm>
          <a:off x="9639300" y="16985804"/>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146233</xdr:rowOff>
    </xdr:from>
    <xdr:to>
      <xdr:col>14</xdr:col>
      <xdr:colOff>28575</xdr:colOff>
      <xdr:row>99</xdr:row>
      <xdr:rowOff>12254</xdr:rowOff>
    </xdr:to>
    <xdr:cxnSp macro="">
      <xdr:nvCxnSpPr>
        <xdr:cNvPr id="470" name="直線コネクタ 469"/>
        <xdr:cNvCxnSpPr/>
      </xdr:nvCxnSpPr>
      <xdr:spPr>
        <a:xfrm>
          <a:off x="8750300" y="16948333"/>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146233</xdr:rowOff>
    </xdr:from>
    <xdr:to>
      <xdr:col>12</xdr:col>
      <xdr:colOff>511175</xdr:colOff>
      <xdr:row>98</xdr:row>
      <xdr:rowOff>169346</xdr:rowOff>
    </xdr:to>
    <xdr:cxnSp macro="">
      <xdr:nvCxnSpPr>
        <xdr:cNvPr id="473" name="直線コネクタ 472"/>
        <xdr:cNvCxnSpPr/>
      </xdr:nvCxnSpPr>
      <xdr:spPr>
        <a:xfrm flipV="1">
          <a:off x="7861300" y="16948333"/>
          <a:ext cx="8890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169346</xdr:rowOff>
    </xdr:from>
    <xdr:to>
      <xdr:col>11</xdr:col>
      <xdr:colOff>307975</xdr:colOff>
      <xdr:row>99</xdr:row>
      <xdr:rowOff>7079</xdr:rowOff>
    </xdr:to>
    <xdr:cxnSp macro="">
      <xdr:nvCxnSpPr>
        <xdr:cNvPr id="476" name="直線コネクタ 475"/>
        <xdr:cNvCxnSpPr/>
      </xdr:nvCxnSpPr>
      <xdr:spPr>
        <a:xfrm flipV="1">
          <a:off x="6972300" y="16971446"/>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134717</xdr:rowOff>
    </xdr:from>
    <xdr:to>
      <xdr:col>15</xdr:col>
      <xdr:colOff>231775</xdr:colOff>
      <xdr:row>99</xdr:row>
      <xdr:rowOff>64867</xdr:rowOff>
    </xdr:to>
    <xdr:sp macro="" textlink="">
      <xdr:nvSpPr>
        <xdr:cNvPr id="486" name="円/楕円 485"/>
        <xdr:cNvSpPr/>
      </xdr:nvSpPr>
      <xdr:spPr>
        <a:xfrm>
          <a:off x="10426700" y="169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94094</xdr:rowOff>
    </xdr:from>
    <xdr:ext cx="534377" cy="259045"/>
    <xdr:sp macro="" textlink="">
      <xdr:nvSpPr>
        <xdr:cNvPr id="487" name="土木費該当値テキスト"/>
        <xdr:cNvSpPr txBox="1"/>
      </xdr:nvSpPr>
      <xdr:spPr>
        <a:xfrm>
          <a:off x="10528300" y="167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132904</xdr:rowOff>
    </xdr:from>
    <xdr:to>
      <xdr:col>14</xdr:col>
      <xdr:colOff>79375</xdr:colOff>
      <xdr:row>99</xdr:row>
      <xdr:rowOff>63054</xdr:rowOff>
    </xdr:to>
    <xdr:sp macro="" textlink="">
      <xdr:nvSpPr>
        <xdr:cNvPr id="488" name="円/楕円 487"/>
        <xdr:cNvSpPr/>
      </xdr:nvSpPr>
      <xdr:spPr>
        <a:xfrm>
          <a:off x="9588500" y="169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54181</xdr:rowOff>
    </xdr:from>
    <xdr:ext cx="534377" cy="259045"/>
    <xdr:sp macro="" textlink="">
      <xdr:nvSpPr>
        <xdr:cNvPr id="489" name="テキスト ボックス 488"/>
        <xdr:cNvSpPr txBox="1"/>
      </xdr:nvSpPr>
      <xdr:spPr>
        <a:xfrm>
          <a:off x="9372111" y="17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95433</xdr:rowOff>
    </xdr:from>
    <xdr:to>
      <xdr:col>12</xdr:col>
      <xdr:colOff>561975</xdr:colOff>
      <xdr:row>99</xdr:row>
      <xdr:rowOff>25583</xdr:rowOff>
    </xdr:to>
    <xdr:sp macro="" textlink="">
      <xdr:nvSpPr>
        <xdr:cNvPr id="490" name="円/楕円 489"/>
        <xdr:cNvSpPr/>
      </xdr:nvSpPr>
      <xdr:spPr>
        <a:xfrm>
          <a:off x="8699500" y="168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42110</xdr:rowOff>
    </xdr:from>
    <xdr:ext cx="534377" cy="259045"/>
    <xdr:sp macro="" textlink="">
      <xdr:nvSpPr>
        <xdr:cNvPr id="491" name="テキスト ボックス 490"/>
        <xdr:cNvSpPr txBox="1"/>
      </xdr:nvSpPr>
      <xdr:spPr>
        <a:xfrm>
          <a:off x="8483111" y="166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118546</xdr:rowOff>
    </xdr:from>
    <xdr:to>
      <xdr:col>11</xdr:col>
      <xdr:colOff>358775</xdr:colOff>
      <xdr:row>99</xdr:row>
      <xdr:rowOff>48696</xdr:rowOff>
    </xdr:to>
    <xdr:sp macro="" textlink="">
      <xdr:nvSpPr>
        <xdr:cNvPr id="492" name="円/楕円 491"/>
        <xdr:cNvSpPr/>
      </xdr:nvSpPr>
      <xdr:spPr>
        <a:xfrm>
          <a:off x="7810500" y="169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65223</xdr:rowOff>
    </xdr:from>
    <xdr:ext cx="534377" cy="259045"/>
    <xdr:sp macro="" textlink="">
      <xdr:nvSpPr>
        <xdr:cNvPr id="493" name="テキスト ボックス 492"/>
        <xdr:cNvSpPr txBox="1"/>
      </xdr:nvSpPr>
      <xdr:spPr>
        <a:xfrm>
          <a:off x="7594111" y="166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127729</xdr:rowOff>
    </xdr:from>
    <xdr:to>
      <xdr:col>10</xdr:col>
      <xdr:colOff>155575</xdr:colOff>
      <xdr:row>99</xdr:row>
      <xdr:rowOff>57879</xdr:rowOff>
    </xdr:to>
    <xdr:sp macro="" textlink="">
      <xdr:nvSpPr>
        <xdr:cNvPr id="494" name="円/楕円 493"/>
        <xdr:cNvSpPr/>
      </xdr:nvSpPr>
      <xdr:spPr>
        <a:xfrm>
          <a:off x="6921500" y="169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74406</xdr:rowOff>
    </xdr:from>
    <xdr:ext cx="534377" cy="259045"/>
    <xdr:sp macro="" textlink="">
      <xdr:nvSpPr>
        <xdr:cNvPr id="495" name="テキスト ボックス 494"/>
        <xdr:cNvSpPr txBox="1"/>
      </xdr:nvSpPr>
      <xdr:spPr>
        <a:xfrm>
          <a:off x="6705111" y="167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105448</xdr:rowOff>
    </xdr:from>
    <xdr:to>
      <xdr:col>23</xdr:col>
      <xdr:colOff>517525</xdr:colOff>
      <xdr:row>36</xdr:row>
      <xdr:rowOff>150673</xdr:rowOff>
    </xdr:to>
    <xdr:cxnSp macro="">
      <xdr:nvCxnSpPr>
        <xdr:cNvPr id="524" name="直線コネクタ 523"/>
        <xdr:cNvCxnSpPr/>
      </xdr:nvCxnSpPr>
      <xdr:spPr>
        <a:xfrm flipV="1">
          <a:off x="15481300" y="6277648"/>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150673</xdr:rowOff>
    </xdr:from>
    <xdr:to>
      <xdr:col>22</xdr:col>
      <xdr:colOff>365125</xdr:colOff>
      <xdr:row>37</xdr:row>
      <xdr:rowOff>4254</xdr:rowOff>
    </xdr:to>
    <xdr:cxnSp macro="">
      <xdr:nvCxnSpPr>
        <xdr:cNvPr id="527" name="直線コネクタ 526"/>
        <xdr:cNvCxnSpPr/>
      </xdr:nvCxnSpPr>
      <xdr:spPr>
        <a:xfrm flipV="1">
          <a:off x="14592300" y="6322873"/>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37421</xdr:rowOff>
    </xdr:from>
    <xdr:to>
      <xdr:col>21</xdr:col>
      <xdr:colOff>161925</xdr:colOff>
      <xdr:row>37</xdr:row>
      <xdr:rowOff>4254</xdr:rowOff>
    </xdr:to>
    <xdr:cxnSp macro="">
      <xdr:nvCxnSpPr>
        <xdr:cNvPr id="530" name="直線コネクタ 529"/>
        <xdr:cNvCxnSpPr/>
      </xdr:nvCxnSpPr>
      <xdr:spPr>
        <a:xfrm>
          <a:off x="13703300" y="6209621"/>
          <a:ext cx="889000" cy="1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3664</xdr:rowOff>
    </xdr:from>
    <xdr:to>
      <xdr:col>19</xdr:col>
      <xdr:colOff>644525</xdr:colOff>
      <xdr:row>36</xdr:row>
      <xdr:rowOff>37421</xdr:rowOff>
    </xdr:to>
    <xdr:cxnSp macro="">
      <xdr:nvCxnSpPr>
        <xdr:cNvPr id="533" name="直線コネクタ 532"/>
        <xdr:cNvCxnSpPr/>
      </xdr:nvCxnSpPr>
      <xdr:spPr>
        <a:xfrm>
          <a:off x="12814300" y="6175864"/>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54648</xdr:rowOff>
    </xdr:from>
    <xdr:to>
      <xdr:col>23</xdr:col>
      <xdr:colOff>568325</xdr:colOff>
      <xdr:row>36</xdr:row>
      <xdr:rowOff>156248</xdr:rowOff>
    </xdr:to>
    <xdr:sp macro="" textlink="">
      <xdr:nvSpPr>
        <xdr:cNvPr id="543" name="円/楕円 542"/>
        <xdr:cNvSpPr/>
      </xdr:nvSpPr>
      <xdr:spPr>
        <a:xfrm>
          <a:off x="16268700" y="62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77525</xdr:rowOff>
    </xdr:from>
    <xdr:ext cx="534377" cy="259045"/>
    <xdr:sp macro="" textlink="">
      <xdr:nvSpPr>
        <xdr:cNvPr id="544" name="消防費該当値テキスト"/>
        <xdr:cNvSpPr txBox="1"/>
      </xdr:nvSpPr>
      <xdr:spPr>
        <a:xfrm>
          <a:off x="16370300"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99873</xdr:rowOff>
    </xdr:from>
    <xdr:to>
      <xdr:col>22</xdr:col>
      <xdr:colOff>415925</xdr:colOff>
      <xdr:row>37</xdr:row>
      <xdr:rowOff>30023</xdr:rowOff>
    </xdr:to>
    <xdr:sp macro="" textlink="">
      <xdr:nvSpPr>
        <xdr:cNvPr id="545" name="円/楕円 544"/>
        <xdr:cNvSpPr/>
      </xdr:nvSpPr>
      <xdr:spPr>
        <a:xfrm>
          <a:off x="15430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46550</xdr:rowOff>
    </xdr:from>
    <xdr:ext cx="534377" cy="259045"/>
    <xdr:sp macro="" textlink="">
      <xdr:nvSpPr>
        <xdr:cNvPr id="546" name="テキスト ボックス 545"/>
        <xdr:cNvSpPr txBox="1"/>
      </xdr:nvSpPr>
      <xdr:spPr>
        <a:xfrm>
          <a:off x="15214111" y="60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124904</xdr:rowOff>
    </xdr:from>
    <xdr:to>
      <xdr:col>21</xdr:col>
      <xdr:colOff>212725</xdr:colOff>
      <xdr:row>37</xdr:row>
      <xdr:rowOff>55054</xdr:rowOff>
    </xdr:to>
    <xdr:sp macro="" textlink="">
      <xdr:nvSpPr>
        <xdr:cNvPr id="547" name="円/楕円 546"/>
        <xdr:cNvSpPr/>
      </xdr:nvSpPr>
      <xdr:spPr>
        <a:xfrm>
          <a:off x="14541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46181</xdr:rowOff>
    </xdr:from>
    <xdr:ext cx="534377" cy="259045"/>
    <xdr:sp macro="" textlink="">
      <xdr:nvSpPr>
        <xdr:cNvPr id="548" name="テキスト ボックス 547"/>
        <xdr:cNvSpPr txBox="1"/>
      </xdr:nvSpPr>
      <xdr:spPr>
        <a:xfrm>
          <a:off x="14325111" y="63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158071</xdr:rowOff>
    </xdr:from>
    <xdr:to>
      <xdr:col>20</xdr:col>
      <xdr:colOff>9525</xdr:colOff>
      <xdr:row>36</xdr:row>
      <xdr:rowOff>88221</xdr:rowOff>
    </xdr:to>
    <xdr:sp macro="" textlink="">
      <xdr:nvSpPr>
        <xdr:cNvPr id="549" name="円/楕円 548"/>
        <xdr:cNvSpPr/>
      </xdr:nvSpPr>
      <xdr:spPr>
        <a:xfrm>
          <a:off x="13652500" y="61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104748</xdr:rowOff>
    </xdr:from>
    <xdr:ext cx="534377" cy="259045"/>
    <xdr:sp macro="" textlink="">
      <xdr:nvSpPr>
        <xdr:cNvPr id="550" name="テキスト ボックス 549"/>
        <xdr:cNvSpPr txBox="1"/>
      </xdr:nvSpPr>
      <xdr:spPr>
        <a:xfrm>
          <a:off x="13436111" y="59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124314</xdr:rowOff>
    </xdr:from>
    <xdr:to>
      <xdr:col>18</xdr:col>
      <xdr:colOff>492125</xdr:colOff>
      <xdr:row>36</xdr:row>
      <xdr:rowOff>54464</xdr:rowOff>
    </xdr:to>
    <xdr:sp macro="" textlink="">
      <xdr:nvSpPr>
        <xdr:cNvPr id="551" name="円/楕円 550"/>
        <xdr:cNvSpPr/>
      </xdr:nvSpPr>
      <xdr:spPr>
        <a:xfrm>
          <a:off x="12763500" y="61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70991</xdr:rowOff>
    </xdr:from>
    <xdr:ext cx="534377" cy="259045"/>
    <xdr:sp macro="" textlink="">
      <xdr:nvSpPr>
        <xdr:cNvPr id="552" name="テキスト ボックス 551"/>
        <xdr:cNvSpPr txBox="1"/>
      </xdr:nvSpPr>
      <xdr:spPr>
        <a:xfrm>
          <a:off x="12547111" y="59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22599</xdr:rowOff>
    </xdr:from>
    <xdr:to>
      <xdr:col>23</xdr:col>
      <xdr:colOff>517525</xdr:colOff>
      <xdr:row>57</xdr:row>
      <xdr:rowOff>49661</xdr:rowOff>
    </xdr:to>
    <xdr:cxnSp macro="">
      <xdr:nvCxnSpPr>
        <xdr:cNvPr id="586" name="直線コネクタ 585"/>
        <xdr:cNvCxnSpPr/>
      </xdr:nvCxnSpPr>
      <xdr:spPr>
        <a:xfrm>
          <a:off x="15481300" y="9795249"/>
          <a:ext cx="8382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148030</xdr:rowOff>
    </xdr:from>
    <xdr:to>
      <xdr:col>22</xdr:col>
      <xdr:colOff>365125</xdr:colOff>
      <xdr:row>57</xdr:row>
      <xdr:rowOff>22599</xdr:rowOff>
    </xdr:to>
    <xdr:cxnSp macro="">
      <xdr:nvCxnSpPr>
        <xdr:cNvPr id="589" name="直線コネクタ 588"/>
        <xdr:cNvCxnSpPr/>
      </xdr:nvCxnSpPr>
      <xdr:spPr>
        <a:xfrm>
          <a:off x="14592300" y="9749230"/>
          <a:ext cx="889000" cy="4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148030</xdr:rowOff>
    </xdr:from>
    <xdr:to>
      <xdr:col>21</xdr:col>
      <xdr:colOff>161925</xdr:colOff>
      <xdr:row>57</xdr:row>
      <xdr:rowOff>66319</xdr:rowOff>
    </xdr:to>
    <xdr:cxnSp macro="">
      <xdr:nvCxnSpPr>
        <xdr:cNvPr id="592" name="直線コネクタ 591"/>
        <xdr:cNvCxnSpPr/>
      </xdr:nvCxnSpPr>
      <xdr:spPr>
        <a:xfrm flipV="1">
          <a:off x="13703300" y="9749230"/>
          <a:ext cx="889000" cy="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66319</xdr:rowOff>
    </xdr:from>
    <xdr:to>
      <xdr:col>19</xdr:col>
      <xdr:colOff>644525</xdr:colOff>
      <xdr:row>57</xdr:row>
      <xdr:rowOff>160945</xdr:rowOff>
    </xdr:to>
    <xdr:cxnSp macro="">
      <xdr:nvCxnSpPr>
        <xdr:cNvPr id="595" name="直線コネクタ 594"/>
        <xdr:cNvCxnSpPr/>
      </xdr:nvCxnSpPr>
      <xdr:spPr>
        <a:xfrm flipV="1">
          <a:off x="12814300" y="9838969"/>
          <a:ext cx="889000" cy="9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170311</xdr:rowOff>
    </xdr:from>
    <xdr:to>
      <xdr:col>23</xdr:col>
      <xdr:colOff>568325</xdr:colOff>
      <xdr:row>57</xdr:row>
      <xdr:rowOff>100461</xdr:rowOff>
    </xdr:to>
    <xdr:sp macro="" textlink="">
      <xdr:nvSpPr>
        <xdr:cNvPr id="605" name="円/楕円 604"/>
        <xdr:cNvSpPr/>
      </xdr:nvSpPr>
      <xdr:spPr>
        <a:xfrm>
          <a:off x="16268700" y="97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148738</xdr:rowOff>
    </xdr:from>
    <xdr:ext cx="534377" cy="259045"/>
    <xdr:sp macro="" textlink="">
      <xdr:nvSpPr>
        <xdr:cNvPr id="606" name="教育費該当値テキスト"/>
        <xdr:cNvSpPr txBox="1"/>
      </xdr:nvSpPr>
      <xdr:spPr>
        <a:xfrm>
          <a:off x="16370300" y="97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143249</xdr:rowOff>
    </xdr:from>
    <xdr:to>
      <xdr:col>22</xdr:col>
      <xdr:colOff>415925</xdr:colOff>
      <xdr:row>57</xdr:row>
      <xdr:rowOff>73399</xdr:rowOff>
    </xdr:to>
    <xdr:sp macro="" textlink="">
      <xdr:nvSpPr>
        <xdr:cNvPr id="607" name="円/楕円 606"/>
        <xdr:cNvSpPr/>
      </xdr:nvSpPr>
      <xdr:spPr>
        <a:xfrm>
          <a:off x="15430500" y="97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64526</xdr:rowOff>
    </xdr:from>
    <xdr:ext cx="534377" cy="259045"/>
    <xdr:sp macro="" textlink="">
      <xdr:nvSpPr>
        <xdr:cNvPr id="608" name="テキスト ボックス 607"/>
        <xdr:cNvSpPr txBox="1"/>
      </xdr:nvSpPr>
      <xdr:spPr>
        <a:xfrm>
          <a:off x="15214111" y="98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97230</xdr:rowOff>
    </xdr:from>
    <xdr:to>
      <xdr:col>21</xdr:col>
      <xdr:colOff>212725</xdr:colOff>
      <xdr:row>57</xdr:row>
      <xdr:rowOff>27380</xdr:rowOff>
    </xdr:to>
    <xdr:sp macro="" textlink="">
      <xdr:nvSpPr>
        <xdr:cNvPr id="609" name="円/楕円 608"/>
        <xdr:cNvSpPr/>
      </xdr:nvSpPr>
      <xdr:spPr>
        <a:xfrm>
          <a:off x="14541500" y="9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18507</xdr:rowOff>
    </xdr:from>
    <xdr:ext cx="534377" cy="259045"/>
    <xdr:sp macro="" textlink="">
      <xdr:nvSpPr>
        <xdr:cNvPr id="610" name="テキスト ボックス 609"/>
        <xdr:cNvSpPr txBox="1"/>
      </xdr:nvSpPr>
      <xdr:spPr>
        <a:xfrm>
          <a:off x="14325111" y="97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15519</xdr:rowOff>
    </xdr:from>
    <xdr:to>
      <xdr:col>20</xdr:col>
      <xdr:colOff>9525</xdr:colOff>
      <xdr:row>57</xdr:row>
      <xdr:rowOff>117119</xdr:rowOff>
    </xdr:to>
    <xdr:sp macro="" textlink="">
      <xdr:nvSpPr>
        <xdr:cNvPr id="611" name="円/楕円 610"/>
        <xdr:cNvSpPr/>
      </xdr:nvSpPr>
      <xdr:spPr>
        <a:xfrm>
          <a:off x="136525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108246</xdr:rowOff>
    </xdr:from>
    <xdr:ext cx="534377" cy="259045"/>
    <xdr:sp macro="" textlink="">
      <xdr:nvSpPr>
        <xdr:cNvPr id="612" name="テキスト ボックス 611"/>
        <xdr:cNvSpPr txBox="1"/>
      </xdr:nvSpPr>
      <xdr:spPr>
        <a:xfrm>
          <a:off x="13436111" y="98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110145</xdr:rowOff>
    </xdr:from>
    <xdr:to>
      <xdr:col>18</xdr:col>
      <xdr:colOff>492125</xdr:colOff>
      <xdr:row>58</xdr:row>
      <xdr:rowOff>40295</xdr:rowOff>
    </xdr:to>
    <xdr:sp macro="" textlink="">
      <xdr:nvSpPr>
        <xdr:cNvPr id="613" name="円/楕円 612"/>
        <xdr:cNvSpPr/>
      </xdr:nvSpPr>
      <xdr:spPr>
        <a:xfrm>
          <a:off x="12763500" y="98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31422</xdr:rowOff>
    </xdr:from>
    <xdr:ext cx="534377" cy="259045"/>
    <xdr:sp macro="" textlink="">
      <xdr:nvSpPr>
        <xdr:cNvPr id="614" name="テキスト ボックス 613"/>
        <xdr:cNvSpPr txBox="1"/>
      </xdr:nvSpPr>
      <xdr:spPr>
        <a:xfrm>
          <a:off x="12547111" y="997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41306</xdr:rowOff>
    </xdr:from>
    <xdr:to>
      <xdr:col>23</xdr:col>
      <xdr:colOff>517525</xdr:colOff>
      <xdr:row>79</xdr:row>
      <xdr:rowOff>42092</xdr:rowOff>
    </xdr:to>
    <xdr:cxnSp macro="">
      <xdr:nvCxnSpPr>
        <xdr:cNvPr id="643" name="直線コネクタ 642"/>
        <xdr:cNvCxnSpPr/>
      </xdr:nvCxnSpPr>
      <xdr:spPr>
        <a:xfrm>
          <a:off x="15481300" y="13585856"/>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41306</xdr:rowOff>
    </xdr:from>
    <xdr:to>
      <xdr:col>22</xdr:col>
      <xdr:colOff>365125</xdr:colOff>
      <xdr:row>79</xdr:row>
      <xdr:rowOff>43295</xdr:rowOff>
    </xdr:to>
    <xdr:cxnSp macro="">
      <xdr:nvCxnSpPr>
        <xdr:cNvPr id="646" name="直線コネクタ 645"/>
        <xdr:cNvCxnSpPr/>
      </xdr:nvCxnSpPr>
      <xdr:spPr>
        <a:xfrm flipV="1">
          <a:off x="14592300" y="1358585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41970</xdr:rowOff>
    </xdr:from>
    <xdr:to>
      <xdr:col>21</xdr:col>
      <xdr:colOff>161925</xdr:colOff>
      <xdr:row>79</xdr:row>
      <xdr:rowOff>43295</xdr:rowOff>
    </xdr:to>
    <xdr:cxnSp macro="">
      <xdr:nvCxnSpPr>
        <xdr:cNvPr id="649" name="直線コネクタ 648"/>
        <xdr:cNvCxnSpPr/>
      </xdr:nvCxnSpPr>
      <xdr:spPr>
        <a:xfrm>
          <a:off x="13703300" y="1358652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37534</xdr:rowOff>
    </xdr:from>
    <xdr:to>
      <xdr:col>19</xdr:col>
      <xdr:colOff>644525</xdr:colOff>
      <xdr:row>79</xdr:row>
      <xdr:rowOff>41970</xdr:rowOff>
    </xdr:to>
    <xdr:cxnSp macro="">
      <xdr:nvCxnSpPr>
        <xdr:cNvPr id="652" name="直線コネクタ 651"/>
        <xdr:cNvCxnSpPr/>
      </xdr:nvCxnSpPr>
      <xdr:spPr>
        <a:xfrm>
          <a:off x="12814300" y="13582084"/>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162742</xdr:rowOff>
    </xdr:from>
    <xdr:to>
      <xdr:col>23</xdr:col>
      <xdr:colOff>568325</xdr:colOff>
      <xdr:row>79</xdr:row>
      <xdr:rowOff>92892</xdr:rowOff>
    </xdr:to>
    <xdr:sp macro="" textlink="">
      <xdr:nvSpPr>
        <xdr:cNvPr id="662" name="円/楕円 661"/>
        <xdr:cNvSpPr/>
      </xdr:nvSpPr>
      <xdr:spPr>
        <a:xfrm>
          <a:off x="16268700" y="135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161956</xdr:rowOff>
    </xdr:from>
    <xdr:to>
      <xdr:col>22</xdr:col>
      <xdr:colOff>415925</xdr:colOff>
      <xdr:row>79</xdr:row>
      <xdr:rowOff>92106</xdr:rowOff>
    </xdr:to>
    <xdr:sp macro="" textlink="">
      <xdr:nvSpPr>
        <xdr:cNvPr id="664" name="円/楕円 663"/>
        <xdr:cNvSpPr/>
      </xdr:nvSpPr>
      <xdr:spPr>
        <a:xfrm>
          <a:off x="15430500" y="135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83233</xdr:rowOff>
    </xdr:from>
    <xdr:ext cx="378565" cy="259045"/>
    <xdr:sp macro="" textlink="">
      <xdr:nvSpPr>
        <xdr:cNvPr id="665" name="テキスト ボックス 664"/>
        <xdr:cNvSpPr txBox="1"/>
      </xdr:nvSpPr>
      <xdr:spPr>
        <a:xfrm>
          <a:off x="15292017" y="1362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163945</xdr:rowOff>
    </xdr:from>
    <xdr:to>
      <xdr:col>21</xdr:col>
      <xdr:colOff>212725</xdr:colOff>
      <xdr:row>79</xdr:row>
      <xdr:rowOff>94095</xdr:rowOff>
    </xdr:to>
    <xdr:sp macro="" textlink="">
      <xdr:nvSpPr>
        <xdr:cNvPr id="666" name="円/楕円 665"/>
        <xdr:cNvSpPr/>
      </xdr:nvSpPr>
      <xdr:spPr>
        <a:xfrm>
          <a:off x="14541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85222</xdr:rowOff>
    </xdr:from>
    <xdr:ext cx="378565" cy="259045"/>
    <xdr:sp macro="" textlink="">
      <xdr:nvSpPr>
        <xdr:cNvPr id="667" name="テキスト ボックス 666"/>
        <xdr:cNvSpPr txBox="1"/>
      </xdr:nvSpPr>
      <xdr:spPr>
        <a:xfrm>
          <a:off x="14403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162620</xdr:rowOff>
    </xdr:from>
    <xdr:to>
      <xdr:col>20</xdr:col>
      <xdr:colOff>9525</xdr:colOff>
      <xdr:row>79</xdr:row>
      <xdr:rowOff>92770</xdr:rowOff>
    </xdr:to>
    <xdr:sp macro="" textlink="">
      <xdr:nvSpPr>
        <xdr:cNvPr id="668" name="円/楕円 667"/>
        <xdr:cNvSpPr/>
      </xdr:nvSpPr>
      <xdr:spPr>
        <a:xfrm>
          <a:off x="13652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83897</xdr:rowOff>
    </xdr:from>
    <xdr:ext cx="378565" cy="259045"/>
    <xdr:sp macro="" textlink="">
      <xdr:nvSpPr>
        <xdr:cNvPr id="669" name="テキスト ボックス 668"/>
        <xdr:cNvSpPr txBox="1"/>
      </xdr:nvSpPr>
      <xdr:spPr>
        <a:xfrm>
          <a:off x="13514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158184</xdr:rowOff>
    </xdr:from>
    <xdr:to>
      <xdr:col>18</xdr:col>
      <xdr:colOff>492125</xdr:colOff>
      <xdr:row>79</xdr:row>
      <xdr:rowOff>88334</xdr:rowOff>
    </xdr:to>
    <xdr:sp macro="" textlink="">
      <xdr:nvSpPr>
        <xdr:cNvPr id="670" name="円/楕円 669"/>
        <xdr:cNvSpPr/>
      </xdr:nvSpPr>
      <xdr:spPr>
        <a:xfrm>
          <a:off x="12763500" y="135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79461</xdr:rowOff>
    </xdr:from>
    <xdr:ext cx="469744" cy="259045"/>
    <xdr:sp macro="" textlink="">
      <xdr:nvSpPr>
        <xdr:cNvPr id="671" name="テキスト ボックス 670"/>
        <xdr:cNvSpPr txBox="1"/>
      </xdr:nvSpPr>
      <xdr:spPr>
        <a:xfrm>
          <a:off x="12579427" y="1362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109285</xdr:rowOff>
    </xdr:from>
    <xdr:to>
      <xdr:col>23</xdr:col>
      <xdr:colOff>517525</xdr:colOff>
      <xdr:row>96</xdr:row>
      <xdr:rowOff>118712</xdr:rowOff>
    </xdr:to>
    <xdr:cxnSp macro="">
      <xdr:nvCxnSpPr>
        <xdr:cNvPr id="702" name="直線コネクタ 701"/>
        <xdr:cNvCxnSpPr/>
      </xdr:nvCxnSpPr>
      <xdr:spPr>
        <a:xfrm>
          <a:off x="15481300" y="16568485"/>
          <a:ext cx="838200" cy="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109285</xdr:rowOff>
    </xdr:from>
    <xdr:to>
      <xdr:col>22</xdr:col>
      <xdr:colOff>365125</xdr:colOff>
      <xdr:row>96</xdr:row>
      <xdr:rowOff>132570</xdr:rowOff>
    </xdr:to>
    <xdr:cxnSp macro="">
      <xdr:nvCxnSpPr>
        <xdr:cNvPr id="705" name="直線コネクタ 704"/>
        <xdr:cNvCxnSpPr/>
      </xdr:nvCxnSpPr>
      <xdr:spPr>
        <a:xfrm flipV="1">
          <a:off x="14592300" y="1656848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132570</xdr:rowOff>
    </xdr:from>
    <xdr:to>
      <xdr:col>21</xdr:col>
      <xdr:colOff>161925</xdr:colOff>
      <xdr:row>97</xdr:row>
      <xdr:rowOff>5240</xdr:rowOff>
    </xdr:to>
    <xdr:cxnSp macro="">
      <xdr:nvCxnSpPr>
        <xdr:cNvPr id="708" name="直線コネクタ 707"/>
        <xdr:cNvCxnSpPr/>
      </xdr:nvCxnSpPr>
      <xdr:spPr>
        <a:xfrm flipV="1">
          <a:off x="13703300" y="16591770"/>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170800</xdr:rowOff>
    </xdr:from>
    <xdr:to>
      <xdr:col>19</xdr:col>
      <xdr:colOff>644525</xdr:colOff>
      <xdr:row>97</xdr:row>
      <xdr:rowOff>5240</xdr:rowOff>
    </xdr:to>
    <xdr:cxnSp macro="">
      <xdr:nvCxnSpPr>
        <xdr:cNvPr id="711" name="直線コネクタ 710"/>
        <xdr:cNvCxnSpPr/>
      </xdr:nvCxnSpPr>
      <xdr:spPr>
        <a:xfrm>
          <a:off x="12814300" y="1663000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67912</xdr:rowOff>
    </xdr:from>
    <xdr:to>
      <xdr:col>23</xdr:col>
      <xdr:colOff>568325</xdr:colOff>
      <xdr:row>96</xdr:row>
      <xdr:rowOff>169512</xdr:rowOff>
    </xdr:to>
    <xdr:sp macro="" textlink="">
      <xdr:nvSpPr>
        <xdr:cNvPr id="721" name="円/楕円 720"/>
        <xdr:cNvSpPr/>
      </xdr:nvSpPr>
      <xdr:spPr>
        <a:xfrm>
          <a:off x="16268700" y="16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46339</xdr:rowOff>
    </xdr:from>
    <xdr:ext cx="534377" cy="259045"/>
    <xdr:sp macro="" textlink="">
      <xdr:nvSpPr>
        <xdr:cNvPr id="722" name="公債費該当値テキスト"/>
        <xdr:cNvSpPr txBox="1"/>
      </xdr:nvSpPr>
      <xdr:spPr>
        <a:xfrm>
          <a:off x="16370300" y="165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58485</xdr:rowOff>
    </xdr:from>
    <xdr:to>
      <xdr:col>22</xdr:col>
      <xdr:colOff>415925</xdr:colOff>
      <xdr:row>96</xdr:row>
      <xdr:rowOff>160085</xdr:rowOff>
    </xdr:to>
    <xdr:sp macro="" textlink="">
      <xdr:nvSpPr>
        <xdr:cNvPr id="723" name="円/楕円 722"/>
        <xdr:cNvSpPr/>
      </xdr:nvSpPr>
      <xdr:spPr>
        <a:xfrm>
          <a:off x="15430500" y="165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151212</xdr:rowOff>
    </xdr:from>
    <xdr:ext cx="534377" cy="259045"/>
    <xdr:sp macro="" textlink="">
      <xdr:nvSpPr>
        <xdr:cNvPr id="724" name="テキスト ボックス 723"/>
        <xdr:cNvSpPr txBox="1"/>
      </xdr:nvSpPr>
      <xdr:spPr>
        <a:xfrm>
          <a:off x="15214111" y="166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81770</xdr:rowOff>
    </xdr:from>
    <xdr:to>
      <xdr:col>21</xdr:col>
      <xdr:colOff>212725</xdr:colOff>
      <xdr:row>97</xdr:row>
      <xdr:rowOff>11920</xdr:rowOff>
    </xdr:to>
    <xdr:sp macro="" textlink="">
      <xdr:nvSpPr>
        <xdr:cNvPr id="725" name="円/楕円 724"/>
        <xdr:cNvSpPr/>
      </xdr:nvSpPr>
      <xdr:spPr>
        <a:xfrm>
          <a:off x="14541500" y="165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3047</xdr:rowOff>
    </xdr:from>
    <xdr:ext cx="534377" cy="259045"/>
    <xdr:sp macro="" textlink="">
      <xdr:nvSpPr>
        <xdr:cNvPr id="726" name="テキスト ボックス 725"/>
        <xdr:cNvSpPr txBox="1"/>
      </xdr:nvSpPr>
      <xdr:spPr>
        <a:xfrm>
          <a:off x="14325111" y="166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125890</xdr:rowOff>
    </xdr:from>
    <xdr:to>
      <xdr:col>20</xdr:col>
      <xdr:colOff>9525</xdr:colOff>
      <xdr:row>97</xdr:row>
      <xdr:rowOff>56040</xdr:rowOff>
    </xdr:to>
    <xdr:sp macro="" textlink="">
      <xdr:nvSpPr>
        <xdr:cNvPr id="727" name="円/楕円 726"/>
        <xdr:cNvSpPr/>
      </xdr:nvSpPr>
      <xdr:spPr>
        <a:xfrm>
          <a:off x="13652500" y="165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47167</xdr:rowOff>
    </xdr:from>
    <xdr:ext cx="534377" cy="259045"/>
    <xdr:sp macro="" textlink="">
      <xdr:nvSpPr>
        <xdr:cNvPr id="728" name="テキスト ボックス 727"/>
        <xdr:cNvSpPr txBox="1"/>
      </xdr:nvSpPr>
      <xdr:spPr>
        <a:xfrm>
          <a:off x="13436111" y="166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120000</xdr:rowOff>
    </xdr:from>
    <xdr:to>
      <xdr:col>18</xdr:col>
      <xdr:colOff>492125</xdr:colOff>
      <xdr:row>97</xdr:row>
      <xdr:rowOff>50150</xdr:rowOff>
    </xdr:to>
    <xdr:sp macro="" textlink="">
      <xdr:nvSpPr>
        <xdr:cNvPr id="729" name="円/楕円 728"/>
        <xdr:cNvSpPr/>
      </xdr:nvSpPr>
      <xdr:spPr>
        <a:xfrm>
          <a:off x="12763500" y="165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41277</xdr:rowOff>
    </xdr:from>
    <xdr:ext cx="534377" cy="259045"/>
    <xdr:sp macro="" textlink="">
      <xdr:nvSpPr>
        <xdr:cNvPr id="730" name="テキスト ボックス 729"/>
        <xdr:cNvSpPr txBox="1"/>
      </xdr:nvSpPr>
      <xdr:spPr>
        <a:xfrm>
          <a:off x="12547111" y="166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民生費について、介護老人福祉施設の整備補助や民間保育所の建替等施設整備に対する補助事業があったことから増額となった。</a:t>
          </a:r>
          <a:endParaRPr kumimoji="1" lang="en-US" altLang="ja-JP" sz="1300">
            <a:latin typeface="ＭＳ Ｐゴシック"/>
          </a:endParaRPr>
        </a:p>
        <a:p>
          <a:r>
            <a:rPr kumimoji="1" lang="ja-JP" altLang="en-US" sz="1300">
              <a:latin typeface="ＭＳ Ｐゴシック"/>
            </a:rPr>
            <a:t>労働費について、融資を受ける市内労働者の資金調達の円滑化のため、金融機関等に対して資金の預託を実施していることから、類似団体に比べ住民一人あたりのコストが高くなっている。また、</a:t>
          </a:r>
          <a:r>
            <a:rPr kumimoji="1" lang="en-US" altLang="ja-JP" sz="1300">
              <a:latin typeface="ＭＳ Ｐゴシック"/>
            </a:rPr>
            <a:t>H28</a:t>
          </a:r>
          <a:r>
            <a:rPr kumimoji="1" lang="ja-JP" altLang="en-US" sz="1300">
              <a:latin typeface="ＭＳ Ｐゴシック"/>
            </a:rPr>
            <a:t>年度は雇用促進住宅の土地・建物を取得したことから前年と比べ増額となった。</a:t>
          </a:r>
        </a:p>
        <a:p>
          <a:r>
            <a:rPr kumimoji="1" lang="ja-JP" altLang="en-US" sz="1300">
              <a:latin typeface="ＭＳ Ｐゴシック"/>
            </a:rPr>
            <a:t>農林水産費について、マイタケ生産・農産物等加工工場の整備が前年度で完了したことから減額となった。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年度実質収支の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を下らない金額として</a:t>
          </a:r>
          <a:r>
            <a:rPr kumimoji="1" lang="en-US" altLang="ja-JP" sz="1400">
              <a:latin typeface="ＭＳ ゴシック" pitchFamily="49" charset="-128"/>
              <a:ea typeface="ＭＳ ゴシック" pitchFamily="49" charset="-128"/>
            </a:rPr>
            <a:t>384,000</a:t>
          </a:r>
          <a:r>
            <a:rPr kumimoji="1" lang="ja-JP" altLang="en-US" sz="1400">
              <a:latin typeface="ＭＳ ゴシック" pitchFamily="49" charset="-128"/>
              <a:ea typeface="ＭＳ ゴシック" pitchFamily="49" charset="-128"/>
            </a:rPr>
            <a:t>千円を積み立てたが、</a:t>
          </a:r>
          <a:r>
            <a:rPr kumimoji="1" lang="en-US" altLang="ja-JP" sz="1400">
              <a:latin typeface="ＭＳ ゴシック" pitchFamily="49" charset="-128"/>
              <a:ea typeface="ＭＳ ゴシック" pitchFamily="49" charset="-128"/>
            </a:rPr>
            <a:t>820,000</a:t>
          </a:r>
          <a:r>
            <a:rPr kumimoji="1" lang="ja-JP" altLang="en-US" sz="1400">
              <a:latin typeface="ＭＳ ゴシック" pitchFamily="49" charset="-128"/>
              <a:ea typeface="ＭＳ ゴシック" pitchFamily="49" charset="-128"/>
            </a:rPr>
            <a:t>千円の取り崩しを行ったことにより、標準財政規模に占める割合が</a:t>
          </a:r>
          <a:r>
            <a:rPr kumimoji="1" lang="en-US" altLang="ja-JP" sz="1400">
              <a:latin typeface="ＭＳ ゴシック" pitchFamily="49" charset="-128"/>
              <a:ea typeface="ＭＳ ゴシック" pitchFamily="49" charset="-128"/>
            </a:rPr>
            <a:t>3.75</a:t>
          </a:r>
          <a:r>
            <a:rPr kumimoji="1" lang="ja-JP" altLang="en-US" sz="1400">
              <a:latin typeface="ＭＳ ゴシック" pitchFamily="49" charset="-128"/>
              <a:ea typeface="ＭＳ ゴシック" pitchFamily="49" charset="-128"/>
            </a:rPr>
            <a:t>ポイント下降した。</a:t>
          </a:r>
        </a:p>
        <a:p>
          <a:r>
            <a:rPr kumimoji="1" lang="ja-JP" altLang="en-US" sz="1400">
              <a:latin typeface="ＭＳ ゴシック" pitchFamily="49" charset="-128"/>
              <a:ea typeface="ＭＳ ゴシック" pitchFamily="49" charset="-128"/>
            </a:rPr>
            <a:t>　実質収支額は、国の補正予算等に伴い翌年度に繰り越すべき財源が増加したことにより、</a:t>
          </a:r>
          <a:r>
            <a:rPr kumimoji="1" lang="en-US" altLang="ja-JP" sz="1400">
              <a:latin typeface="ＭＳ ゴシック" pitchFamily="49" charset="-128"/>
              <a:ea typeface="ＭＳ ゴシック" pitchFamily="49" charset="-128"/>
            </a:rPr>
            <a:t>87,546</a:t>
          </a:r>
          <a:r>
            <a:rPr kumimoji="1" lang="ja-JP" altLang="en-US" sz="1400">
              <a:latin typeface="ＭＳ ゴシック" pitchFamily="49" charset="-128"/>
              <a:ea typeface="ＭＳ ゴシック" pitchFamily="49" charset="-128"/>
            </a:rPr>
            <a:t>千円の減額となり、標準財政規模に占める割合が</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各会計の実質収支額の合計は、一般会計が国の補正予算等に伴い翌年度に繰り越すべき財源が増加したことなどにより、前年度から</a:t>
          </a:r>
          <a:r>
            <a:rPr kumimoji="1" lang="en-US" altLang="ja-JP" sz="1400">
              <a:latin typeface="ＭＳ ゴシック" pitchFamily="49" charset="-128"/>
              <a:ea typeface="ＭＳ ゴシック" pitchFamily="49" charset="-128"/>
            </a:rPr>
            <a:t>66,275</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1,839,609</a:t>
          </a:r>
          <a:r>
            <a:rPr kumimoji="1" lang="ja-JP" altLang="en-US" sz="1400">
              <a:latin typeface="ＭＳ ゴシック" pitchFamily="49" charset="-128"/>
              <a:ea typeface="ＭＳ ゴシック" pitchFamily="49" charset="-128"/>
            </a:rPr>
            <a:t>千円となった。標準財政規模</a:t>
          </a:r>
          <a:r>
            <a:rPr kumimoji="1" lang="en-US" altLang="ja-JP" sz="1400">
              <a:latin typeface="ＭＳ ゴシック" pitchFamily="49" charset="-128"/>
              <a:ea typeface="ＭＳ ゴシック" pitchFamily="49" charset="-128"/>
            </a:rPr>
            <a:t>10,282,856</a:t>
          </a:r>
          <a:r>
            <a:rPr kumimoji="1" lang="ja-JP" altLang="en-US" sz="1400">
              <a:latin typeface="ＭＳ ゴシック" pitchFamily="49" charset="-128"/>
              <a:ea typeface="ＭＳ ゴシック" pitchFamily="49" charset="-128"/>
            </a:rPr>
            <a:t>千円に占める連結実質赤字比率は△</a:t>
          </a:r>
          <a:r>
            <a:rPr kumimoji="1" lang="en-US" altLang="ja-JP" sz="1400">
              <a:latin typeface="ＭＳ ゴシック" pitchFamily="49" charset="-128"/>
              <a:ea typeface="ＭＳ ゴシック" pitchFamily="49" charset="-128"/>
            </a:rPr>
            <a:t>17.89</a:t>
          </a:r>
          <a:r>
            <a:rPr kumimoji="1" lang="ja-JP" altLang="en-US" sz="1400">
              <a:latin typeface="ＭＳ ゴシック" pitchFamily="49" charset="-128"/>
              <a:ea typeface="ＭＳ ゴシック" pitchFamily="49" charset="-128"/>
            </a:rPr>
            <a:t>％となっている。一般会計、特別会計、企業会計、いずれも赤字は発生しておらず、今後も健全な財政運営に努める。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18982945</v>
      </c>
      <c r="BO4" s="411"/>
      <c r="BP4" s="411"/>
      <c r="BQ4" s="411"/>
      <c r="BR4" s="411"/>
      <c r="BS4" s="411"/>
      <c r="BT4" s="411"/>
      <c r="BU4" s="412"/>
      <c r="BV4" s="410">
        <v>19633962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6.6</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18115523</v>
      </c>
      <c r="BO5" s="416"/>
      <c r="BP5" s="416"/>
      <c r="BQ5" s="416"/>
      <c r="BR5" s="416"/>
      <c r="BS5" s="416"/>
      <c r="BT5" s="416"/>
      <c r="BU5" s="417"/>
      <c r="BV5" s="415">
        <v>18806813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98.8</v>
      </c>
      <c r="CU5" s="386"/>
      <c r="CV5" s="386"/>
      <c r="CW5" s="386"/>
      <c r="CX5" s="386"/>
      <c r="CY5" s="386"/>
      <c r="CZ5" s="386"/>
      <c r="DA5" s="387"/>
      <c r="DB5" s="385">
        <v>95.9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867422</v>
      </c>
      <c r="BO6" s="416"/>
      <c r="BP6" s="416"/>
      <c r="BQ6" s="416"/>
      <c r="BR6" s="416"/>
      <c r="BS6" s="416"/>
      <c r="BT6" s="416"/>
      <c r="BU6" s="417"/>
      <c r="BV6" s="415">
        <v>827149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v>
      </c>
      <c r="CU6" s="562"/>
      <c r="CV6" s="562"/>
      <c r="CW6" s="562"/>
      <c r="CX6" s="562"/>
      <c r="CY6" s="562"/>
      <c r="CZ6" s="562"/>
      <c r="DA6" s="563"/>
      <c r="DB6" s="561">
        <v>102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188925</v>
      </c>
      <c r="BO7" s="416"/>
      <c r="BP7" s="416"/>
      <c r="BQ7" s="416"/>
      <c r="BR7" s="416"/>
      <c r="BS7" s="416"/>
      <c r="BT7" s="416"/>
      <c r="BU7" s="417"/>
      <c r="BV7" s="415">
        <v>61106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10282856</v>
      </c>
      <c r="CU7" s="416"/>
      <c r="CV7" s="416"/>
      <c r="CW7" s="416"/>
      <c r="CX7" s="416"/>
      <c r="CY7" s="416"/>
      <c r="CZ7" s="416"/>
      <c r="DA7" s="417"/>
      <c r="DB7" s="415">
        <v>10492078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678497</v>
      </c>
      <c r="BO8" s="416"/>
      <c r="BP8" s="416"/>
      <c r="BQ8" s="416"/>
      <c r="BR8" s="416"/>
      <c r="BS8" s="416"/>
      <c r="BT8" s="416"/>
      <c r="BU8" s="417"/>
      <c r="BV8" s="415">
        <v>766043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33109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-87546</v>
      </c>
      <c r="BO9" s="416"/>
      <c r="BP9" s="416"/>
      <c r="BQ9" s="416"/>
      <c r="BR9" s="416"/>
      <c r="BS9" s="416"/>
      <c r="BT9" s="416"/>
      <c r="BU9" s="417"/>
      <c r="BV9" s="415">
        <v>-62246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35291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385781</v>
      </c>
      <c r="BO10" s="416"/>
      <c r="BP10" s="416"/>
      <c r="BQ10" s="416"/>
      <c r="BR10" s="416"/>
      <c r="BS10" s="416"/>
      <c r="BT10" s="416"/>
      <c r="BU10" s="417"/>
      <c r="BV10" s="415">
        <v>417692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34363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820000</v>
      </c>
      <c r="BO12" s="416"/>
      <c r="BP12" s="416"/>
      <c r="BQ12" s="416"/>
      <c r="BR12" s="416"/>
      <c r="BS12" s="416"/>
      <c r="BT12" s="416"/>
      <c r="BU12" s="417"/>
      <c r="BV12" s="415">
        <v>269243</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33905</v>
      </c>
      <c r="S13" s="517"/>
      <c r="T13" s="517"/>
      <c r="U13" s="517"/>
      <c r="V13" s="518"/>
      <c r="W13" s="504" t="s">
        <v>124</v>
      </c>
      <c r="X13" s="428"/>
      <c r="Y13" s="428"/>
      <c r="Z13" s="428"/>
      <c r="AA13" s="428"/>
      <c r="AB13" s="429"/>
      <c r="AC13" s="391">
        <v>1557</v>
      </c>
      <c r="AD13" s="392"/>
      <c r="AE13" s="392"/>
      <c r="AF13" s="392"/>
      <c r="AG13" s="393"/>
      <c r="AH13" s="391">
        <v>1772</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-521765</v>
      </c>
      <c r="BO13" s="416"/>
      <c r="BP13" s="416"/>
      <c r="BQ13" s="416"/>
      <c r="BR13" s="416"/>
      <c r="BS13" s="416"/>
      <c r="BT13" s="416"/>
      <c r="BU13" s="417"/>
      <c r="BV13" s="415">
        <v>86203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34792</v>
      </c>
      <c r="S14" s="517"/>
      <c r="T14" s="517"/>
      <c r="U14" s="517"/>
      <c r="V14" s="518"/>
      <c r="W14" s="519"/>
      <c r="X14" s="431"/>
      <c r="Y14" s="431"/>
      <c r="Z14" s="431"/>
      <c r="AA14" s="431"/>
      <c r="AB14" s="432"/>
      <c r="AC14" s="509">
        <v>8.8000000000000007</v>
      </c>
      <c r="AD14" s="510"/>
      <c r="AE14" s="510"/>
      <c r="AF14" s="510"/>
      <c r="AG14" s="511"/>
      <c r="AH14" s="509">
        <v>9.6999999999999993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43.7</v>
      </c>
      <c r="CU14" s="488"/>
      <c r="CV14" s="488"/>
      <c r="CW14" s="488"/>
      <c r="CX14" s="488"/>
      <c r="CY14" s="488"/>
      <c r="CZ14" s="488"/>
      <c r="DA14" s="489"/>
      <c r="DB14" s="520">
        <v>37.4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34380</v>
      </c>
      <c r="S15" s="517"/>
      <c r="T15" s="517"/>
      <c r="U15" s="517"/>
      <c r="V15" s="518"/>
      <c r="W15" s="504" t="s">
        <v>130</v>
      </c>
      <c r="X15" s="428"/>
      <c r="Y15" s="428"/>
      <c r="Z15" s="428"/>
      <c r="AA15" s="428"/>
      <c r="AB15" s="429"/>
      <c r="AC15" s="391">
        <v>5566</v>
      </c>
      <c r="AD15" s="392"/>
      <c r="AE15" s="392"/>
      <c r="AF15" s="392"/>
      <c r="AG15" s="393"/>
      <c r="AH15" s="391">
        <v>5615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3630214</v>
      </c>
      <c r="BO15" s="411"/>
      <c r="BP15" s="411"/>
      <c r="BQ15" s="411"/>
      <c r="BR15" s="411"/>
      <c r="BS15" s="411"/>
      <c r="BT15" s="411"/>
      <c r="BU15" s="412"/>
      <c r="BV15" s="410">
        <v>3532387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31.5</v>
      </c>
      <c r="AD16" s="510"/>
      <c r="AE16" s="510"/>
      <c r="AF16" s="510"/>
      <c r="AG16" s="511"/>
      <c r="AH16" s="509">
        <v>30.9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8685576</v>
      </c>
      <c r="BO16" s="416"/>
      <c r="BP16" s="416"/>
      <c r="BQ16" s="416"/>
      <c r="BR16" s="416"/>
      <c r="BS16" s="416"/>
      <c r="BT16" s="416"/>
      <c r="BU16" s="417"/>
      <c r="BV16" s="415">
        <v>8686439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10553</v>
      </c>
      <c r="AD17" s="392"/>
      <c r="AE17" s="392"/>
      <c r="AF17" s="392"/>
      <c r="AG17" s="393"/>
      <c r="AH17" s="391">
        <v>10808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4567346</v>
      </c>
      <c r="BO17" s="416"/>
      <c r="BP17" s="416"/>
      <c r="BQ17" s="416"/>
      <c r="BR17" s="416"/>
      <c r="BS17" s="416"/>
      <c r="BT17" s="416"/>
      <c r="BU17" s="417"/>
      <c r="BV17" s="415">
        <v>4434753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872.43</v>
      </c>
      <c r="M18" s="480"/>
      <c r="N18" s="480"/>
      <c r="O18" s="480"/>
      <c r="P18" s="480"/>
      <c r="Q18" s="480"/>
      <c r="R18" s="481"/>
      <c r="S18" s="481"/>
      <c r="T18" s="481"/>
      <c r="U18" s="481"/>
      <c r="V18" s="482"/>
      <c r="W18" s="496"/>
      <c r="X18" s="497"/>
      <c r="Y18" s="497"/>
      <c r="Z18" s="497"/>
      <c r="AA18" s="497"/>
      <c r="AB18" s="505"/>
      <c r="AC18" s="379">
        <v>59.7</v>
      </c>
      <c r="AD18" s="380"/>
      <c r="AE18" s="380"/>
      <c r="AF18" s="380"/>
      <c r="AG18" s="483"/>
      <c r="AH18" s="379">
        <v>59.4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10194159</v>
      </c>
      <c r="BO18" s="416"/>
      <c r="BP18" s="416"/>
      <c r="BQ18" s="416"/>
      <c r="BR18" s="416"/>
      <c r="BS18" s="416"/>
      <c r="BT18" s="416"/>
      <c r="BU18" s="417"/>
      <c r="BV18" s="415">
        <v>10332399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13563635</v>
      </c>
      <c r="BO19" s="416"/>
      <c r="BP19" s="416"/>
      <c r="BQ19" s="416"/>
      <c r="BR19" s="416"/>
      <c r="BS19" s="416"/>
      <c r="BT19" s="416"/>
      <c r="BU19" s="417"/>
      <c r="BV19" s="415">
        <v>13547616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10698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14415361</v>
      </c>
      <c r="BO23" s="416"/>
      <c r="BP23" s="416"/>
      <c r="BQ23" s="416"/>
      <c r="BR23" s="416"/>
      <c r="BS23" s="416"/>
      <c r="BT23" s="416"/>
      <c r="BU23" s="417"/>
      <c r="BV23" s="415">
        <v>14948385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8430</v>
      </c>
      <c r="R24" s="392"/>
      <c r="S24" s="392"/>
      <c r="T24" s="392"/>
      <c r="U24" s="392"/>
      <c r="V24" s="393"/>
      <c r="W24" s="457"/>
      <c r="X24" s="448"/>
      <c r="Y24" s="449"/>
      <c r="Z24" s="388" t="s">
        <v>154</v>
      </c>
      <c r="AA24" s="389"/>
      <c r="AB24" s="389"/>
      <c r="AC24" s="389"/>
      <c r="AD24" s="389"/>
      <c r="AE24" s="389"/>
      <c r="AF24" s="389"/>
      <c r="AG24" s="390"/>
      <c r="AH24" s="391">
        <v>354</v>
      </c>
      <c r="AI24" s="392"/>
      <c r="AJ24" s="392"/>
      <c r="AK24" s="392"/>
      <c r="AL24" s="393"/>
      <c r="AM24" s="391">
        <v>1085718</v>
      </c>
      <c r="AN24" s="392"/>
      <c r="AO24" s="392"/>
      <c r="AP24" s="392"/>
      <c r="AQ24" s="392"/>
      <c r="AR24" s="393"/>
      <c r="AS24" s="391">
        <v>3067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8995412</v>
      </c>
      <c r="BO24" s="416"/>
      <c r="BP24" s="416"/>
      <c r="BQ24" s="416"/>
      <c r="BR24" s="416"/>
      <c r="BS24" s="416"/>
      <c r="BT24" s="416"/>
      <c r="BU24" s="417"/>
      <c r="BV24" s="415">
        <v>9149952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7100</v>
      </c>
      <c r="R25" s="392"/>
      <c r="S25" s="392"/>
      <c r="T25" s="392"/>
      <c r="U25" s="392"/>
      <c r="V25" s="393"/>
      <c r="W25" s="457"/>
      <c r="X25" s="448"/>
      <c r="Y25" s="449"/>
      <c r="Z25" s="388" t="s">
        <v>157</v>
      </c>
      <c r="AA25" s="389"/>
      <c r="AB25" s="389"/>
      <c r="AC25" s="389"/>
      <c r="AD25" s="389"/>
      <c r="AE25" s="389"/>
      <c r="AF25" s="389"/>
      <c r="AG25" s="390"/>
      <c r="AH25" s="391">
        <v>54</v>
      </c>
      <c r="AI25" s="392"/>
      <c r="AJ25" s="392"/>
      <c r="AK25" s="392"/>
      <c r="AL25" s="393"/>
      <c r="AM25" s="391">
        <v>161784</v>
      </c>
      <c r="AN25" s="392"/>
      <c r="AO25" s="392"/>
      <c r="AP25" s="392"/>
      <c r="AQ25" s="392"/>
      <c r="AR25" s="393"/>
      <c r="AS25" s="391">
        <v>2996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1673127</v>
      </c>
      <c r="BO25" s="411"/>
      <c r="BP25" s="411"/>
      <c r="BQ25" s="411"/>
      <c r="BR25" s="411"/>
      <c r="BS25" s="411"/>
      <c r="BT25" s="411"/>
      <c r="BU25" s="412"/>
      <c r="BV25" s="410">
        <v>1223031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6050</v>
      </c>
      <c r="R26" s="392"/>
      <c r="S26" s="392"/>
      <c r="T26" s="392"/>
      <c r="U26" s="392"/>
      <c r="V26" s="393"/>
      <c r="W26" s="457"/>
      <c r="X26" s="448"/>
      <c r="Y26" s="449"/>
      <c r="Z26" s="388" t="s">
        <v>160</v>
      </c>
      <c r="AA26" s="470"/>
      <c r="AB26" s="470"/>
      <c r="AC26" s="470"/>
      <c r="AD26" s="470"/>
      <c r="AE26" s="470"/>
      <c r="AF26" s="470"/>
      <c r="AG26" s="471"/>
      <c r="AH26" s="391">
        <v>32</v>
      </c>
      <c r="AI26" s="392"/>
      <c r="AJ26" s="392"/>
      <c r="AK26" s="392"/>
      <c r="AL26" s="393"/>
      <c r="AM26" s="391">
        <v>95072</v>
      </c>
      <c r="AN26" s="392"/>
      <c r="AO26" s="392"/>
      <c r="AP26" s="392"/>
      <c r="AQ26" s="392"/>
      <c r="AR26" s="393"/>
      <c r="AS26" s="391">
        <v>2971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4480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1125757</v>
      </c>
      <c r="BO27" s="419"/>
      <c r="BP27" s="419"/>
      <c r="BQ27" s="419"/>
      <c r="BR27" s="419"/>
      <c r="BS27" s="419"/>
      <c r="BT27" s="419"/>
      <c r="BU27" s="420"/>
      <c r="BV27" s="418">
        <v>1124933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3770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2006378</v>
      </c>
      <c r="BO28" s="411"/>
      <c r="BP28" s="411"/>
      <c r="BQ28" s="411"/>
      <c r="BR28" s="411"/>
      <c r="BS28" s="411"/>
      <c r="BT28" s="411"/>
      <c r="BU28" s="412"/>
      <c r="BV28" s="410">
        <v>2440597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16</v>
      </c>
      <c r="M29" s="392"/>
      <c r="N29" s="392"/>
      <c r="O29" s="392"/>
      <c r="P29" s="393"/>
      <c r="Q29" s="391">
        <v>3570</v>
      </c>
      <c r="R29" s="392"/>
      <c r="S29" s="392"/>
      <c r="T29" s="392"/>
      <c r="U29" s="392"/>
      <c r="V29" s="393"/>
      <c r="W29" s="458"/>
      <c r="X29" s="459"/>
      <c r="Y29" s="460"/>
      <c r="Z29" s="388" t="s">
        <v>171</v>
      </c>
      <c r="AA29" s="389"/>
      <c r="AB29" s="389"/>
      <c r="AC29" s="389"/>
      <c r="AD29" s="389"/>
      <c r="AE29" s="389"/>
      <c r="AF29" s="389"/>
      <c r="AG29" s="390"/>
      <c r="AH29" s="391">
        <v>355</v>
      </c>
      <c r="AI29" s="392"/>
      <c r="AJ29" s="392"/>
      <c r="AK29" s="392"/>
      <c r="AL29" s="393"/>
      <c r="AM29" s="391">
        <v>1089416</v>
      </c>
      <c r="AN29" s="392"/>
      <c r="AO29" s="392"/>
      <c r="AP29" s="392"/>
      <c r="AQ29" s="392"/>
      <c r="AR29" s="393"/>
      <c r="AS29" s="391">
        <v>3069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428135</v>
      </c>
      <c r="BO29" s="416"/>
      <c r="BP29" s="416"/>
      <c r="BQ29" s="416"/>
      <c r="BR29" s="416"/>
      <c r="BS29" s="416"/>
      <c r="BT29" s="416"/>
      <c r="BU29" s="417"/>
      <c r="BV29" s="415">
        <v>457583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2790772</v>
      </c>
      <c r="BO30" s="419"/>
      <c r="BP30" s="419"/>
      <c r="BQ30" s="419"/>
      <c r="BR30" s="419"/>
      <c r="BS30" s="419"/>
      <c r="BT30" s="419"/>
      <c r="BU30" s="420"/>
      <c r="BV30" s="418">
        <v>2966811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大野・勝山地区広域行政事務組合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大野市公共施設管理公社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和泉診療所事業特別会計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福井県後期高齢者医療広域連合(一般会計）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大野市土地開発公社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福井県後期高齢者医療広域連合(特別会計）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平成大野屋</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介護保険事業特別会計（保険事業勘定）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福井県市町総合事務組合（一般会計）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昇竜</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介護保険事業特別会計（介護サービス事業勘定）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福井県市町総合事務組合（特別会計）</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越前おおの農林樂舎</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福井県自治会館組合</v>
      </c>
      <c r="BZ39" s="374"/>
      <c r="CA39" s="374"/>
      <c r="CB39" s="374"/>
      <c r="CC39" s="374"/>
      <c r="CD39" s="374"/>
      <c r="CE39" s="374"/>
      <c r="CF39" s="374"/>
      <c r="CG39" s="374"/>
      <c r="CH39" s="374"/>
      <c r="CI39" s="374"/>
      <c r="CJ39" s="374"/>
      <c r="CK39" s="374"/>
      <c r="CL39" s="374"/>
      <c r="CM39" s="374"/>
      <c r="CN39" s="167"/>
      <c r="CO39" s="375">
        <f t="shared" si="3"/>
        <v>22</v>
      </c>
      <c r="CP39" s="375"/>
      <c r="CQ39" s="374" t="str">
        <f>IF('各会計、関係団体の財政状況及び健全化判断比率'!BS12="","",'各会計、関係団体の財政状況及び健全化判断比率'!BS12)</f>
        <v>結のまち越前おおの</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23</v>
      </c>
      <c r="CP40" s="375"/>
      <c r="CQ40" s="374" t="str">
        <f>IF('各会計、関係団体の財政状況及び健全化判断比率'!BS13="","",'各会計、関係団体の財政状況及び健全化判断比率'!BS13)</f>
        <v>水への恩返し財団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7.05</v>
      </c>
      <c r="G34" s="33">
        <v>7.16</v>
      </c>
      <c r="H34" s="33">
        <v>7.51</v>
      </c>
      <c r="I34" s="33">
        <v>7.66</v>
      </c>
      <c r="J34" s="34">
        <v>7.95</v>
      </c>
      <c r="K34" s="22"/>
      <c r="L34" s="22"/>
      <c r="M34" s="22"/>
      <c r="N34" s="22"/>
      <c r="O34" s="22"/>
      <c r="P34" s="22"/>
    </row>
    <row r="35" spans="1:16" ht="39" customHeight="1">
      <c r="A35" s="22"/>
      <c r="B35" s="35"/>
      <c r="C35" s="1178" t="s">
        <v>529</v>
      </c>
      <c r="D35" s="1179"/>
      <c r="E35" s="1180"/>
      <c r="F35" s="36">
        <v>6.45</v>
      </c>
      <c r="G35" s="37">
        <v>6.77</v>
      </c>
      <c r="H35" s="37">
        <v>8.0500000000000007</v>
      </c>
      <c r="I35" s="37">
        <v>7.3</v>
      </c>
      <c r="J35" s="38">
        <v>6.59</v>
      </c>
      <c r="K35" s="22"/>
      <c r="L35" s="22"/>
      <c r="M35" s="22"/>
      <c r="N35" s="22"/>
      <c r="O35" s="22"/>
      <c r="P35" s="22"/>
    </row>
    <row r="36" spans="1:16" ht="39" customHeight="1">
      <c r="A36" s="22"/>
      <c r="B36" s="35"/>
      <c r="C36" s="1178" t="s">
        <v>530</v>
      </c>
      <c r="D36" s="1179"/>
      <c r="E36" s="1180"/>
      <c r="F36" s="36">
        <v>2.0699999999999998</v>
      </c>
      <c r="G36" s="37">
        <v>2.48</v>
      </c>
      <c r="H36" s="37">
        <v>1.89</v>
      </c>
      <c r="I36" s="37">
        <v>1.67</v>
      </c>
      <c r="J36" s="38">
        <v>2.6</v>
      </c>
      <c r="K36" s="22"/>
      <c r="L36" s="22"/>
      <c r="M36" s="22"/>
      <c r="N36" s="22"/>
      <c r="O36" s="22"/>
      <c r="P36" s="22"/>
    </row>
    <row r="37" spans="1:16" ht="39" customHeight="1">
      <c r="A37" s="22"/>
      <c r="B37" s="35"/>
      <c r="C37" s="1178" t="s">
        <v>531</v>
      </c>
      <c r="D37" s="1179"/>
      <c r="E37" s="1180"/>
      <c r="F37" s="36">
        <v>0.57999999999999996</v>
      </c>
      <c r="G37" s="37">
        <v>0.5</v>
      </c>
      <c r="H37" s="37">
        <v>0.42</v>
      </c>
      <c r="I37" s="37">
        <v>1.08</v>
      </c>
      <c r="J37" s="38">
        <v>0.45</v>
      </c>
      <c r="K37" s="22"/>
      <c r="L37" s="22"/>
      <c r="M37" s="22"/>
      <c r="N37" s="22"/>
      <c r="O37" s="22"/>
      <c r="P37" s="22"/>
    </row>
    <row r="38" spans="1:16" ht="39" customHeight="1">
      <c r="A38" s="22"/>
      <c r="B38" s="35"/>
      <c r="C38" s="1178" t="s">
        <v>532</v>
      </c>
      <c r="D38" s="1179"/>
      <c r="E38" s="1180"/>
      <c r="F38" s="36">
        <v>0.21</v>
      </c>
      <c r="G38" s="37">
        <v>0.21</v>
      </c>
      <c r="H38" s="37">
        <v>0.16</v>
      </c>
      <c r="I38" s="37">
        <v>0.23</v>
      </c>
      <c r="J38" s="38">
        <v>0.17</v>
      </c>
      <c r="K38" s="22"/>
      <c r="L38" s="22"/>
      <c r="M38" s="22"/>
      <c r="N38" s="22"/>
      <c r="O38" s="22"/>
      <c r="P38" s="22"/>
    </row>
    <row r="39" spans="1:16" ht="39" customHeight="1">
      <c r="A39" s="22"/>
      <c r="B39" s="35"/>
      <c r="C39" s="1178" t="s">
        <v>533</v>
      </c>
      <c r="D39" s="1179"/>
      <c r="E39" s="1180"/>
      <c r="F39" s="36">
        <v>0.18</v>
      </c>
      <c r="G39" s="37">
        <v>0.14000000000000001</v>
      </c>
      <c r="H39" s="37">
        <v>0.08</v>
      </c>
      <c r="I39" s="37">
        <v>0.12</v>
      </c>
      <c r="J39" s="38">
        <v>0.08</v>
      </c>
      <c r="K39" s="22"/>
      <c r="L39" s="22"/>
      <c r="M39" s="22"/>
      <c r="N39" s="22"/>
      <c r="O39" s="22"/>
      <c r="P39" s="22"/>
    </row>
    <row r="40" spans="1:16" ht="39" customHeight="1">
      <c r="A40" s="22"/>
      <c r="B40" s="35"/>
      <c r="C40" s="1178" t="s">
        <v>534</v>
      </c>
      <c r="D40" s="1179"/>
      <c r="E40" s="1180"/>
      <c r="F40" s="36">
        <v>0</v>
      </c>
      <c r="G40" s="37">
        <v>0</v>
      </c>
      <c r="H40" s="37">
        <v>0</v>
      </c>
      <c r="I40" s="37">
        <v>7.0000000000000007E-2</v>
      </c>
      <c r="J40" s="38">
        <v>0.01</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1464</v>
      </c>
      <c r="L45" s="60">
        <v>1431</v>
      </c>
      <c r="M45" s="60">
        <v>1556</v>
      </c>
      <c r="N45" s="60">
        <v>1610</v>
      </c>
      <c r="O45" s="61">
        <v>1561</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349</v>
      </c>
      <c r="L48" s="64">
        <v>413</v>
      </c>
      <c r="M48" s="64">
        <v>407</v>
      </c>
      <c r="N48" s="64">
        <v>451</v>
      </c>
      <c r="O48" s="65">
        <v>506</v>
      </c>
      <c r="P48" s="48"/>
      <c r="Q48" s="48"/>
      <c r="R48" s="48"/>
      <c r="S48" s="48"/>
      <c r="T48" s="48"/>
      <c r="U48" s="48"/>
    </row>
    <row r="49" spans="1:21" ht="30.75" customHeight="1">
      <c r="A49" s="48"/>
      <c r="B49" s="1196"/>
      <c r="C49" s="1197"/>
      <c r="D49" s="62"/>
      <c r="E49" s="1188" t="s">
        <v>16</v>
      </c>
      <c r="F49" s="1188"/>
      <c r="G49" s="1188"/>
      <c r="H49" s="1188"/>
      <c r="I49" s="1188"/>
      <c r="J49" s="1189"/>
      <c r="K49" s="63">
        <v>248</v>
      </c>
      <c r="L49" s="64">
        <v>249</v>
      </c>
      <c r="M49" s="64">
        <v>248</v>
      </c>
      <c r="N49" s="64">
        <v>249</v>
      </c>
      <c r="O49" s="65">
        <v>249</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t="s">
        <v>481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1572</v>
      </c>
      <c r="L52" s="64">
        <v>1568</v>
      </c>
      <c r="M52" s="64">
        <v>1695</v>
      </c>
      <c r="N52" s="64">
        <v>1658</v>
      </c>
      <c r="O52" s="65">
        <v>1630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489</v>
      </c>
      <c r="L53" s="69">
        <v>525</v>
      </c>
      <c r="M53" s="69">
        <v>516</v>
      </c>
      <c r="N53" s="69">
        <v>652</v>
      </c>
      <c r="O53" s="70">
        <v>686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13874</v>
      </c>
      <c r="J41" s="83">
        <v>14266</v>
      </c>
      <c r="K41" s="83">
        <v>14772</v>
      </c>
      <c r="L41" s="83">
        <v>14948</v>
      </c>
      <c r="M41" s="84">
        <v>14415</v>
      </c>
    </row>
    <row r="42" spans="2:13" ht="27.75" customHeight="1">
      <c r="B42" s="1204"/>
      <c r="C42" s="1205"/>
      <c r="D42" s="85"/>
      <c r="E42" s="1208" t="s">
        <v>26</v>
      </c>
      <c r="F42" s="1208"/>
      <c r="G42" s="1208"/>
      <c r="H42" s="1209"/>
      <c r="I42" s="86" t="s">
        <v>481</v>
      </c>
      <c r="J42" s="87" t="s">
        <v>481</v>
      </c>
      <c r="K42" s="87" t="s">
        <v>481</v>
      </c>
      <c r="L42" s="87" t="s">
        <v>481</v>
      </c>
      <c r="M42" s="88" t="s">
        <v>481</v>
      </c>
    </row>
    <row r="43" spans="2:13" ht="27.75" customHeight="1">
      <c r="B43" s="1204"/>
      <c r="C43" s="1205"/>
      <c r="D43" s="85"/>
      <c r="E43" s="1208" t="s">
        <v>27</v>
      </c>
      <c r="F43" s="1208"/>
      <c r="G43" s="1208"/>
      <c r="H43" s="1209"/>
      <c r="I43" s="86">
        <v>6891</v>
      </c>
      <c r="J43" s="87">
        <v>6993</v>
      </c>
      <c r="K43" s="87">
        <v>6706</v>
      </c>
      <c r="L43" s="87">
        <v>7088</v>
      </c>
      <c r="M43" s="88">
        <v>7383</v>
      </c>
    </row>
    <row r="44" spans="2:13" ht="27.75" customHeight="1">
      <c r="B44" s="1204"/>
      <c r="C44" s="1205"/>
      <c r="D44" s="85"/>
      <c r="E44" s="1208" t="s">
        <v>28</v>
      </c>
      <c r="F44" s="1208"/>
      <c r="G44" s="1208"/>
      <c r="H44" s="1209"/>
      <c r="I44" s="86">
        <v>1765</v>
      </c>
      <c r="J44" s="87">
        <v>1551</v>
      </c>
      <c r="K44" s="87">
        <v>1331</v>
      </c>
      <c r="L44" s="87">
        <v>1106</v>
      </c>
      <c r="M44" s="88">
        <v>874</v>
      </c>
    </row>
    <row r="45" spans="2:13" ht="27.75" customHeight="1">
      <c r="B45" s="1204"/>
      <c r="C45" s="1205"/>
      <c r="D45" s="85"/>
      <c r="E45" s="1208" t="s">
        <v>29</v>
      </c>
      <c r="F45" s="1208"/>
      <c r="G45" s="1208"/>
      <c r="H45" s="1209"/>
      <c r="I45" s="86">
        <v>4439</v>
      </c>
      <c r="J45" s="87">
        <v>4344</v>
      </c>
      <c r="K45" s="87">
        <v>4135</v>
      </c>
      <c r="L45" s="87">
        <v>3975</v>
      </c>
      <c r="M45" s="88">
        <v>3939</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6336</v>
      </c>
      <c r="J50" s="87">
        <v>6875</v>
      </c>
      <c r="K50" s="87">
        <v>5573</v>
      </c>
      <c r="L50" s="87">
        <v>5899</v>
      </c>
      <c r="M50" s="88">
        <v>5244</v>
      </c>
    </row>
    <row r="51" spans="2:13" ht="27.75" customHeight="1">
      <c r="B51" s="1204"/>
      <c r="C51" s="1205"/>
      <c r="D51" s="85"/>
      <c r="E51" s="1208" t="s">
        <v>36</v>
      </c>
      <c r="F51" s="1208"/>
      <c r="G51" s="1208"/>
      <c r="H51" s="1209"/>
      <c r="I51" s="86">
        <v>2076</v>
      </c>
      <c r="J51" s="87">
        <v>1882</v>
      </c>
      <c r="K51" s="87">
        <v>1746</v>
      </c>
      <c r="L51" s="87">
        <v>1659</v>
      </c>
      <c r="M51" s="88">
        <v>1680</v>
      </c>
    </row>
    <row r="52" spans="2:13" ht="27.75" customHeight="1">
      <c r="B52" s="1206"/>
      <c r="C52" s="1207"/>
      <c r="D52" s="85"/>
      <c r="E52" s="1208" t="s">
        <v>37</v>
      </c>
      <c r="F52" s="1208"/>
      <c r="G52" s="1208"/>
      <c r="H52" s="1209"/>
      <c r="I52" s="86">
        <v>16155</v>
      </c>
      <c r="J52" s="87">
        <v>16223</v>
      </c>
      <c r="K52" s="87">
        <v>16140</v>
      </c>
      <c r="L52" s="87">
        <v>16219</v>
      </c>
      <c r="M52" s="88">
        <v>15857</v>
      </c>
    </row>
    <row r="53" spans="2:13" ht="27.75" customHeight="1" thickBot="1">
      <c r="B53" s="1210" t="s">
        <v>21</v>
      </c>
      <c r="C53" s="1211"/>
      <c r="D53" s="92"/>
      <c r="E53" s="1212" t="s">
        <v>38</v>
      </c>
      <c r="F53" s="1212"/>
      <c r="G53" s="1212"/>
      <c r="H53" s="1213"/>
      <c r="I53" s="93">
        <v>2403</v>
      </c>
      <c r="J53" s="94">
        <v>2172</v>
      </c>
      <c r="K53" s="94">
        <v>3485</v>
      </c>
      <c r="L53" s="94">
        <v>3339</v>
      </c>
      <c r="M53" s="95">
        <v>3830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560</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562</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566</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560</v>
      </c>
      <c r="H73" s="1248"/>
      <c r="I73" s="1253" t="s">
        <v>561</v>
      </c>
      <c r="J73" s="1253"/>
      <c r="K73" s="1234">
        <v>26.4</v>
      </c>
      <c r="L73" s="1234">
        <v>23.9</v>
      </c>
      <c r="M73" s="1221">
        <v>40.1</v>
      </c>
      <c r="N73" s="1221">
        <v>37.4</v>
      </c>
      <c r="O73" s="1221">
        <v>43.7</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565</v>
      </c>
      <c r="J75" s="1233"/>
      <c r="K75" s="1225">
        <v>6.3</v>
      </c>
      <c r="L75" s="1225">
        <v>5.8</v>
      </c>
      <c r="M75" s="1225">
        <v>5.7</v>
      </c>
      <c r="N75" s="1225">
        <v>6.3</v>
      </c>
      <c r="O75" s="1225">
        <v>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562</v>
      </c>
      <c r="H77" s="1228"/>
      <c r="I77" s="1233" t="s">
        <v>561</v>
      </c>
      <c r="J77" s="1233"/>
      <c r="K77" s="1234">
        <v>76.2</v>
      </c>
      <c r="L77" s="1234">
        <v>65.3</v>
      </c>
      <c r="M77" s="1221">
        <v>60.8</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565</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80707</v>
      </c>
      <c r="E3" s="118"/>
      <c r="F3" s="119">
        <v>75709</v>
      </c>
      <c r="G3" s="120"/>
      <c r="H3" s="121"/>
    </row>
    <row r="4" spans="1:8">
      <c r="A4" s="122"/>
      <c r="B4" s="123"/>
      <c r="C4" s="124"/>
      <c r="D4" s="125">
        <v>51061</v>
      </c>
      <c r="E4" s="126"/>
      <c r="F4" s="127">
        <v>35212</v>
      </c>
      <c r="G4" s="128"/>
      <c r="H4" s="129"/>
    </row>
    <row r="5" spans="1:8">
      <c r="A5" s="110" t="s">
        <v>515</v>
      </c>
      <c r="B5" s="115"/>
      <c r="C5" s="116"/>
      <c r="D5" s="117">
        <v>106873</v>
      </c>
      <c r="E5" s="118"/>
      <c r="F5" s="119">
        <v>90961</v>
      </c>
      <c r="G5" s="120"/>
      <c r="H5" s="121"/>
    </row>
    <row r="6" spans="1:8">
      <c r="A6" s="122"/>
      <c r="B6" s="123"/>
      <c r="C6" s="124"/>
      <c r="D6" s="125">
        <v>37559</v>
      </c>
      <c r="E6" s="126"/>
      <c r="F6" s="127">
        <v>37720</v>
      </c>
      <c r="G6" s="128"/>
      <c r="H6" s="129"/>
    </row>
    <row r="7" spans="1:8">
      <c r="A7" s="110" t="s">
        <v>516</v>
      </c>
      <c r="B7" s="115"/>
      <c r="C7" s="116"/>
      <c r="D7" s="117">
        <v>152995</v>
      </c>
      <c r="E7" s="118"/>
      <c r="F7" s="119">
        <v>106614</v>
      </c>
      <c r="G7" s="120"/>
      <c r="H7" s="121"/>
    </row>
    <row r="8" spans="1:8">
      <c r="A8" s="122"/>
      <c r="B8" s="123"/>
      <c r="C8" s="124"/>
      <c r="D8" s="125">
        <v>96378</v>
      </c>
      <c r="E8" s="126"/>
      <c r="F8" s="127">
        <v>45545</v>
      </c>
      <c r="G8" s="128"/>
      <c r="H8" s="129"/>
    </row>
    <row r="9" spans="1:8">
      <c r="A9" s="110" t="s">
        <v>517</v>
      </c>
      <c r="B9" s="115"/>
      <c r="C9" s="116"/>
      <c r="D9" s="117">
        <v>77347</v>
      </c>
      <c r="E9" s="118"/>
      <c r="F9" s="119">
        <v>81768</v>
      </c>
      <c r="G9" s="120"/>
      <c r="H9" s="121"/>
    </row>
    <row r="10" spans="1:8">
      <c r="A10" s="122"/>
      <c r="B10" s="123"/>
      <c r="C10" s="124"/>
      <c r="D10" s="125">
        <v>28466</v>
      </c>
      <c r="E10" s="126"/>
      <c r="F10" s="127">
        <v>37917</v>
      </c>
      <c r="G10" s="128"/>
      <c r="H10" s="129"/>
    </row>
    <row r="11" spans="1:8">
      <c r="A11" s="110" t="s">
        <v>518</v>
      </c>
      <c r="B11" s="115"/>
      <c r="C11" s="116"/>
      <c r="D11" s="117">
        <v>54330</v>
      </c>
      <c r="E11" s="118"/>
      <c r="F11" s="119">
        <v>65876</v>
      </c>
      <c r="G11" s="120"/>
      <c r="H11" s="121"/>
    </row>
    <row r="12" spans="1:8">
      <c r="A12" s="122"/>
      <c r="B12" s="123"/>
      <c r="C12" s="130"/>
      <c r="D12" s="125">
        <v>23675</v>
      </c>
      <c r="E12" s="126"/>
      <c r="F12" s="127">
        <v>36484</v>
      </c>
      <c r="G12" s="128"/>
      <c r="H12" s="129"/>
    </row>
    <row r="13" spans="1:8">
      <c r="A13" s="110"/>
      <c r="B13" s="115"/>
      <c r="C13" s="131"/>
      <c r="D13" s="132">
        <v>94450</v>
      </c>
      <c r="E13" s="133"/>
      <c r="F13" s="134">
        <v>84186</v>
      </c>
      <c r="G13" s="135"/>
      <c r="H13" s="121"/>
    </row>
    <row r="14" spans="1:8">
      <c r="A14" s="122"/>
      <c r="B14" s="123"/>
      <c r="C14" s="124"/>
      <c r="D14" s="125">
        <v>47428</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6.45</v>
      </c>
      <c r="C19" s="136">
        <f>ROUND(VALUE(SUBSTITUTE(実質収支比率等に係る経年分析!G$48,"▲","-")),2)</f>
        <v>6.78</v>
      </c>
      <c r="D19" s="136">
        <f>ROUND(VALUE(SUBSTITUTE(実質収支比率等に係る経年分析!H$48,"▲","-")),2)</f>
        <v>8.0500000000000007</v>
      </c>
      <c r="E19" s="136">
        <f>ROUND(VALUE(SUBSTITUTE(実質収支比率等に係る経年分析!I$48,"▲","-")),2)</f>
        <v>7.3</v>
      </c>
      <c r="F19" s="136">
        <f>ROUND(VALUE(SUBSTITUTE(実質収支比率等に係る経年分析!J$48,"▲","-")),2)</f>
        <v>6.6</v>
      </c>
    </row>
    <row r="20" spans="1:11">
      <c r="A20" s="136" t="s">
        <v>43</v>
      </c>
      <c r="B20" s="136">
        <f>ROUND(VALUE(SUBSTITUTE(実質収支比率等に係る経年分析!F$47,"▲","-")),2)</f>
        <v>20.79</v>
      </c>
      <c r="C20" s="136">
        <f>ROUND(VALUE(SUBSTITUTE(実質収支比率等に係る経年分析!G$47,"▲","-")),2)</f>
        <v>23.95</v>
      </c>
      <c r="D20" s="136">
        <f>ROUND(VALUE(SUBSTITUTE(実質収支比率等に係る経年分析!H$47,"▲","-")),2)</f>
        <v>22.29</v>
      </c>
      <c r="E20" s="136">
        <f>ROUND(VALUE(SUBSTITUTE(実質収支比率等に係る経年分析!I$47,"▲","-")),2)</f>
        <v>23.26</v>
      </c>
      <c r="F20" s="136">
        <f>ROUND(VALUE(SUBSTITUTE(実質収支比率等に係る経年分析!J$47,"▲","-")),2)</f>
        <v>19.510000000000002</v>
      </c>
    </row>
    <row r="21" spans="1:11">
      <c r="A21" s="136" t="s">
        <v>44</v>
      </c>
      <c r="B21" s="136">
        <f>IF(ISNUMBER(VALUE(SUBSTITUTE(実質収支比率等に係る経年分析!F$49,"▲","-"))),ROUND(VALUE(SUBSTITUTE(実質収支比率等に係る経年分析!F$49,"▲","-")),2),NA())</f>
        <v>1.74</v>
      </c>
      <c r="C21" s="136">
        <f>IF(ISNUMBER(VALUE(SUBSTITUTE(実質収支比率等に係る経年分析!G$49,"▲","-"))),ROUND(VALUE(SUBSTITUTE(実質収支比率等に係る経年分析!G$49,"▲","-")),2),NA())</f>
        <v>3.43</v>
      </c>
      <c r="D21" s="136">
        <f>IF(ISNUMBER(VALUE(SUBSTITUTE(実質収支比率等に係る経年分析!H$49,"▲","-"))),ROUND(VALUE(SUBSTITUTE(実質収支比率等に係る経年分析!H$49,"▲","-")),2),NA())</f>
        <v>-1.1499999999999999</v>
      </c>
      <c r="E21" s="136">
        <f>IF(ISNUMBER(VALUE(SUBSTITUTE(実質収支比率等に係る経年分析!I$49,"▲","-"))),ROUND(VALUE(SUBSTITUTE(実質収支比率等に係る経年分析!I$49,"▲","-")),2),NA())</f>
        <v>0.82</v>
      </c>
      <c r="F21" s="136">
        <f>IF(ISNUMBER(VALUE(SUBSTITUTE(実質収支比率等に係る経年分析!J$49,"▲","-"))),ROUND(VALUE(SUBSTITUTE(実質収支比率等に係る経年分析!J$49,"▲","-")),2),NA())</f>
        <v>-5.07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和泉診療所事業特別会計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c r="A33" s="137" t="str">
        <f>IF(連結実質赤字比率に係る赤字・黒字の構成分析!C$37="",NA(),連結実質赤字比率に係る赤字・黒字の構成分析!C$37)</f>
        <v>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2.0699999999999998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8.0500000000000007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1572</v>
      </c>
      <c r="E42" s="138"/>
      <c r="F42" s="138"/>
      <c r="G42" s="138">
        <f>'実質公債費比率（分子）の構造'!L$52</f>
        <v>1568</v>
      </c>
      <c r="H42" s="138"/>
      <c r="I42" s="138"/>
      <c r="J42" s="138">
        <f>'実質公債費比率（分子）の構造'!M$52</f>
        <v>1695</v>
      </c>
      <c r="K42" s="138"/>
      <c r="L42" s="138"/>
      <c r="M42" s="138">
        <f>'実質公債費比率（分子）の構造'!N$52</f>
        <v>1658</v>
      </c>
      <c r="N42" s="138"/>
      <c r="O42" s="138"/>
      <c r="P42" s="138">
        <f>'実質公債費比率（分子）の構造'!O$52</f>
        <v>1630</v>
      </c>
    </row>
    <row r="43" spans="1:16">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248</v>
      </c>
      <c r="C45" s="138"/>
      <c r="D45" s="138"/>
      <c r="E45" s="138">
        <f>'実質公債費比率（分子）の構造'!L$49</f>
        <v>249</v>
      </c>
      <c r="F45" s="138"/>
      <c r="G45" s="138"/>
      <c r="H45" s="138">
        <f>'実質公債費比率（分子）の構造'!M$49</f>
        <v>248</v>
      </c>
      <c r="I45" s="138"/>
      <c r="J45" s="138"/>
      <c r="K45" s="138">
        <f>'実質公債費比率（分子）の構造'!N$49</f>
        <v>249</v>
      </c>
      <c r="L45" s="138"/>
      <c r="M45" s="138"/>
      <c r="N45" s="138">
        <f>'実質公債費比率（分子）の構造'!O$49</f>
        <v>249</v>
      </c>
      <c r="O45" s="138"/>
      <c r="P45" s="138"/>
    </row>
    <row r="46" spans="1:16">
      <c r="A46" s="138" t="s">
        <v>55</v>
      </c>
      <c r="B46" s="138">
        <f>'実質公債費比率（分子）の構造'!K$48</f>
        <v>349</v>
      </c>
      <c r="C46" s="138"/>
      <c r="D46" s="138"/>
      <c r="E46" s="138">
        <f>'実質公債費比率（分子）の構造'!L$48</f>
        <v>413</v>
      </c>
      <c r="F46" s="138"/>
      <c r="G46" s="138"/>
      <c r="H46" s="138">
        <f>'実質公債費比率（分子）の構造'!M$48</f>
        <v>407</v>
      </c>
      <c r="I46" s="138"/>
      <c r="J46" s="138"/>
      <c r="K46" s="138">
        <f>'実質公債費比率（分子）の構造'!N$48</f>
        <v>451</v>
      </c>
      <c r="L46" s="138"/>
      <c r="M46" s="138"/>
      <c r="N46" s="138">
        <f>'実質公債費比率（分子）の構造'!O$48</f>
        <v>506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1464</v>
      </c>
      <c r="C49" s="138"/>
      <c r="D49" s="138"/>
      <c r="E49" s="138">
        <f>'実質公債費比率（分子）の構造'!L$45</f>
        <v>1431</v>
      </c>
      <c r="F49" s="138"/>
      <c r="G49" s="138"/>
      <c r="H49" s="138">
        <f>'実質公債費比率（分子）の構造'!M$45</f>
        <v>1556</v>
      </c>
      <c r="I49" s="138"/>
      <c r="J49" s="138"/>
      <c r="K49" s="138">
        <f>'実質公債費比率（分子）の構造'!N$45</f>
        <v>1610</v>
      </c>
      <c r="L49" s="138"/>
      <c r="M49" s="138"/>
      <c r="N49" s="138">
        <f>'実質公債費比率（分子）の構造'!O$45</f>
        <v>1561</v>
      </c>
      <c r="O49" s="138"/>
      <c r="P49" s="138"/>
    </row>
    <row r="50" spans="1:16">
      <c r="A50" s="138" t="s">
        <v>59</v>
      </c>
      <c r="B50" s="138" t="e">
        <f>NA()</f>
        <v>#N/A</v>
      </c>
      <c r="C50" s="138">
        <f>IF(ISNUMBER('実質公債費比率（分子）の構造'!K$53),'実質公債費比率（分子）の構造'!K$53,NA())</f>
        <v>489</v>
      </c>
      <c r="D50" s="138" t="e">
        <f>NA()</f>
        <v>#N/A</v>
      </c>
      <c r="E50" s="138" t="e">
        <f>NA()</f>
        <v>#N/A</v>
      </c>
      <c r="F50" s="138">
        <f>IF(ISNUMBER('実質公債費比率（分子）の構造'!L$53),'実質公債費比率（分子）の構造'!L$53,NA())</f>
        <v>525</v>
      </c>
      <c r="G50" s="138" t="e">
        <f>NA()</f>
        <v>#N/A</v>
      </c>
      <c r="H50" s="138" t="e">
        <f>NA()</f>
        <v>#N/A</v>
      </c>
      <c r="I50" s="138">
        <f>IF(ISNUMBER('実質公債費比率（分子）の構造'!M$53),'実質公債費比率（分子）の構造'!M$53,NA())</f>
        <v>516</v>
      </c>
      <c r="J50" s="138" t="e">
        <f>NA()</f>
        <v>#N/A</v>
      </c>
      <c r="K50" s="138" t="e">
        <f>NA()</f>
        <v>#N/A</v>
      </c>
      <c r="L50" s="138">
        <f>IF(ISNUMBER('実質公債費比率（分子）の構造'!N$53),'実質公債費比率（分子）の構造'!N$53,NA())</f>
        <v>652</v>
      </c>
      <c r="M50" s="138" t="e">
        <f>NA()</f>
        <v>#N/A</v>
      </c>
      <c r="N50" s="138" t="e">
        <f>NA()</f>
        <v>#N/A</v>
      </c>
      <c r="O50" s="138">
        <f>IF(ISNUMBER('実質公債費比率（分子）の構造'!O$53),'実質公債費比率（分子）の構造'!O$53,NA())</f>
        <v>686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16155</v>
      </c>
      <c r="E56" s="137"/>
      <c r="F56" s="137"/>
      <c r="G56" s="137">
        <f>'将来負担比率（分子）の構造'!J$52</f>
        <v>16223</v>
      </c>
      <c r="H56" s="137"/>
      <c r="I56" s="137"/>
      <c r="J56" s="137">
        <f>'将来負担比率（分子）の構造'!K$52</f>
        <v>16140</v>
      </c>
      <c r="K56" s="137"/>
      <c r="L56" s="137"/>
      <c r="M56" s="137">
        <f>'将来負担比率（分子）の構造'!L$52</f>
        <v>16219</v>
      </c>
      <c r="N56" s="137"/>
      <c r="O56" s="137"/>
      <c r="P56" s="137">
        <f>'将来負担比率（分子）の構造'!M$52</f>
        <v>15857</v>
      </c>
    </row>
    <row r="57" spans="1:16">
      <c r="A57" s="137" t="s">
        <v>36</v>
      </c>
      <c r="B57" s="137"/>
      <c r="C57" s="137"/>
      <c r="D57" s="137">
        <f>'将来負担比率（分子）の構造'!I$51</f>
        <v>2076</v>
      </c>
      <c r="E57" s="137"/>
      <c r="F57" s="137"/>
      <c r="G57" s="137">
        <f>'将来負担比率（分子）の構造'!J$51</f>
        <v>1882</v>
      </c>
      <c r="H57" s="137"/>
      <c r="I57" s="137"/>
      <c r="J57" s="137">
        <f>'将来負担比率（分子）の構造'!K$51</f>
        <v>1746</v>
      </c>
      <c r="K57" s="137"/>
      <c r="L57" s="137"/>
      <c r="M57" s="137">
        <f>'将来負担比率（分子）の構造'!L$51</f>
        <v>1659</v>
      </c>
      <c r="N57" s="137"/>
      <c r="O57" s="137"/>
      <c r="P57" s="137">
        <f>'将来負担比率（分子）の構造'!M$51</f>
        <v>1680</v>
      </c>
    </row>
    <row r="58" spans="1:16">
      <c r="A58" s="137" t="s">
        <v>35</v>
      </c>
      <c r="B58" s="137"/>
      <c r="C58" s="137"/>
      <c r="D58" s="137">
        <f>'将来負担比率（分子）の構造'!I$50</f>
        <v>6336</v>
      </c>
      <c r="E58" s="137"/>
      <c r="F58" s="137"/>
      <c r="G58" s="137">
        <f>'将来負担比率（分子）の構造'!J$50</f>
        <v>6875</v>
      </c>
      <c r="H58" s="137"/>
      <c r="I58" s="137"/>
      <c r="J58" s="137">
        <f>'将来負担比率（分子）の構造'!K$50</f>
        <v>5573</v>
      </c>
      <c r="K58" s="137"/>
      <c r="L58" s="137"/>
      <c r="M58" s="137">
        <f>'将来負担比率（分子）の構造'!L$50</f>
        <v>5899</v>
      </c>
      <c r="N58" s="137"/>
      <c r="O58" s="137"/>
      <c r="P58" s="137">
        <f>'将来負担比率（分子）の構造'!M$50</f>
        <v>5244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4439</v>
      </c>
      <c r="C62" s="137"/>
      <c r="D62" s="137"/>
      <c r="E62" s="137">
        <f>'将来負担比率（分子）の構造'!J$45</f>
        <v>4344</v>
      </c>
      <c r="F62" s="137"/>
      <c r="G62" s="137"/>
      <c r="H62" s="137">
        <f>'将来負担比率（分子）の構造'!K$45</f>
        <v>4135</v>
      </c>
      <c r="I62" s="137"/>
      <c r="J62" s="137"/>
      <c r="K62" s="137">
        <f>'将来負担比率（分子）の構造'!L$45</f>
        <v>3975</v>
      </c>
      <c r="L62" s="137"/>
      <c r="M62" s="137"/>
      <c r="N62" s="137">
        <f>'将来負担比率（分子）の構造'!M$45</f>
        <v>3939</v>
      </c>
      <c r="O62" s="137"/>
      <c r="P62" s="137"/>
    </row>
    <row r="63" spans="1:16">
      <c r="A63" s="137" t="s">
        <v>28</v>
      </c>
      <c r="B63" s="137">
        <f>'将来負担比率（分子）の構造'!I$44</f>
        <v>1765</v>
      </c>
      <c r="C63" s="137"/>
      <c r="D63" s="137"/>
      <c r="E63" s="137">
        <f>'将来負担比率（分子）の構造'!J$44</f>
        <v>1551</v>
      </c>
      <c r="F63" s="137"/>
      <c r="G63" s="137"/>
      <c r="H63" s="137">
        <f>'将来負担比率（分子）の構造'!K$44</f>
        <v>1331</v>
      </c>
      <c r="I63" s="137"/>
      <c r="J63" s="137"/>
      <c r="K63" s="137">
        <f>'将来負担比率（分子）の構造'!L$44</f>
        <v>1106</v>
      </c>
      <c r="L63" s="137"/>
      <c r="M63" s="137"/>
      <c r="N63" s="137">
        <f>'将来負担比率（分子）の構造'!M$44</f>
        <v>874</v>
      </c>
      <c r="O63" s="137"/>
      <c r="P63" s="137"/>
    </row>
    <row r="64" spans="1:16">
      <c r="A64" s="137" t="s">
        <v>27</v>
      </c>
      <c r="B64" s="137">
        <f>'将来負担比率（分子）の構造'!I$43</f>
        <v>6891</v>
      </c>
      <c r="C64" s="137"/>
      <c r="D64" s="137"/>
      <c r="E64" s="137">
        <f>'将来負担比率（分子）の構造'!J$43</f>
        <v>6993</v>
      </c>
      <c r="F64" s="137"/>
      <c r="G64" s="137"/>
      <c r="H64" s="137">
        <f>'将来負担比率（分子）の構造'!K$43</f>
        <v>6706</v>
      </c>
      <c r="I64" s="137"/>
      <c r="J64" s="137"/>
      <c r="K64" s="137">
        <f>'将来負担比率（分子）の構造'!L$43</f>
        <v>7088</v>
      </c>
      <c r="L64" s="137"/>
      <c r="M64" s="137"/>
      <c r="N64" s="137">
        <f>'将来負担比率（分子）の構造'!M$43</f>
        <v>7383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13874</v>
      </c>
      <c r="C66" s="137"/>
      <c r="D66" s="137"/>
      <c r="E66" s="137">
        <f>'将来負担比率（分子）の構造'!J$41</f>
        <v>14266</v>
      </c>
      <c r="F66" s="137"/>
      <c r="G66" s="137"/>
      <c r="H66" s="137">
        <f>'将来負担比率（分子）の構造'!K$41</f>
        <v>14772</v>
      </c>
      <c r="I66" s="137"/>
      <c r="J66" s="137"/>
      <c r="K66" s="137">
        <f>'将来負担比率（分子）の構造'!L$41</f>
        <v>14948</v>
      </c>
      <c r="L66" s="137"/>
      <c r="M66" s="137"/>
      <c r="N66" s="137">
        <f>'将来負担比率（分子）の構造'!M$41</f>
        <v>14415</v>
      </c>
      <c r="O66" s="137"/>
      <c r="P66" s="137"/>
    </row>
    <row r="67" spans="1:16">
      <c r="A67" s="137" t="s">
        <v>63</v>
      </c>
      <c r="B67" s="137" t="e">
        <f>NA()</f>
        <v>#N/A</v>
      </c>
      <c r="C67" s="137">
        <f>IF(ISNUMBER('将来負担比率（分子）の構造'!I$53), IF('将来負担比率（分子）の構造'!I$53 &lt; 0, 0, '将来負担比率（分子）の構造'!I$53), NA())</f>
        <v>2403</v>
      </c>
      <c r="D67" s="137" t="e">
        <f>NA()</f>
        <v>#N/A</v>
      </c>
      <c r="E67" s="137" t="e">
        <f>NA()</f>
        <v>#N/A</v>
      </c>
      <c r="F67" s="137">
        <f>IF(ISNUMBER('将来負担比率（分子）の構造'!J$53), IF('将来負担比率（分子）の構造'!J$53 &lt; 0, 0, '将来負担比率（分子）の構造'!J$53), NA())</f>
        <v>2172</v>
      </c>
      <c r="G67" s="137" t="e">
        <f>NA()</f>
        <v>#N/A</v>
      </c>
      <c r="H67" s="137" t="e">
        <f>NA()</f>
        <v>#N/A</v>
      </c>
      <c r="I67" s="137">
        <f>IF(ISNUMBER('将来負担比率（分子）の構造'!K$53), IF('将来負担比率（分子）の構造'!K$53 &lt; 0, 0, '将来負担比率（分子）の構造'!K$53), NA())</f>
        <v>3485</v>
      </c>
      <c r="J67" s="137" t="e">
        <f>NA()</f>
        <v>#N/A</v>
      </c>
      <c r="K67" s="137" t="e">
        <f>NA()</f>
        <v>#N/A</v>
      </c>
      <c r="L67" s="137">
        <f>IF(ISNUMBER('将来負担比率（分子）の構造'!L$53), IF('将来負担比率（分子）の構造'!L$53 &lt; 0, 0, '将来負担比率（分子）の構造'!L$53), NA())</f>
        <v>3339</v>
      </c>
      <c r="M67" s="137" t="e">
        <f>NA()</f>
        <v>#N/A</v>
      </c>
      <c r="N67" s="137" t="e">
        <f>NA()</f>
        <v>#N/A</v>
      </c>
      <c r="O67" s="137">
        <f>IF(ISNUMBER('将来負担比率（分子）の構造'!M$53), IF('将来負担比率（分子）の構造'!M$53 &lt; 0, 0, '将来負担比率（分子）の構造'!M$53), NA())</f>
        <v>3830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3839721</v>
      </c>
      <c r="S5" s="671"/>
      <c r="T5" s="671"/>
      <c r="U5" s="671"/>
      <c r="V5" s="671"/>
      <c r="W5" s="671"/>
      <c r="X5" s="671"/>
      <c r="Y5" s="718"/>
      <c r="Z5" s="731">
        <v>20.2</v>
      </c>
      <c r="AA5" s="731"/>
      <c r="AB5" s="731"/>
      <c r="AC5" s="731"/>
      <c r="AD5" s="732">
        <v>3730121</v>
      </c>
      <c r="AE5" s="732"/>
      <c r="AF5" s="732"/>
      <c r="AG5" s="732"/>
      <c r="AH5" s="732"/>
      <c r="AI5" s="732"/>
      <c r="AJ5" s="732"/>
      <c r="AK5" s="732"/>
      <c r="AL5" s="719">
        <v>38.1</v>
      </c>
      <c r="AM5" s="688"/>
      <c r="AN5" s="688"/>
      <c r="AO5" s="720"/>
      <c r="AP5" s="707" t="s">
        <v>210</v>
      </c>
      <c r="AQ5" s="708"/>
      <c r="AR5" s="708"/>
      <c r="AS5" s="708"/>
      <c r="AT5" s="708"/>
      <c r="AU5" s="708"/>
      <c r="AV5" s="708"/>
      <c r="AW5" s="708"/>
      <c r="AX5" s="708"/>
      <c r="AY5" s="708"/>
      <c r="AZ5" s="708"/>
      <c r="BA5" s="708"/>
      <c r="BB5" s="708"/>
      <c r="BC5" s="708"/>
      <c r="BD5" s="708"/>
      <c r="BE5" s="708"/>
      <c r="BF5" s="709"/>
      <c r="BG5" s="620">
        <v>3722896</v>
      </c>
      <c r="BH5" s="621"/>
      <c r="BI5" s="621"/>
      <c r="BJ5" s="621"/>
      <c r="BK5" s="621"/>
      <c r="BL5" s="621"/>
      <c r="BM5" s="621"/>
      <c r="BN5" s="622"/>
      <c r="BO5" s="673">
        <v>97</v>
      </c>
      <c r="BP5" s="673"/>
      <c r="BQ5" s="673"/>
      <c r="BR5" s="673"/>
      <c r="BS5" s="674">
        <v>33908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178303</v>
      </c>
      <c r="S6" s="621"/>
      <c r="T6" s="621"/>
      <c r="U6" s="621"/>
      <c r="V6" s="621"/>
      <c r="W6" s="621"/>
      <c r="X6" s="621"/>
      <c r="Y6" s="622"/>
      <c r="Z6" s="673">
        <v>0.9</v>
      </c>
      <c r="AA6" s="673"/>
      <c r="AB6" s="673"/>
      <c r="AC6" s="673"/>
      <c r="AD6" s="674">
        <v>178303</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3722896</v>
      </c>
      <c r="BH6" s="621"/>
      <c r="BI6" s="621"/>
      <c r="BJ6" s="621"/>
      <c r="BK6" s="621"/>
      <c r="BL6" s="621"/>
      <c r="BM6" s="621"/>
      <c r="BN6" s="622"/>
      <c r="BO6" s="673">
        <v>97</v>
      </c>
      <c r="BP6" s="673"/>
      <c r="BQ6" s="673"/>
      <c r="BR6" s="673"/>
      <c r="BS6" s="674">
        <v>33908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190557</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190500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4857</v>
      </c>
      <c r="S7" s="621"/>
      <c r="T7" s="621"/>
      <c r="U7" s="621"/>
      <c r="V7" s="621"/>
      <c r="W7" s="621"/>
      <c r="X7" s="621"/>
      <c r="Y7" s="622"/>
      <c r="Z7" s="673">
        <v>0</v>
      </c>
      <c r="AA7" s="673"/>
      <c r="AB7" s="673"/>
      <c r="AC7" s="673"/>
      <c r="AD7" s="674">
        <v>4857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1573595</v>
      </c>
      <c r="BH7" s="621"/>
      <c r="BI7" s="621"/>
      <c r="BJ7" s="621"/>
      <c r="BK7" s="621"/>
      <c r="BL7" s="621"/>
      <c r="BM7" s="621"/>
      <c r="BN7" s="622"/>
      <c r="BO7" s="673">
        <v>41</v>
      </c>
      <c r="BP7" s="673"/>
      <c r="BQ7" s="673"/>
      <c r="BR7" s="673"/>
      <c r="BS7" s="674">
        <v>33908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2698500</v>
      </c>
      <c r="CS7" s="621"/>
      <c r="CT7" s="621"/>
      <c r="CU7" s="621"/>
      <c r="CV7" s="621"/>
      <c r="CW7" s="621"/>
      <c r="CX7" s="621"/>
      <c r="CY7" s="622"/>
      <c r="CZ7" s="673">
        <v>14.9</v>
      </c>
      <c r="DA7" s="673"/>
      <c r="DB7" s="673"/>
      <c r="DC7" s="673"/>
      <c r="DD7" s="626">
        <v>62585</v>
      </c>
      <c r="DE7" s="621"/>
      <c r="DF7" s="621"/>
      <c r="DG7" s="621"/>
      <c r="DH7" s="621"/>
      <c r="DI7" s="621"/>
      <c r="DJ7" s="621"/>
      <c r="DK7" s="621"/>
      <c r="DL7" s="621"/>
      <c r="DM7" s="621"/>
      <c r="DN7" s="621"/>
      <c r="DO7" s="621"/>
      <c r="DP7" s="622"/>
      <c r="DQ7" s="626">
        <v>2158571</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13776</v>
      </c>
      <c r="S8" s="621"/>
      <c r="T8" s="621"/>
      <c r="U8" s="621"/>
      <c r="V8" s="621"/>
      <c r="W8" s="621"/>
      <c r="X8" s="621"/>
      <c r="Y8" s="622"/>
      <c r="Z8" s="673">
        <v>0.1</v>
      </c>
      <c r="AA8" s="673"/>
      <c r="AB8" s="673"/>
      <c r="AC8" s="673"/>
      <c r="AD8" s="674">
        <v>13776</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61245</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5598984</v>
      </c>
      <c r="CS8" s="621"/>
      <c r="CT8" s="621"/>
      <c r="CU8" s="621"/>
      <c r="CV8" s="621"/>
      <c r="CW8" s="621"/>
      <c r="CX8" s="621"/>
      <c r="CY8" s="622"/>
      <c r="CZ8" s="673">
        <v>30.9</v>
      </c>
      <c r="DA8" s="673"/>
      <c r="DB8" s="673"/>
      <c r="DC8" s="673"/>
      <c r="DD8" s="626">
        <v>332793</v>
      </c>
      <c r="DE8" s="621"/>
      <c r="DF8" s="621"/>
      <c r="DG8" s="621"/>
      <c r="DH8" s="621"/>
      <c r="DI8" s="621"/>
      <c r="DJ8" s="621"/>
      <c r="DK8" s="621"/>
      <c r="DL8" s="621"/>
      <c r="DM8" s="621"/>
      <c r="DN8" s="621"/>
      <c r="DO8" s="621"/>
      <c r="DP8" s="622"/>
      <c r="DQ8" s="626">
        <v>2736356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8197</v>
      </c>
      <c r="S9" s="621"/>
      <c r="T9" s="621"/>
      <c r="U9" s="621"/>
      <c r="V9" s="621"/>
      <c r="W9" s="621"/>
      <c r="X9" s="621"/>
      <c r="Y9" s="622"/>
      <c r="Z9" s="673">
        <v>0</v>
      </c>
      <c r="AA9" s="673"/>
      <c r="AB9" s="673"/>
      <c r="AC9" s="673"/>
      <c r="AD9" s="674">
        <v>8197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1304389</v>
      </c>
      <c r="BH9" s="621"/>
      <c r="BI9" s="621"/>
      <c r="BJ9" s="621"/>
      <c r="BK9" s="621"/>
      <c r="BL9" s="621"/>
      <c r="BM9" s="621"/>
      <c r="BN9" s="622"/>
      <c r="BO9" s="673">
        <v>34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1461571</v>
      </c>
      <c r="CS9" s="621"/>
      <c r="CT9" s="621"/>
      <c r="CU9" s="621"/>
      <c r="CV9" s="621"/>
      <c r="CW9" s="621"/>
      <c r="CX9" s="621"/>
      <c r="CY9" s="622"/>
      <c r="CZ9" s="673">
        <v>8.1</v>
      </c>
      <c r="DA9" s="673"/>
      <c r="DB9" s="673"/>
      <c r="DC9" s="673"/>
      <c r="DD9" s="626">
        <v>44602</v>
      </c>
      <c r="DE9" s="621"/>
      <c r="DF9" s="621"/>
      <c r="DG9" s="621"/>
      <c r="DH9" s="621"/>
      <c r="DI9" s="621"/>
      <c r="DJ9" s="621"/>
      <c r="DK9" s="621"/>
      <c r="DL9" s="621"/>
      <c r="DM9" s="621"/>
      <c r="DN9" s="621"/>
      <c r="DO9" s="621"/>
      <c r="DP9" s="622"/>
      <c r="DQ9" s="626">
        <v>1359913</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592600</v>
      </c>
      <c r="S10" s="621"/>
      <c r="T10" s="621"/>
      <c r="U10" s="621"/>
      <c r="V10" s="621"/>
      <c r="W10" s="621"/>
      <c r="X10" s="621"/>
      <c r="Y10" s="622"/>
      <c r="Z10" s="673">
        <v>3.1</v>
      </c>
      <c r="AA10" s="673"/>
      <c r="AB10" s="673"/>
      <c r="AC10" s="673"/>
      <c r="AD10" s="674">
        <v>592600</v>
      </c>
      <c r="AE10" s="674"/>
      <c r="AF10" s="674"/>
      <c r="AG10" s="674"/>
      <c r="AH10" s="674"/>
      <c r="AI10" s="674"/>
      <c r="AJ10" s="674"/>
      <c r="AK10" s="674"/>
      <c r="AL10" s="643">
        <v>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100669</v>
      </c>
      <c r="BH10" s="621"/>
      <c r="BI10" s="621"/>
      <c r="BJ10" s="621"/>
      <c r="BK10" s="621"/>
      <c r="BL10" s="621"/>
      <c r="BM10" s="621"/>
      <c r="BN10" s="622"/>
      <c r="BO10" s="673">
        <v>2.6</v>
      </c>
      <c r="BP10" s="673"/>
      <c r="BQ10" s="673"/>
      <c r="BR10" s="673"/>
      <c r="BS10" s="626">
        <v>16414</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234418</v>
      </c>
      <c r="CS10" s="621"/>
      <c r="CT10" s="621"/>
      <c r="CU10" s="621"/>
      <c r="CV10" s="621"/>
      <c r="CW10" s="621"/>
      <c r="CX10" s="621"/>
      <c r="CY10" s="622"/>
      <c r="CZ10" s="673">
        <v>1.3</v>
      </c>
      <c r="DA10" s="673"/>
      <c r="DB10" s="673"/>
      <c r="DC10" s="673"/>
      <c r="DD10" s="626">
        <v>73640</v>
      </c>
      <c r="DE10" s="621"/>
      <c r="DF10" s="621"/>
      <c r="DG10" s="621"/>
      <c r="DH10" s="621"/>
      <c r="DI10" s="621"/>
      <c r="DJ10" s="621"/>
      <c r="DK10" s="621"/>
      <c r="DL10" s="621"/>
      <c r="DM10" s="621"/>
      <c r="DN10" s="621"/>
      <c r="DO10" s="621"/>
      <c r="DP10" s="622"/>
      <c r="DQ10" s="626">
        <v>112802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107292</v>
      </c>
      <c r="BH11" s="621"/>
      <c r="BI11" s="621"/>
      <c r="BJ11" s="621"/>
      <c r="BK11" s="621"/>
      <c r="BL11" s="621"/>
      <c r="BM11" s="621"/>
      <c r="BN11" s="622"/>
      <c r="BO11" s="673">
        <v>2.8</v>
      </c>
      <c r="BP11" s="673"/>
      <c r="BQ11" s="673"/>
      <c r="BR11" s="673"/>
      <c r="BS11" s="626">
        <v>17494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1374047</v>
      </c>
      <c r="CS11" s="621"/>
      <c r="CT11" s="621"/>
      <c r="CU11" s="621"/>
      <c r="CV11" s="621"/>
      <c r="CW11" s="621"/>
      <c r="CX11" s="621"/>
      <c r="CY11" s="622"/>
      <c r="CZ11" s="673">
        <v>7.6</v>
      </c>
      <c r="DA11" s="673"/>
      <c r="DB11" s="673"/>
      <c r="DC11" s="673"/>
      <c r="DD11" s="626">
        <v>363752</v>
      </c>
      <c r="DE11" s="621"/>
      <c r="DF11" s="621"/>
      <c r="DG11" s="621"/>
      <c r="DH11" s="621"/>
      <c r="DI11" s="621"/>
      <c r="DJ11" s="621"/>
      <c r="DK11" s="621"/>
      <c r="DL11" s="621"/>
      <c r="DM11" s="621"/>
      <c r="DN11" s="621"/>
      <c r="DO11" s="621"/>
      <c r="DP11" s="622"/>
      <c r="DQ11" s="626">
        <v>645981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1843234</v>
      </c>
      <c r="BH12" s="621"/>
      <c r="BI12" s="621"/>
      <c r="BJ12" s="621"/>
      <c r="BK12" s="621"/>
      <c r="BL12" s="621"/>
      <c r="BM12" s="621"/>
      <c r="BN12" s="622"/>
      <c r="BO12" s="673">
        <v>48</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643983</v>
      </c>
      <c r="CS12" s="621"/>
      <c r="CT12" s="621"/>
      <c r="CU12" s="621"/>
      <c r="CV12" s="621"/>
      <c r="CW12" s="621"/>
      <c r="CX12" s="621"/>
      <c r="CY12" s="622"/>
      <c r="CZ12" s="673">
        <v>3.6</v>
      </c>
      <c r="DA12" s="673"/>
      <c r="DB12" s="673"/>
      <c r="DC12" s="673"/>
      <c r="DD12" s="626">
        <v>125615</v>
      </c>
      <c r="DE12" s="621"/>
      <c r="DF12" s="621"/>
      <c r="DG12" s="621"/>
      <c r="DH12" s="621"/>
      <c r="DI12" s="621"/>
      <c r="DJ12" s="621"/>
      <c r="DK12" s="621"/>
      <c r="DL12" s="621"/>
      <c r="DM12" s="621"/>
      <c r="DN12" s="621"/>
      <c r="DO12" s="621"/>
      <c r="DP12" s="622"/>
      <c r="DQ12" s="626">
        <v>477541</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40063</v>
      </c>
      <c r="S13" s="621"/>
      <c r="T13" s="621"/>
      <c r="U13" s="621"/>
      <c r="V13" s="621"/>
      <c r="W13" s="621"/>
      <c r="X13" s="621"/>
      <c r="Y13" s="622"/>
      <c r="Z13" s="673">
        <v>0.2</v>
      </c>
      <c r="AA13" s="673"/>
      <c r="AB13" s="673"/>
      <c r="AC13" s="673"/>
      <c r="AD13" s="674">
        <v>40063</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1836308</v>
      </c>
      <c r="BH13" s="621"/>
      <c r="BI13" s="621"/>
      <c r="BJ13" s="621"/>
      <c r="BK13" s="621"/>
      <c r="BL13" s="621"/>
      <c r="BM13" s="621"/>
      <c r="BN13" s="622"/>
      <c r="BO13" s="673">
        <v>47.8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1784806</v>
      </c>
      <c r="CS13" s="621"/>
      <c r="CT13" s="621"/>
      <c r="CU13" s="621"/>
      <c r="CV13" s="621"/>
      <c r="CW13" s="621"/>
      <c r="CX13" s="621"/>
      <c r="CY13" s="622"/>
      <c r="CZ13" s="673">
        <v>9.9</v>
      </c>
      <c r="DA13" s="673"/>
      <c r="DB13" s="673"/>
      <c r="DC13" s="673"/>
      <c r="DD13" s="626">
        <v>496046</v>
      </c>
      <c r="DE13" s="621"/>
      <c r="DF13" s="621"/>
      <c r="DG13" s="621"/>
      <c r="DH13" s="621"/>
      <c r="DI13" s="621"/>
      <c r="DJ13" s="621"/>
      <c r="DK13" s="621"/>
      <c r="DL13" s="621"/>
      <c r="DM13" s="621"/>
      <c r="DN13" s="621"/>
      <c r="DO13" s="621"/>
      <c r="DP13" s="622"/>
      <c r="DQ13" s="626">
        <v>1294131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109553</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817782</v>
      </c>
      <c r="CS14" s="621"/>
      <c r="CT14" s="621"/>
      <c r="CU14" s="621"/>
      <c r="CV14" s="621"/>
      <c r="CW14" s="621"/>
      <c r="CX14" s="621"/>
      <c r="CY14" s="622"/>
      <c r="CZ14" s="673">
        <v>4.5</v>
      </c>
      <c r="DA14" s="673"/>
      <c r="DB14" s="673"/>
      <c r="DC14" s="673"/>
      <c r="DD14" s="626">
        <v>214058</v>
      </c>
      <c r="DE14" s="621"/>
      <c r="DF14" s="621"/>
      <c r="DG14" s="621"/>
      <c r="DH14" s="621"/>
      <c r="DI14" s="621"/>
      <c r="DJ14" s="621"/>
      <c r="DK14" s="621"/>
      <c r="DL14" s="621"/>
      <c r="DM14" s="621"/>
      <c r="DN14" s="621"/>
      <c r="DO14" s="621"/>
      <c r="DP14" s="622"/>
      <c r="DQ14" s="626">
        <v>622205</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11138</v>
      </c>
      <c r="S15" s="621"/>
      <c r="T15" s="621"/>
      <c r="U15" s="621"/>
      <c r="V15" s="621"/>
      <c r="W15" s="621"/>
      <c r="X15" s="621"/>
      <c r="Y15" s="622"/>
      <c r="Z15" s="673">
        <v>0.1</v>
      </c>
      <c r="AA15" s="673"/>
      <c r="AB15" s="673"/>
      <c r="AC15" s="673"/>
      <c r="AD15" s="674">
        <v>11138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196514</v>
      </c>
      <c r="BH15" s="621"/>
      <c r="BI15" s="621"/>
      <c r="BJ15" s="621"/>
      <c r="BK15" s="621"/>
      <c r="BL15" s="621"/>
      <c r="BM15" s="621"/>
      <c r="BN15" s="622"/>
      <c r="BO15" s="673">
        <v>5.0999999999999996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1728544</v>
      </c>
      <c r="CS15" s="621"/>
      <c r="CT15" s="621"/>
      <c r="CU15" s="621"/>
      <c r="CV15" s="621"/>
      <c r="CW15" s="621"/>
      <c r="CX15" s="621"/>
      <c r="CY15" s="622"/>
      <c r="CZ15" s="673">
        <v>9.5</v>
      </c>
      <c r="DA15" s="673"/>
      <c r="DB15" s="673"/>
      <c r="DC15" s="673"/>
      <c r="DD15" s="626">
        <v>153845</v>
      </c>
      <c r="DE15" s="621"/>
      <c r="DF15" s="621"/>
      <c r="DG15" s="621"/>
      <c r="DH15" s="621"/>
      <c r="DI15" s="621"/>
      <c r="DJ15" s="621"/>
      <c r="DK15" s="621"/>
      <c r="DL15" s="621"/>
      <c r="DM15" s="621"/>
      <c r="DN15" s="621"/>
      <c r="DO15" s="621"/>
      <c r="DP15" s="622"/>
      <c r="DQ15" s="626">
        <v>1534444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6431854</v>
      </c>
      <c r="S16" s="621"/>
      <c r="T16" s="621"/>
      <c r="U16" s="621"/>
      <c r="V16" s="621"/>
      <c r="W16" s="621"/>
      <c r="X16" s="621"/>
      <c r="Y16" s="622"/>
      <c r="Z16" s="673">
        <v>33.9</v>
      </c>
      <c r="AA16" s="673"/>
      <c r="AB16" s="673"/>
      <c r="AC16" s="673"/>
      <c r="AD16" s="674">
        <v>5204722</v>
      </c>
      <c r="AE16" s="674"/>
      <c r="AF16" s="674"/>
      <c r="AG16" s="674"/>
      <c r="AH16" s="674"/>
      <c r="AI16" s="674"/>
      <c r="AJ16" s="674"/>
      <c r="AK16" s="674"/>
      <c r="AL16" s="643">
        <v>53.1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21279</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2717</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5204722</v>
      </c>
      <c r="S17" s="621"/>
      <c r="T17" s="621"/>
      <c r="U17" s="621"/>
      <c r="V17" s="621"/>
      <c r="W17" s="621"/>
      <c r="X17" s="621"/>
      <c r="Y17" s="622"/>
      <c r="Z17" s="673">
        <v>27.4</v>
      </c>
      <c r="AA17" s="673"/>
      <c r="AB17" s="673"/>
      <c r="AC17" s="673"/>
      <c r="AD17" s="674">
        <v>5204722</v>
      </c>
      <c r="AE17" s="674"/>
      <c r="AF17" s="674"/>
      <c r="AG17" s="674"/>
      <c r="AH17" s="674"/>
      <c r="AI17" s="674"/>
      <c r="AJ17" s="674"/>
      <c r="AK17" s="674"/>
      <c r="AL17" s="643">
        <v>53.1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1561052</v>
      </c>
      <c r="CS17" s="621"/>
      <c r="CT17" s="621"/>
      <c r="CU17" s="621"/>
      <c r="CV17" s="621"/>
      <c r="CW17" s="621"/>
      <c r="CX17" s="621"/>
      <c r="CY17" s="622"/>
      <c r="CZ17" s="673">
        <v>8.6</v>
      </c>
      <c r="DA17" s="673"/>
      <c r="DB17" s="673"/>
      <c r="DC17" s="673"/>
      <c r="DD17" s="626" t="s">
        <v>112</v>
      </c>
      <c r="DE17" s="621"/>
      <c r="DF17" s="621"/>
      <c r="DG17" s="621"/>
      <c r="DH17" s="621"/>
      <c r="DI17" s="621"/>
      <c r="DJ17" s="621"/>
      <c r="DK17" s="621"/>
      <c r="DL17" s="621"/>
      <c r="DM17" s="621"/>
      <c r="DN17" s="621"/>
      <c r="DO17" s="621"/>
      <c r="DP17" s="622"/>
      <c r="DQ17" s="626">
        <v>1561052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1227132</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116825</v>
      </c>
      <c r="BH19" s="621"/>
      <c r="BI19" s="621"/>
      <c r="BJ19" s="621"/>
      <c r="BK19" s="621"/>
      <c r="BL19" s="621"/>
      <c r="BM19" s="621"/>
      <c r="BN19" s="622"/>
      <c r="BO19" s="673">
        <v>3</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11120509</v>
      </c>
      <c r="S20" s="621"/>
      <c r="T20" s="621"/>
      <c r="U20" s="621"/>
      <c r="V20" s="621"/>
      <c r="W20" s="621"/>
      <c r="X20" s="621"/>
      <c r="Y20" s="622"/>
      <c r="Z20" s="673">
        <v>58.6</v>
      </c>
      <c r="AA20" s="673"/>
      <c r="AB20" s="673"/>
      <c r="AC20" s="673"/>
      <c r="AD20" s="674">
        <v>9783777</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116825</v>
      </c>
      <c r="BH20" s="621"/>
      <c r="BI20" s="621"/>
      <c r="BJ20" s="621"/>
      <c r="BK20" s="621"/>
      <c r="BL20" s="621"/>
      <c r="BM20" s="621"/>
      <c r="BN20" s="622"/>
      <c r="BO20" s="673">
        <v>3</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18115523</v>
      </c>
      <c r="CS20" s="621"/>
      <c r="CT20" s="621"/>
      <c r="CU20" s="621"/>
      <c r="CV20" s="621"/>
      <c r="CW20" s="621"/>
      <c r="CX20" s="621"/>
      <c r="CY20" s="622"/>
      <c r="CZ20" s="673">
        <v>100</v>
      </c>
      <c r="DA20" s="673"/>
      <c r="DB20" s="673"/>
      <c r="DC20" s="673"/>
      <c r="DD20" s="626">
        <v>1866936</v>
      </c>
      <c r="DE20" s="621"/>
      <c r="DF20" s="621"/>
      <c r="DG20" s="621"/>
      <c r="DH20" s="621"/>
      <c r="DI20" s="621"/>
      <c r="DJ20" s="621"/>
      <c r="DK20" s="621"/>
      <c r="DL20" s="621"/>
      <c r="DM20" s="621"/>
      <c r="DN20" s="621"/>
      <c r="DO20" s="621"/>
      <c r="DP20" s="622"/>
      <c r="DQ20" s="626">
        <v>12696213</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4415</v>
      </c>
      <c r="S21" s="621"/>
      <c r="T21" s="621"/>
      <c r="U21" s="621"/>
      <c r="V21" s="621"/>
      <c r="W21" s="621"/>
      <c r="X21" s="621"/>
      <c r="Y21" s="622"/>
      <c r="Z21" s="673">
        <v>0</v>
      </c>
      <c r="AA21" s="673"/>
      <c r="AB21" s="673"/>
      <c r="AC21" s="673"/>
      <c r="AD21" s="674">
        <v>4415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7225</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213108</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177024</v>
      </c>
      <c r="S23" s="621"/>
      <c r="T23" s="621"/>
      <c r="U23" s="621"/>
      <c r="V23" s="621"/>
      <c r="W23" s="621"/>
      <c r="X23" s="621"/>
      <c r="Y23" s="622"/>
      <c r="Z23" s="673">
        <v>0.9</v>
      </c>
      <c r="AA23" s="673"/>
      <c r="AB23" s="673"/>
      <c r="AC23" s="673"/>
      <c r="AD23" s="674">
        <v>14018</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109600</v>
      </c>
      <c r="BH23" s="621"/>
      <c r="BI23" s="621"/>
      <c r="BJ23" s="621"/>
      <c r="BK23" s="621"/>
      <c r="BL23" s="621"/>
      <c r="BM23" s="621"/>
      <c r="BN23" s="622"/>
      <c r="BO23" s="673">
        <v>2.9</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29382</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8027164</v>
      </c>
      <c r="CS24" s="671"/>
      <c r="CT24" s="671"/>
      <c r="CU24" s="671"/>
      <c r="CV24" s="671"/>
      <c r="CW24" s="671"/>
      <c r="CX24" s="671"/>
      <c r="CY24" s="718"/>
      <c r="CZ24" s="722">
        <v>44.3</v>
      </c>
      <c r="DA24" s="723"/>
      <c r="DB24" s="723"/>
      <c r="DC24" s="724"/>
      <c r="DD24" s="717">
        <v>5563169</v>
      </c>
      <c r="DE24" s="671"/>
      <c r="DF24" s="671"/>
      <c r="DG24" s="671"/>
      <c r="DH24" s="671"/>
      <c r="DI24" s="671"/>
      <c r="DJ24" s="671"/>
      <c r="DK24" s="718"/>
      <c r="DL24" s="717">
        <v>5494750</v>
      </c>
      <c r="DM24" s="671"/>
      <c r="DN24" s="671"/>
      <c r="DO24" s="671"/>
      <c r="DP24" s="671"/>
      <c r="DQ24" s="671"/>
      <c r="DR24" s="671"/>
      <c r="DS24" s="671"/>
      <c r="DT24" s="671"/>
      <c r="DU24" s="671"/>
      <c r="DV24" s="718"/>
      <c r="DW24" s="719">
        <v>53.3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2131454</v>
      </c>
      <c r="S25" s="621"/>
      <c r="T25" s="621"/>
      <c r="U25" s="621"/>
      <c r="V25" s="621"/>
      <c r="W25" s="621"/>
      <c r="X25" s="621"/>
      <c r="Y25" s="622"/>
      <c r="Z25" s="673">
        <v>11.2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3213382</v>
      </c>
      <c r="CS25" s="639"/>
      <c r="CT25" s="639"/>
      <c r="CU25" s="639"/>
      <c r="CV25" s="639"/>
      <c r="CW25" s="639"/>
      <c r="CX25" s="639"/>
      <c r="CY25" s="640"/>
      <c r="CZ25" s="623">
        <v>17.7</v>
      </c>
      <c r="DA25" s="641"/>
      <c r="DB25" s="641"/>
      <c r="DC25" s="642"/>
      <c r="DD25" s="626">
        <v>2964083</v>
      </c>
      <c r="DE25" s="639"/>
      <c r="DF25" s="639"/>
      <c r="DG25" s="639"/>
      <c r="DH25" s="639"/>
      <c r="DI25" s="639"/>
      <c r="DJ25" s="639"/>
      <c r="DK25" s="640"/>
      <c r="DL25" s="626">
        <v>2895925</v>
      </c>
      <c r="DM25" s="639"/>
      <c r="DN25" s="639"/>
      <c r="DO25" s="639"/>
      <c r="DP25" s="639"/>
      <c r="DQ25" s="639"/>
      <c r="DR25" s="639"/>
      <c r="DS25" s="639"/>
      <c r="DT25" s="639"/>
      <c r="DU25" s="639"/>
      <c r="DV25" s="640"/>
      <c r="DW25" s="643">
        <v>28.1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1986693</v>
      </c>
      <c r="CS26" s="621"/>
      <c r="CT26" s="621"/>
      <c r="CU26" s="621"/>
      <c r="CV26" s="621"/>
      <c r="CW26" s="621"/>
      <c r="CX26" s="621"/>
      <c r="CY26" s="622"/>
      <c r="CZ26" s="623">
        <v>11</v>
      </c>
      <c r="DA26" s="641"/>
      <c r="DB26" s="641"/>
      <c r="DC26" s="642"/>
      <c r="DD26" s="626">
        <v>1808730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1874635</v>
      </c>
      <c r="S27" s="621"/>
      <c r="T27" s="621"/>
      <c r="U27" s="621"/>
      <c r="V27" s="621"/>
      <c r="W27" s="621"/>
      <c r="X27" s="621"/>
      <c r="Y27" s="622"/>
      <c r="Z27" s="673">
        <v>9.9</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3839721</v>
      </c>
      <c r="BH27" s="621"/>
      <c r="BI27" s="621"/>
      <c r="BJ27" s="621"/>
      <c r="BK27" s="621"/>
      <c r="BL27" s="621"/>
      <c r="BM27" s="621"/>
      <c r="BN27" s="622"/>
      <c r="BO27" s="673">
        <v>100</v>
      </c>
      <c r="BP27" s="673"/>
      <c r="BQ27" s="673"/>
      <c r="BR27" s="673"/>
      <c r="BS27" s="626">
        <v>33908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3252889</v>
      </c>
      <c r="CS27" s="639"/>
      <c r="CT27" s="639"/>
      <c r="CU27" s="639"/>
      <c r="CV27" s="639"/>
      <c r="CW27" s="639"/>
      <c r="CX27" s="639"/>
      <c r="CY27" s="640"/>
      <c r="CZ27" s="623">
        <v>18</v>
      </c>
      <c r="DA27" s="641"/>
      <c r="DB27" s="641"/>
      <c r="DC27" s="642"/>
      <c r="DD27" s="626">
        <v>1038193</v>
      </c>
      <c r="DE27" s="639"/>
      <c r="DF27" s="639"/>
      <c r="DG27" s="639"/>
      <c r="DH27" s="639"/>
      <c r="DI27" s="639"/>
      <c r="DJ27" s="639"/>
      <c r="DK27" s="640"/>
      <c r="DL27" s="626">
        <v>1037932</v>
      </c>
      <c r="DM27" s="639"/>
      <c r="DN27" s="639"/>
      <c r="DO27" s="639"/>
      <c r="DP27" s="639"/>
      <c r="DQ27" s="639"/>
      <c r="DR27" s="639"/>
      <c r="DS27" s="639"/>
      <c r="DT27" s="639"/>
      <c r="DU27" s="639"/>
      <c r="DV27" s="640"/>
      <c r="DW27" s="643">
        <v>10.1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68569</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1560893</v>
      </c>
      <c r="CS28" s="621"/>
      <c r="CT28" s="621"/>
      <c r="CU28" s="621"/>
      <c r="CV28" s="621"/>
      <c r="CW28" s="621"/>
      <c r="CX28" s="621"/>
      <c r="CY28" s="622"/>
      <c r="CZ28" s="623">
        <v>8.6</v>
      </c>
      <c r="DA28" s="641"/>
      <c r="DB28" s="641"/>
      <c r="DC28" s="642"/>
      <c r="DD28" s="626">
        <v>1560893</v>
      </c>
      <c r="DE28" s="621"/>
      <c r="DF28" s="621"/>
      <c r="DG28" s="621"/>
      <c r="DH28" s="621"/>
      <c r="DI28" s="621"/>
      <c r="DJ28" s="621"/>
      <c r="DK28" s="622"/>
      <c r="DL28" s="626">
        <v>1560893</v>
      </c>
      <c r="DM28" s="621"/>
      <c r="DN28" s="621"/>
      <c r="DO28" s="621"/>
      <c r="DP28" s="621"/>
      <c r="DQ28" s="621"/>
      <c r="DR28" s="621"/>
      <c r="DS28" s="621"/>
      <c r="DT28" s="621"/>
      <c r="DU28" s="621"/>
      <c r="DV28" s="622"/>
      <c r="DW28" s="643">
        <v>15.1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45642</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1560572</v>
      </c>
      <c r="CS29" s="639"/>
      <c r="CT29" s="639"/>
      <c r="CU29" s="639"/>
      <c r="CV29" s="639"/>
      <c r="CW29" s="639"/>
      <c r="CX29" s="639"/>
      <c r="CY29" s="640"/>
      <c r="CZ29" s="623">
        <v>8.6</v>
      </c>
      <c r="DA29" s="641"/>
      <c r="DB29" s="641"/>
      <c r="DC29" s="642"/>
      <c r="DD29" s="626">
        <v>1560572</v>
      </c>
      <c r="DE29" s="639"/>
      <c r="DF29" s="639"/>
      <c r="DG29" s="639"/>
      <c r="DH29" s="639"/>
      <c r="DI29" s="639"/>
      <c r="DJ29" s="639"/>
      <c r="DK29" s="640"/>
      <c r="DL29" s="626">
        <v>1560572</v>
      </c>
      <c r="DM29" s="639"/>
      <c r="DN29" s="639"/>
      <c r="DO29" s="639"/>
      <c r="DP29" s="639"/>
      <c r="DQ29" s="639"/>
      <c r="DR29" s="639"/>
      <c r="DS29" s="639"/>
      <c r="DT29" s="639"/>
      <c r="DU29" s="639"/>
      <c r="DV29" s="640"/>
      <c r="DW29" s="643">
        <v>15.1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1214605</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97.3</v>
      </c>
      <c r="BN30" s="687"/>
      <c r="BO30" s="687"/>
      <c r="BP30" s="687"/>
      <c r="BQ30" s="689"/>
      <c r="BR30" s="686">
        <v>99.2</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1448524</v>
      </c>
      <c r="CS30" s="621"/>
      <c r="CT30" s="621"/>
      <c r="CU30" s="621"/>
      <c r="CV30" s="621"/>
      <c r="CW30" s="621"/>
      <c r="CX30" s="621"/>
      <c r="CY30" s="622"/>
      <c r="CZ30" s="623">
        <v>8</v>
      </c>
      <c r="DA30" s="641"/>
      <c r="DB30" s="641"/>
      <c r="DC30" s="642"/>
      <c r="DD30" s="626">
        <v>1448524</v>
      </c>
      <c r="DE30" s="621"/>
      <c r="DF30" s="621"/>
      <c r="DG30" s="621"/>
      <c r="DH30" s="621"/>
      <c r="DI30" s="621"/>
      <c r="DJ30" s="621"/>
      <c r="DK30" s="622"/>
      <c r="DL30" s="626">
        <v>1448524</v>
      </c>
      <c r="DM30" s="621"/>
      <c r="DN30" s="621"/>
      <c r="DO30" s="621"/>
      <c r="DP30" s="621"/>
      <c r="DQ30" s="621"/>
      <c r="DR30" s="621"/>
      <c r="DS30" s="621"/>
      <c r="DT30" s="621"/>
      <c r="DU30" s="621"/>
      <c r="DV30" s="622"/>
      <c r="DW30" s="643">
        <v>14</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827149</v>
      </c>
      <c r="S31" s="621"/>
      <c r="T31" s="621"/>
      <c r="U31" s="621"/>
      <c r="V31" s="621"/>
      <c r="W31" s="621"/>
      <c r="X31" s="621"/>
      <c r="Y31" s="622"/>
      <c r="Z31" s="673">
        <v>4.4000000000000004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98.8</v>
      </c>
      <c r="BN31" s="685"/>
      <c r="BO31" s="685"/>
      <c r="BP31" s="685"/>
      <c r="BQ31" s="649"/>
      <c r="BR31" s="684">
        <v>99.4</v>
      </c>
      <c r="BS31" s="639"/>
      <c r="BT31" s="639"/>
      <c r="BU31" s="639"/>
      <c r="BV31" s="639"/>
      <c r="BW31" s="639"/>
      <c r="BX31" s="675">
        <v>98.1</v>
      </c>
      <c r="BY31" s="685"/>
      <c r="BZ31" s="685"/>
      <c r="CA31" s="685"/>
      <c r="CB31" s="649"/>
      <c r="CD31" s="692"/>
      <c r="CE31" s="693"/>
      <c r="CF31" s="657" t="s">
        <v>297</v>
      </c>
      <c r="CG31" s="654"/>
      <c r="CH31" s="654"/>
      <c r="CI31" s="654"/>
      <c r="CJ31" s="654"/>
      <c r="CK31" s="654"/>
      <c r="CL31" s="654"/>
      <c r="CM31" s="654"/>
      <c r="CN31" s="654"/>
      <c r="CO31" s="654"/>
      <c r="CP31" s="654"/>
      <c r="CQ31" s="655"/>
      <c r="CR31" s="620">
        <v>112048</v>
      </c>
      <c r="CS31" s="639"/>
      <c r="CT31" s="639"/>
      <c r="CU31" s="639"/>
      <c r="CV31" s="639"/>
      <c r="CW31" s="639"/>
      <c r="CX31" s="639"/>
      <c r="CY31" s="640"/>
      <c r="CZ31" s="623">
        <v>0.6</v>
      </c>
      <c r="DA31" s="641"/>
      <c r="DB31" s="641"/>
      <c r="DC31" s="642"/>
      <c r="DD31" s="626">
        <v>112048</v>
      </c>
      <c r="DE31" s="639"/>
      <c r="DF31" s="639"/>
      <c r="DG31" s="639"/>
      <c r="DH31" s="639"/>
      <c r="DI31" s="639"/>
      <c r="DJ31" s="639"/>
      <c r="DK31" s="640"/>
      <c r="DL31" s="626">
        <v>112048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360953</v>
      </c>
      <c r="S32" s="621"/>
      <c r="T32" s="621"/>
      <c r="U32" s="621"/>
      <c r="V32" s="621"/>
      <c r="W32" s="621"/>
      <c r="X32" s="621"/>
      <c r="Y32" s="622"/>
      <c r="Z32" s="673">
        <v>1.9</v>
      </c>
      <c r="AA32" s="673"/>
      <c r="AB32" s="673"/>
      <c r="AC32" s="673"/>
      <c r="AD32" s="674">
        <v>53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95.8</v>
      </c>
      <c r="BN32" s="605"/>
      <c r="BO32" s="605"/>
      <c r="BP32" s="605"/>
      <c r="BQ32" s="662"/>
      <c r="BR32" s="683">
        <v>98.8</v>
      </c>
      <c r="BS32" s="605"/>
      <c r="BT32" s="605"/>
      <c r="BU32" s="605"/>
      <c r="BV32" s="605"/>
      <c r="BW32" s="605"/>
      <c r="BX32" s="668">
        <v>95.5</v>
      </c>
      <c r="BY32" s="605"/>
      <c r="BZ32" s="605"/>
      <c r="CA32" s="605"/>
      <c r="CB32" s="662"/>
      <c r="CD32" s="694"/>
      <c r="CE32" s="695"/>
      <c r="CF32" s="657" t="s">
        <v>300</v>
      </c>
      <c r="CG32" s="654"/>
      <c r="CH32" s="654"/>
      <c r="CI32" s="654"/>
      <c r="CJ32" s="654"/>
      <c r="CK32" s="654"/>
      <c r="CL32" s="654"/>
      <c r="CM32" s="654"/>
      <c r="CN32" s="654"/>
      <c r="CO32" s="654"/>
      <c r="CP32" s="654"/>
      <c r="CQ32" s="655"/>
      <c r="CR32" s="620">
        <v>321</v>
      </c>
      <c r="CS32" s="621"/>
      <c r="CT32" s="621"/>
      <c r="CU32" s="621"/>
      <c r="CV32" s="621"/>
      <c r="CW32" s="621"/>
      <c r="CX32" s="621"/>
      <c r="CY32" s="622"/>
      <c r="CZ32" s="623">
        <v>0</v>
      </c>
      <c r="DA32" s="641"/>
      <c r="DB32" s="641"/>
      <c r="DC32" s="642"/>
      <c r="DD32" s="626">
        <v>321</v>
      </c>
      <c r="DE32" s="621"/>
      <c r="DF32" s="621"/>
      <c r="DG32" s="621"/>
      <c r="DH32" s="621"/>
      <c r="DI32" s="621"/>
      <c r="DJ32" s="621"/>
      <c r="DK32" s="622"/>
      <c r="DL32" s="626">
        <v>321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915500</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8200144</v>
      </c>
      <c r="CS33" s="639"/>
      <c r="CT33" s="639"/>
      <c r="CU33" s="639"/>
      <c r="CV33" s="639"/>
      <c r="CW33" s="639"/>
      <c r="CX33" s="639"/>
      <c r="CY33" s="640"/>
      <c r="CZ33" s="623">
        <v>45.3</v>
      </c>
      <c r="DA33" s="641"/>
      <c r="DB33" s="641"/>
      <c r="DC33" s="642"/>
      <c r="DD33" s="626">
        <v>6474314</v>
      </c>
      <c r="DE33" s="639"/>
      <c r="DF33" s="639"/>
      <c r="DG33" s="639"/>
      <c r="DH33" s="639"/>
      <c r="DI33" s="639"/>
      <c r="DJ33" s="639"/>
      <c r="DK33" s="640"/>
      <c r="DL33" s="626">
        <v>4699409</v>
      </c>
      <c r="DM33" s="639"/>
      <c r="DN33" s="639"/>
      <c r="DO33" s="639"/>
      <c r="DP33" s="639"/>
      <c r="DQ33" s="639"/>
      <c r="DR33" s="639"/>
      <c r="DS33" s="639"/>
      <c r="DT33" s="639"/>
      <c r="DU33" s="639"/>
      <c r="DV33" s="640"/>
      <c r="DW33" s="643">
        <v>45.6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2708864</v>
      </c>
      <c r="CS34" s="621"/>
      <c r="CT34" s="621"/>
      <c r="CU34" s="621"/>
      <c r="CV34" s="621"/>
      <c r="CW34" s="621"/>
      <c r="CX34" s="621"/>
      <c r="CY34" s="622"/>
      <c r="CZ34" s="623">
        <v>15</v>
      </c>
      <c r="DA34" s="641"/>
      <c r="DB34" s="641"/>
      <c r="DC34" s="642"/>
      <c r="DD34" s="626">
        <v>2212171</v>
      </c>
      <c r="DE34" s="621"/>
      <c r="DF34" s="621"/>
      <c r="DG34" s="621"/>
      <c r="DH34" s="621"/>
      <c r="DI34" s="621"/>
      <c r="DJ34" s="621"/>
      <c r="DK34" s="622"/>
      <c r="DL34" s="626">
        <v>1804465</v>
      </c>
      <c r="DM34" s="621"/>
      <c r="DN34" s="621"/>
      <c r="DO34" s="621"/>
      <c r="DP34" s="621"/>
      <c r="DQ34" s="621"/>
      <c r="DR34" s="621"/>
      <c r="DS34" s="621"/>
      <c r="DT34" s="621"/>
      <c r="DU34" s="621"/>
      <c r="DV34" s="622"/>
      <c r="DW34" s="643">
        <v>17.5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510700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2149968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267698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488665</v>
      </c>
      <c r="CS35" s="639"/>
      <c r="CT35" s="639"/>
      <c r="CU35" s="639"/>
      <c r="CV35" s="639"/>
      <c r="CW35" s="639"/>
      <c r="CX35" s="639"/>
      <c r="CY35" s="640"/>
      <c r="CZ35" s="623">
        <v>2.7</v>
      </c>
      <c r="DA35" s="641"/>
      <c r="DB35" s="641"/>
      <c r="DC35" s="642"/>
      <c r="DD35" s="626">
        <v>400586</v>
      </c>
      <c r="DE35" s="639"/>
      <c r="DF35" s="639"/>
      <c r="DG35" s="639"/>
      <c r="DH35" s="639"/>
      <c r="DI35" s="639"/>
      <c r="DJ35" s="639"/>
      <c r="DK35" s="640"/>
      <c r="DL35" s="626">
        <v>325351</v>
      </c>
      <c r="DM35" s="639"/>
      <c r="DN35" s="639"/>
      <c r="DO35" s="639"/>
      <c r="DP35" s="639"/>
      <c r="DQ35" s="639"/>
      <c r="DR35" s="639"/>
      <c r="DS35" s="639"/>
      <c r="DT35" s="639"/>
      <c r="DU35" s="639"/>
      <c r="DV35" s="640"/>
      <c r="DW35" s="643">
        <v>3.2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18982945</v>
      </c>
      <c r="S36" s="661"/>
      <c r="T36" s="661"/>
      <c r="U36" s="661"/>
      <c r="V36" s="661"/>
      <c r="W36" s="661"/>
      <c r="X36" s="661"/>
      <c r="Y36" s="664"/>
      <c r="Z36" s="665">
        <v>100</v>
      </c>
      <c r="AA36" s="665"/>
      <c r="AB36" s="665"/>
      <c r="AC36" s="665"/>
      <c r="AD36" s="666">
        <v>9802263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552222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153448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2039000</v>
      </c>
      <c r="CS36" s="621"/>
      <c r="CT36" s="621"/>
      <c r="CU36" s="621"/>
      <c r="CV36" s="621"/>
      <c r="CW36" s="621"/>
      <c r="CX36" s="621"/>
      <c r="CY36" s="622"/>
      <c r="CZ36" s="623">
        <v>11.3</v>
      </c>
      <c r="DA36" s="641"/>
      <c r="DB36" s="641"/>
      <c r="DC36" s="642"/>
      <c r="DD36" s="626">
        <v>1521440</v>
      </c>
      <c r="DE36" s="621"/>
      <c r="DF36" s="621"/>
      <c r="DG36" s="621"/>
      <c r="DH36" s="621"/>
      <c r="DI36" s="621"/>
      <c r="DJ36" s="621"/>
      <c r="DK36" s="622"/>
      <c r="DL36" s="626">
        <v>1126658</v>
      </c>
      <c r="DM36" s="621"/>
      <c r="DN36" s="621"/>
      <c r="DO36" s="621"/>
      <c r="DP36" s="621"/>
      <c r="DQ36" s="621"/>
      <c r="DR36" s="621"/>
      <c r="DS36" s="621"/>
      <c r="DT36" s="621"/>
      <c r="DU36" s="621"/>
      <c r="DV36" s="622"/>
      <c r="DW36" s="643">
        <v>10.9</v>
      </c>
      <c r="DX36" s="644"/>
      <c r="DY36" s="644"/>
      <c r="DZ36" s="644"/>
      <c r="EA36" s="644"/>
      <c r="EB36" s="644"/>
      <c r="EC36" s="645"/>
    </row>
    <row r="37" spans="2:133" ht="11.25" customHeight="1">
      <c r="AQ37" s="646" t="s">
        <v>315</v>
      </c>
      <c r="AR37" s="647"/>
      <c r="AS37" s="647"/>
      <c r="AT37" s="647"/>
      <c r="AU37" s="647"/>
      <c r="AV37" s="647"/>
      <c r="AW37" s="647"/>
      <c r="AX37" s="647"/>
      <c r="AY37" s="648"/>
      <c r="AZ37" s="620">
        <v>98761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4601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653014</v>
      </c>
      <c r="CS37" s="639"/>
      <c r="CT37" s="639"/>
      <c r="CU37" s="639"/>
      <c r="CV37" s="639"/>
      <c r="CW37" s="639"/>
      <c r="CX37" s="639"/>
      <c r="CY37" s="640"/>
      <c r="CZ37" s="623">
        <v>3.6</v>
      </c>
      <c r="DA37" s="641"/>
      <c r="DB37" s="641"/>
      <c r="DC37" s="642"/>
      <c r="DD37" s="626">
        <v>653014</v>
      </c>
      <c r="DE37" s="639"/>
      <c r="DF37" s="639"/>
      <c r="DG37" s="639"/>
      <c r="DH37" s="639"/>
      <c r="DI37" s="639"/>
      <c r="DJ37" s="639"/>
      <c r="DK37" s="640"/>
      <c r="DL37" s="626">
        <v>651499</v>
      </c>
      <c r="DM37" s="639"/>
      <c r="DN37" s="639"/>
      <c r="DO37" s="639"/>
      <c r="DP37" s="639"/>
      <c r="DQ37" s="639"/>
      <c r="DR37" s="639"/>
      <c r="DS37" s="639"/>
      <c r="DT37" s="639"/>
      <c r="DU37" s="639"/>
      <c r="DV37" s="640"/>
      <c r="DW37" s="643">
        <v>6.3</v>
      </c>
      <c r="DX37" s="644"/>
      <c r="DY37" s="644"/>
      <c r="DZ37" s="644"/>
      <c r="EA37" s="644"/>
      <c r="EB37" s="644"/>
      <c r="EC37" s="645"/>
    </row>
    <row r="38" spans="2:133" ht="11.25" customHeight="1">
      <c r="AQ38" s="646" t="s">
        <v>318</v>
      </c>
      <c r="AR38" s="647"/>
      <c r="AS38" s="647"/>
      <c r="AT38" s="647"/>
      <c r="AU38" s="647"/>
      <c r="AV38" s="647"/>
      <c r="AW38" s="647"/>
      <c r="AX38" s="647"/>
      <c r="AY38" s="648"/>
      <c r="AZ38" s="620">
        <v>64546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7679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2051207</v>
      </c>
      <c r="CS38" s="621"/>
      <c r="CT38" s="621"/>
      <c r="CU38" s="621"/>
      <c r="CV38" s="621"/>
      <c r="CW38" s="621"/>
      <c r="CX38" s="621"/>
      <c r="CY38" s="622"/>
      <c r="CZ38" s="623">
        <v>11.3</v>
      </c>
      <c r="DA38" s="641"/>
      <c r="DB38" s="641"/>
      <c r="DC38" s="642"/>
      <c r="DD38" s="626">
        <v>1814245</v>
      </c>
      <c r="DE38" s="621"/>
      <c r="DF38" s="621"/>
      <c r="DG38" s="621"/>
      <c r="DH38" s="621"/>
      <c r="DI38" s="621"/>
      <c r="DJ38" s="621"/>
      <c r="DK38" s="622"/>
      <c r="DL38" s="626">
        <v>1442935</v>
      </c>
      <c r="DM38" s="621"/>
      <c r="DN38" s="621"/>
      <c r="DO38" s="621"/>
      <c r="DP38" s="621"/>
      <c r="DQ38" s="621"/>
      <c r="DR38" s="621"/>
      <c r="DS38" s="621"/>
      <c r="DT38" s="621"/>
      <c r="DU38" s="621"/>
      <c r="DV38" s="622"/>
      <c r="DW38" s="643">
        <v>14</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544308</v>
      </c>
      <c r="CS39" s="639"/>
      <c r="CT39" s="639"/>
      <c r="CU39" s="639"/>
      <c r="CV39" s="639"/>
      <c r="CW39" s="639"/>
      <c r="CX39" s="639"/>
      <c r="CY39" s="640"/>
      <c r="CZ39" s="623">
        <v>3</v>
      </c>
      <c r="DA39" s="641"/>
      <c r="DB39" s="641"/>
      <c r="DC39" s="642"/>
      <c r="DD39" s="626">
        <v>525872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336769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368100</v>
      </c>
      <c r="CS40" s="621"/>
      <c r="CT40" s="621"/>
      <c r="CU40" s="621"/>
      <c r="CV40" s="621"/>
      <c r="CW40" s="621"/>
      <c r="CX40" s="621"/>
      <c r="CY40" s="622"/>
      <c r="CZ40" s="623">
        <v>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1097670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1888215</v>
      </c>
      <c r="CS42" s="621"/>
      <c r="CT42" s="621"/>
      <c r="CU42" s="621"/>
      <c r="CV42" s="621"/>
      <c r="CW42" s="621"/>
      <c r="CX42" s="621"/>
      <c r="CY42" s="622"/>
      <c r="CZ42" s="623">
        <v>10.4</v>
      </c>
      <c r="DA42" s="624"/>
      <c r="DB42" s="624"/>
      <c r="DC42" s="625"/>
      <c r="DD42" s="626">
        <v>658730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15987</v>
      </c>
      <c r="CS43" s="639"/>
      <c r="CT43" s="639"/>
      <c r="CU43" s="639"/>
      <c r="CV43" s="639"/>
      <c r="CW43" s="639"/>
      <c r="CX43" s="639"/>
      <c r="CY43" s="640"/>
      <c r="CZ43" s="623">
        <v>0.1</v>
      </c>
      <c r="DA43" s="641"/>
      <c r="DB43" s="641"/>
      <c r="DC43" s="642"/>
      <c r="DD43" s="626">
        <v>15987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1866936</v>
      </c>
      <c r="CS44" s="621"/>
      <c r="CT44" s="621"/>
      <c r="CU44" s="621"/>
      <c r="CV44" s="621"/>
      <c r="CW44" s="621"/>
      <c r="CX44" s="621"/>
      <c r="CY44" s="622"/>
      <c r="CZ44" s="623">
        <v>10.3</v>
      </c>
      <c r="DA44" s="624"/>
      <c r="DB44" s="624"/>
      <c r="DC44" s="625"/>
      <c r="DD44" s="626">
        <v>656013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925441</v>
      </c>
      <c r="CS45" s="639"/>
      <c r="CT45" s="639"/>
      <c r="CU45" s="639"/>
      <c r="CV45" s="639"/>
      <c r="CW45" s="639"/>
      <c r="CX45" s="639"/>
      <c r="CY45" s="640"/>
      <c r="CZ45" s="623">
        <v>5.0999999999999996</v>
      </c>
      <c r="DA45" s="641"/>
      <c r="DB45" s="641"/>
      <c r="DC45" s="642"/>
      <c r="DD45" s="626">
        <v>148595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813556</v>
      </c>
      <c r="CS46" s="621"/>
      <c r="CT46" s="621"/>
      <c r="CU46" s="621"/>
      <c r="CV46" s="621"/>
      <c r="CW46" s="621"/>
      <c r="CX46" s="621"/>
      <c r="CY46" s="622"/>
      <c r="CZ46" s="623">
        <v>4.5</v>
      </c>
      <c r="DA46" s="624"/>
      <c r="DB46" s="624"/>
      <c r="DC46" s="625"/>
      <c r="DD46" s="626">
        <v>458104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21279</v>
      </c>
      <c r="CS47" s="639"/>
      <c r="CT47" s="639"/>
      <c r="CU47" s="639"/>
      <c r="CV47" s="639"/>
      <c r="CW47" s="639"/>
      <c r="CX47" s="639"/>
      <c r="CY47" s="640"/>
      <c r="CZ47" s="623">
        <v>0.1</v>
      </c>
      <c r="DA47" s="641"/>
      <c r="DB47" s="641"/>
      <c r="DC47" s="642"/>
      <c r="DD47" s="626">
        <v>2717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18115523</v>
      </c>
      <c r="CS49" s="605"/>
      <c r="CT49" s="605"/>
      <c r="CU49" s="605"/>
      <c r="CV49" s="605"/>
      <c r="CW49" s="605"/>
      <c r="CX49" s="605"/>
      <c r="CY49" s="606"/>
      <c r="CZ49" s="607">
        <v>100</v>
      </c>
      <c r="DA49" s="608"/>
      <c r="DB49" s="608"/>
      <c r="DC49" s="609"/>
      <c r="DD49" s="610">
        <v>12696213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18983</v>
      </c>
      <c r="R7" s="1134"/>
      <c r="S7" s="1134"/>
      <c r="T7" s="1134"/>
      <c r="U7" s="1134"/>
      <c r="V7" s="1134">
        <v>18116</v>
      </c>
      <c r="W7" s="1134"/>
      <c r="X7" s="1134"/>
      <c r="Y7" s="1134"/>
      <c r="Z7" s="1134"/>
      <c r="AA7" s="1134">
        <v>867</v>
      </c>
      <c r="AB7" s="1134"/>
      <c r="AC7" s="1134"/>
      <c r="AD7" s="1134"/>
      <c r="AE7" s="1135"/>
      <c r="AF7" s="1136">
        <v>678</v>
      </c>
      <c r="AG7" s="1137"/>
      <c r="AH7" s="1137"/>
      <c r="AI7" s="1137"/>
      <c r="AJ7" s="1138"/>
      <c r="AK7" s="1120">
        <v>31</v>
      </c>
      <c r="AL7" s="1121"/>
      <c r="AM7" s="1121"/>
      <c r="AN7" s="1121"/>
      <c r="AO7" s="1121"/>
      <c r="AP7" s="1121">
        <v>14415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1</v>
      </c>
      <c r="CI7" s="1118"/>
      <c r="CJ7" s="1118"/>
      <c r="CK7" s="1118"/>
      <c r="CL7" s="1119"/>
      <c r="CM7" s="1117">
        <v>73</v>
      </c>
      <c r="CN7" s="1118"/>
      <c r="CO7" s="1118"/>
      <c r="CP7" s="1118"/>
      <c r="CQ7" s="1119"/>
      <c r="CR7" s="1117">
        <v>50</v>
      </c>
      <c r="CS7" s="1118"/>
      <c r="CT7" s="1118"/>
      <c r="CU7" s="1118"/>
      <c r="CV7" s="1119"/>
      <c r="CW7" s="1117" t="s">
        <v>551</v>
      </c>
      <c r="CX7" s="1118"/>
      <c r="CY7" s="1118"/>
      <c r="CZ7" s="1118"/>
      <c r="DA7" s="1119"/>
      <c r="DB7" s="1117" t="s">
        <v>550</v>
      </c>
      <c r="DC7" s="1118"/>
      <c r="DD7" s="1118"/>
      <c r="DE7" s="1118"/>
      <c r="DF7" s="1119"/>
      <c r="DG7" s="1117" t="s">
        <v>550</v>
      </c>
      <c r="DH7" s="1118"/>
      <c r="DI7" s="1118"/>
      <c r="DJ7" s="1118"/>
      <c r="DK7" s="1119"/>
      <c r="DL7" s="1117" t="s">
        <v>550</v>
      </c>
      <c r="DM7" s="1118"/>
      <c r="DN7" s="1118"/>
      <c r="DO7" s="1118"/>
      <c r="DP7" s="1119"/>
      <c r="DQ7" s="1117" t="s">
        <v>550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539</v>
      </c>
      <c r="BT8" s="1044"/>
      <c r="BU8" s="1044"/>
      <c r="BV8" s="1044"/>
      <c r="BW8" s="1044"/>
      <c r="BX8" s="1044"/>
      <c r="BY8" s="1044"/>
      <c r="BZ8" s="1044"/>
      <c r="CA8" s="1044"/>
      <c r="CB8" s="1044"/>
      <c r="CC8" s="1044"/>
      <c r="CD8" s="1044"/>
      <c r="CE8" s="1044"/>
      <c r="CF8" s="1044"/>
      <c r="CG8" s="1045"/>
      <c r="CH8" s="1018">
        <v>0</v>
      </c>
      <c r="CI8" s="1019"/>
      <c r="CJ8" s="1019"/>
      <c r="CK8" s="1019"/>
      <c r="CL8" s="1020"/>
      <c r="CM8" s="1018">
        <v>33</v>
      </c>
      <c r="CN8" s="1019"/>
      <c r="CO8" s="1019"/>
      <c r="CP8" s="1019"/>
      <c r="CQ8" s="1020"/>
      <c r="CR8" s="1018">
        <v>5</v>
      </c>
      <c r="CS8" s="1019"/>
      <c r="CT8" s="1019"/>
      <c r="CU8" s="1019"/>
      <c r="CV8" s="1020"/>
      <c r="CW8" s="1018" t="s">
        <v>551</v>
      </c>
      <c r="CX8" s="1019"/>
      <c r="CY8" s="1019"/>
      <c r="CZ8" s="1019"/>
      <c r="DA8" s="1020"/>
      <c r="DB8" s="1018" t="s">
        <v>550</v>
      </c>
      <c r="DC8" s="1019"/>
      <c r="DD8" s="1019"/>
      <c r="DE8" s="1019"/>
      <c r="DF8" s="1020"/>
      <c r="DG8" s="1018" t="s">
        <v>550</v>
      </c>
      <c r="DH8" s="1019"/>
      <c r="DI8" s="1019"/>
      <c r="DJ8" s="1019"/>
      <c r="DK8" s="1020"/>
      <c r="DL8" s="1018" t="s">
        <v>550</v>
      </c>
      <c r="DM8" s="1019"/>
      <c r="DN8" s="1019"/>
      <c r="DO8" s="1019"/>
      <c r="DP8" s="1020"/>
      <c r="DQ8" s="1018" t="s">
        <v>550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540</v>
      </c>
      <c r="BT9" s="1044"/>
      <c r="BU9" s="1044"/>
      <c r="BV9" s="1044"/>
      <c r="BW9" s="1044"/>
      <c r="BX9" s="1044"/>
      <c r="BY9" s="1044"/>
      <c r="BZ9" s="1044"/>
      <c r="CA9" s="1044"/>
      <c r="CB9" s="1044"/>
      <c r="CC9" s="1044"/>
      <c r="CD9" s="1044"/>
      <c r="CE9" s="1044"/>
      <c r="CF9" s="1044"/>
      <c r="CG9" s="1045"/>
      <c r="CH9" s="1018">
        <v>4</v>
      </c>
      <c r="CI9" s="1019"/>
      <c r="CJ9" s="1019"/>
      <c r="CK9" s="1019"/>
      <c r="CL9" s="1020"/>
      <c r="CM9" s="1018">
        <v>19</v>
      </c>
      <c r="CN9" s="1019"/>
      <c r="CO9" s="1019"/>
      <c r="CP9" s="1019"/>
      <c r="CQ9" s="1020"/>
      <c r="CR9" s="1018">
        <v>16</v>
      </c>
      <c r="CS9" s="1019"/>
      <c r="CT9" s="1019"/>
      <c r="CU9" s="1019"/>
      <c r="CV9" s="1020"/>
      <c r="CW9" s="1018" t="s">
        <v>551</v>
      </c>
      <c r="CX9" s="1019"/>
      <c r="CY9" s="1019"/>
      <c r="CZ9" s="1019"/>
      <c r="DA9" s="1020"/>
      <c r="DB9" s="1018" t="s">
        <v>550</v>
      </c>
      <c r="DC9" s="1019"/>
      <c r="DD9" s="1019"/>
      <c r="DE9" s="1019"/>
      <c r="DF9" s="1020"/>
      <c r="DG9" s="1018" t="s">
        <v>550</v>
      </c>
      <c r="DH9" s="1019"/>
      <c r="DI9" s="1019"/>
      <c r="DJ9" s="1019"/>
      <c r="DK9" s="1020"/>
      <c r="DL9" s="1018" t="s">
        <v>550</v>
      </c>
      <c r="DM9" s="1019"/>
      <c r="DN9" s="1019"/>
      <c r="DO9" s="1019"/>
      <c r="DP9" s="1020"/>
      <c r="DQ9" s="1018" t="s">
        <v>550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32</v>
      </c>
      <c r="CN10" s="1019"/>
      <c r="CO10" s="1019"/>
      <c r="CP10" s="1019"/>
      <c r="CQ10" s="1020"/>
      <c r="CR10" s="1018">
        <v>22</v>
      </c>
      <c r="CS10" s="1019"/>
      <c r="CT10" s="1019"/>
      <c r="CU10" s="1019"/>
      <c r="CV10" s="1020"/>
      <c r="CW10" s="1018" t="s">
        <v>551</v>
      </c>
      <c r="CX10" s="1019"/>
      <c r="CY10" s="1019"/>
      <c r="CZ10" s="1019"/>
      <c r="DA10" s="1020"/>
      <c r="DB10" s="1018" t="s">
        <v>550</v>
      </c>
      <c r="DC10" s="1019"/>
      <c r="DD10" s="1019"/>
      <c r="DE10" s="1019"/>
      <c r="DF10" s="1020"/>
      <c r="DG10" s="1018" t="s">
        <v>550</v>
      </c>
      <c r="DH10" s="1019"/>
      <c r="DI10" s="1019"/>
      <c r="DJ10" s="1019"/>
      <c r="DK10" s="1020"/>
      <c r="DL10" s="1018" t="s">
        <v>550</v>
      </c>
      <c r="DM10" s="1019"/>
      <c r="DN10" s="1019"/>
      <c r="DO10" s="1019"/>
      <c r="DP10" s="1020"/>
      <c r="DQ10" s="1018" t="s">
        <v>550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542</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7</v>
      </c>
      <c r="CN11" s="1019"/>
      <c r="CO11" s="1019"/>
      <c r="CP11" s="1019"/>
      <c r="CQ11" s="1020"/>
      <c r="CR11" s="1018">
        <v>3</v>
      </c>
      <c r="CS11" s="1019"/>
      <c r="CT11" s="1019"/>
      <c r="CU11" s="1019"/>
      <c r="CV11" s="1020"/>
      <c r="CW11" s="1018">
        <v>39</v>
      </c>
      <c r="CX11" s="1019"/>
      <c r="CY11" s="1019"/>
      <c r="CZ11" s="1019"/>
      <c r="DA11" s="1020"/>
      <c r="DB11" s="1018" t="s">
        <v>550</v>
      </c>
      <c r="DC11" s="1019"/>
      <c r="DD11" s="1019"/>
      <c r="DE11" s="1019"/>
      <c r="DF11" s="1020"/>
      <c r="DG11" s="1018" t="s">
        <v>550</v>
      </c>
      <c r="DH11" s="1019"/>
      <c r="DI11" s="1019"/>
      <c r="DJ11" s="1019"/>
      <c r="DK11" s="1020"/>
      <c r="DL11" s="1018" t="s">
        <v>550</v>
      </c>
      <c r="DM11" s="1019"/>
      <c r="DN11" s="1019"/>
      <c r="DO11" s="1019"/>
      <c r="DP11" s="1020"/>
      <c r="DQ11" s="1018" t="s">
        <v>550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543</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3</v>
      </c>
      <c r="CN12" s="1019"/>
      <c r="CO12" s="1019"/>
      <c r="CP12" s="1019"/>
      <c r="CQ12" s="1020"/>
      <c r="CR12" s="1018">
        <v>1</v>
      </c>
      <c r="CS12" s="1019"/>
      <c r="CT12" s="1019"/>
      <c r="CU12" s="1019"/>
      <c r="CV12" s="1020"/>
      <c r="CW12" s="1018">
        <v>2</v>
      </c>
      <c r="CX12" s="1019"/>
      <c r="CY12" s="1019"/>
      <c r="CZ12" s="1019"/>
      <c r="DA12" s="1020"/>
      <c r="DB12" s="1018" t="s">
        <v>550</v>
      </c>
      <c r="DC12" s="1019"/>
      <c r="DD12" s="1019"/>
      <c r="DE12" s="1019"/>
      <c r="DF12" s="1020"/>
      <c r="DG12" s="1018" t="s">
        <v>550</v>
      </c>
      <c r="DH12" s="1019"/>
      <c r="DI12" s="1019"/>
      <c r="DJ12" s="1019"/>
      <c r="DK12" s="1020"/>
      <c r="DL12" s="1018" t="s">
        <v>550</v>
      </c>
      <c r="DM12" s="1019"/>
      <c r="DN12" s="1019"/>
      <c r="DO12" s="1019"/>
      <c r="DP12" s="1020"/>
      <c r="DQ12" s="1018" t="s">
        <v>550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544</v>
      </c>
      <c r="BT13" s="1044"/>
      <c r="BU13" s="1044"/>
      <c r="BV13" s="1044"/>
      <c r="BW13" s="1044"/>
      <c r="BX13" s="1044"/>
      <c r="BY13" s="1044"/>
      <c r="BZ13" s="1044"/>
      <c r="CA13" s="1044"/>
      <c r="CB13" s="1044"/>
      <c r="CC13" s="1044"/>
      <c r="CD13" s="1044"/>
      <c r="CE13" s="1044"/>
      <c r="CF13" s="1044"/>
      <c r="CG13" s="1045"/>
      <c r="CH13" s="1018">
        <v>0</v>
      </c>
      <c r="CI13" s="1019"/>
      <c r="CJ13" s="1019"/>
      <c r="CK13" s="1019"/>
      <c r="CL13" s="1020"/>
      <c r="CM13" s="1018">
        <v>3</v>
      </c>
      <c r="CN13" s="1019"/>
      <c r="CO13" s="1019"/>
      <c r="CP13" s="1019"/>
      <c r="CQ13" s="1020"/>
      <c r="CR13" s="1018">
        <v>3</v>
      </c>
      <c r="CS13" s="1019"/>
      <c r="CT13" s="1019"/>
      <c r="CU13" s="1019"/>
      <c r="CV13" s="1020"/>
      <c r="CW13" s="1018">
        <v>10</v>
      </c>
      <c r="CX13" s="1019"/>
      <c r="CY13" s="1019"/>
      <c r="CZ13" s="1019"/>
      <c r="DA13" s="1020"/>
      <c r="DB13" s="1018" t="s">
        <v>550</v>
      </c>
      <c r="DC13" s="1019"/>
      <c r="DD13" s="1019"/>
      <c r="DE13" s="1019"/>
      <c r="DF13" s="1020"/>
      <c r="DG13" s="1018" t="s">
        <v>550</v>
      </c>
      <c r="DH13" s="1019"/>
      <c r="DI13" s="1019"/>
      <c r="DJ13" s="1019"/>
      <c r="DK13" s="1020"/>
      <c r="DL13" s="1018" t="s">
        <v>550</v>
      </c>
      <c r="DM13" s="1019"/>
      <c r="DN13" s="1019"/>
      <c r="DO13" s="1019"/>
      <c r="DP13" s="1020"/>
      <c r="DQ13" s="1018" t="s">
        <v>550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18983</v>
      </c>
      <c r="R23" s="1098"/>
      <c r="S23" s="1098"/>
      <c r="T23" s="1098"/>
      <c r="U23" s="1098"/>
      <c r="V23" s="1098">
        <v>18116</v>
      </c>
      <c r="W23" s="1098"/>
      <c r="X23" s="1098"/>
      <c r="Y23" s="1098"/>
      <c r="Z23" s="1098"/>
      <c r="AA23" s="1098">
        <v>867</v>
      </c>
      <c r="AB23" s="1098"/>
      <c r="AC23" s="1098"/>
      <c r="AD23" s="1098"/>
      <c r="AE23" s="1099"/>
      <c r="AF23" s="1100">
        <v>678</v>
      </c>
      <c r="AG23" s="1098"/>
      <c r="AH23" s="1098"/>
      <c r="AI23" s="1098"/>
      <c r="AJ23" s="1101"/>
      <c r="AK23" s="1102"/>
      <c r="AL23" s="1103"/>
      <c r="AM23" s="1103"/>
      <c r="AN23" s="1103"/>
      <c r="AO23" s="1103"/>
      <c r="AP23" s="1098">
        <v>14415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4515</v>
      </c>
      <c r="R28" s="1083"/>
      <c r="S28" s="1083"/>
      <c r="T28" s="1083"/>
      <c r="U28" s="1083"/>
      <c r="V28" s="1083">
        <v>4247</v>
      </c>
      <c r="W28" s="1083"/>
      <c r="X28" s="1083"/>
      <c r="Y28" s="1083"/>
      <c r="Z28" s="1083"/>
      <c r="AA28" s="1083">
        <v>268</v>
      </c>
      <c r="AB28" s="1083"/>
      <c r="AC28" s="1083"/>
      <c r="AD28" s="1083"/>
      <c r="AE28" s="1084"/>
      <c r="AF28" s="1085">
        <v>268</v>
      </c>
      <c r="AG28" s="1083"/>
      <c r="AH28" s="1083"/>
      <c r="AI28" s="1083"/>
      <c r="AJ28" s="1086"/>
      <c r="AK28" s="1087">
        <v>310</v>
      </c>
      <c r="AL28" s="1075"/>
      <c r="AM28" s="1075"/>
      <c r="AN28" s="1075"/>
      <c r="AO28" s="1075"/>
      <c r="AP28" s="1075" t="s">
        <v>551</v>
      </c>
      <c r="AQ28" s="1075"/>
      <c r="AR28" s="1075"/>
      <c r="AS28" s="1075"/>
      <c r="AT28" s="1075"/>
      <c r="AU28" s="1075" t="s">
        <v>551</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131</v>
      </c>
      <c r="R29" s="1073"/>
      <c r="S29" s="1073"/>
      <c r="T29" s="1073"/>
      <c r="U29" s="1073"/>
      <c r="V29" s="1073">
        <v>131</v>
      </c>
      <c r="W29" s="1073"/>
      <c r="X29" s="1073"/>
      <c r="Y29" s="1073"/>
      <c r="Z29" s="1073"/>
      <c r="AA29" s="1073">
        <v>0</v>
      </c>
      <c r="AB29" s="1073"/>
      <c r="AC29" s="1073"/>
      <c r="AD29" s="1073"/>
      <c r="AE29" s="1074"/>
      <c r="AF29" s="1048" t="s">
        <v>112</v>
      </c>
      <c r="AG29" s="1049"/>
      <c r="AH29" s="1049"/>
      <c r="AI29" s="1049"/>
      <c r="AJ29" s="1050"/>
      <c r="AK29" s="1009">
        <v>41</v>
      </c>
      <c r="AL29" s="1000"/>
      <c r="AM29" s="1000"/>
      <c r="AN29" s="1000"/>
      <c r="AO29" s="1000"/>
      <c r="AP29" s="1000">
        <v>37</v>
      </c>
      <c r="AQ29" s="1000"/>
      <c r="AR29" s="1000"/>
      <c r="AS29" s="1000"/>
      <c r="AT29" s="1000"/>
      <c r="AU29" s="1000">
        <v>9</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392</v>
      </c>
      <c r="R30" s="1073"/>
      <c r="S30" s="1073"/>
      <c r="T30" s="1073"/>
      <c r="U30" s="1073"/>
      <c r="V30" s="1073">
        <v>390</v>
      </c>
      <c r="W30" s="1073"/>
      <c r="X30" s="1073"/>
      <c r="Y30" s="1073"/>
      <c r="Z30" s="1073"/>
      <c r="AA30" s="1073">
        <v>2</v>
      </c>
      <c r="AB30" s="1073"/>
      <c r="AC30" s="1073"/>
      <c r="AD30" s="1073"/>
      <c r="AE30" s="1074"/>
      <c r="AF30" s="1048">
        <v>2</v>
      </c>
      <c r="AG30" s="1049"/>
      <c r="AH30" s="1049"/>
      <c r="AI30" s="1049"/>
      <c r="AJ30" s="1050"/>
      <c r="AK30" s="1009">
        <v>116</v>
      </c>
      <c r="AL30" s="1000"/>
      <c r="AM30" s="1000"/>
      <c r="AN30" s="1000"/>
      <c r="AO30" s="1000"/>
      <c r="AP30" s="1000" t="s">
        <v>551</v>
      </c>
      <c r="AQ30" s="1000"/>
      <c r="AR30" s="1000"/>
      <c r="AS30" s="1000"/>
      <c r="AT30" s="1000"/>
      <c r="AU30" s="1000" t="s">
        <v>551</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3827</v>
      </c>
      <c r="R31" s="1073"/>
      <c r="S31" s="1073"/>
      <c r="T31" s="1073"/>
      <c r="U31" s="1073"/>
      <c r="V31" s="1073">
        <v>3780</v>
      </c>
      <c r="W31" s="1073"/>
      <c r="X31" s="1073"/>
      <c r="Y31" s="1073"/>
      <c r="Z31" s="1073"/>
      <c r="AA31" s="1073">
        <v>47</v>
      </c>
      <c r="AB31" s="1073"/>
      <c r="AC31" s="1073"/>
      <c r="AD31" s="1073"/>
      <c r="AE31" s="1074"/>
      <c r="AF31" s="1048">
        <v>47</v>
      </c>
      <c r="AG31" s="1049"/>
      <c r="AH31" s="1049"/>
      <c r="AI31" s="1049"/>
      <c r="AJ31" s="1050"/>
      <c r="AK31" s="1009">
        <v>511</v>
      </c>
      <c r="AL31" s="1000"/>
      <c r="AM31" s="1000"/>
      <c r="AN31" s="1000"/>
      <c r="AO31" s="1000"/>
      <c r="AP31" s="1000" t="s">
        <v>552</v>
      </c>
      <c r="AQ31" s="1000"/>
      <c r="AR31" s="1000"/>
      <c r="AS31" s="1000"/>
      <c r="AT31" s="1000"/>
      <c r="AU31" s="1000" t="s">
        <v>551</v>
      </c>
      <c r="AV31" s="1000"/>
      <c r="AW31" s="1000"/>
      <c r="AX31" s="1000"/>
      <c r="AY31" s="1000"/>
      <c r="AZ31" s="1071" t="s">
        <v>551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21</v>
      </c>
      <c r="R32" s="1073"/>
      <c r="S32" s="1073"/>
      <c r="T32" s="1073"/>
      <c r="U32" s="1073"/>
      <c r="V32" s="1073">
        <v>21</v>
      </c>
      <c r="W32" s="1073"/>
      <c r="X32" s="1073"/>
      <c r="Y32" s="1073"/>
      <c r="Z32" s="1073"/>
      <c r="AA32" s="1073">
        <v>0</v>
      </c>
      <c r="AB32" s="1073"/>
      <c r="AC32" s="1073"/>
      <c r="AD32" s="1073"/>
      <c r="AE32" s="1074"/>
      <c r="AF32" s="1048" t="s">
        <v>112</v>
      </c>
      <c r="AG32" s="1049"/>
      <c r="AH32" s="1049"/>
      <c r="AI32" s="1049"/>
      <c r="AJ32" s="1050"/>
      <c r="AK32" s="1009" t="s">
        <v>551</v>
      </c>
      <c r="AL32" s="1000"/>
      <c r="AM32" s="1000"/>
      <c r="AN32" s="1000"/>
      <c r="AO32" s="1000"/>
      <c r="AP32" s="1000" t="s">
        <v>551</v>
      </c>
      <c r="AQ32" s="1000"/>
      <c r="AR32" s="1000"/>
      <c r="AS32" s="1000"/>
      <c r="AT32" s="1000"/>
      <c r="AU32" s="1000" t="s">
        <v>552</v>
      </c>
      <c r="AV32" s="1000"/>
      <c r="AW32" s="1000"/>
      <c r="AX32" s="1000"/>
      <c r="AY32" s="1000"/>
      <c r="AZ32" s="1071" t="s">
        <v>551</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142</v>
      </c>
      <c r="R33" s="1073"/>
      <c r="S33" s="1073"/>
      <c r="T33" s="1073"/>
      <c r="U33" s="1073"/>
      <c r="V33" s="1073">
        <v>131</v>
      </c>
      <c r="W33" s="1073"/>
      <c r="X33" s="1073"/>
      <c r="Y33" s="1073"/>
      <c r="Z33" s="1073"/>
      <c r="AA33" s="1073">
        <v>11</v>
      </c>
      <c r="AB33" s="1073"/>
      <c r="AC33" s="1073"/>
      <c r="AD33" s="1073"/>
      <c r="AE33" s="1074"/>
      <c r="AF33" s="1048">
        <v>818</v>
      </c>
      <c r="AG33" s="1049"/>
      <c r="AH33" s="1049"/>
      <c r="AI33" s="1049"/>
      <c r="AJ33" s="1050"/>
      <c r="AK33" s="1009">
        <v>99</v>
      </c>
      <c r="AL33" s="1000"/>
      <c r="AM33" s="1000"/>
      <c r="AN33" s="1000"/>
      <c r="AO33" s="1000"/>
      <c r="AP33" s="1000">
        <v>371</v>
      </c>
      <c r="AQ33" s="1000"/>
      <c r="AR33" s="1000"/>
      <c r="AS33" s="1000"/>
      <c r="AT33" s="1000"/>
      <c r="AU33" s="1000">
        <v>312</v>
      </c>
      <c r="AV33" s="1000"/>
      <c r="AW33" s="1000"/>
      <c r="AX33" s="1000"/>
      <c r="AY33" s="1000"/>
      <c r="AZ33" s="1071" t="s">
        <v>551</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158</v>
      </c>
      <c r="R34" s="1073"/>
      <c r="S34" s="1073"/>
      <c r="T34" s="1073"/>
      <c r="U34" s="1073"/>
      <c r="V34" s="1073">
        <v>140</v>
      </c>
      <c r="W34" s="1073"/>
      <c r="X34" s="1073"/>
      <c r="Y34" s="1073"/>
      <c r="Z34" s="1073"/>
      <c r="AA34" s="1073">
        <v>18</v>
      </c>
      <c r="AB34" s="1073"/>
      <c r="AC34" s="1073"/>
      <c r="AD34" s="1073"/>
      <c r="AE34" s="1074"/>
      <c r="AF34" s="1048">
        <v>18</v>
      </c>
      <c r="AG34" s="1049"/>
      <c r="AH34" s="1049"/>
      <c r="AI34" s="1049"/>
      <c r="AJ34" s="1050"/>
      <c r="AK34" s="1009">
        <v>65</v>
      </c>
      <c r="AL34" s="1000"/>
      <c r="AM34" s="1000"/>
      <c r="AN34" s="1000"/>
      <c r="AO34" s="1000"/>
      <c r="AP34" s="1000">
        <v>56</v>
      </c>
      <c r="AQ34" s="1000"/>
      <c r="AR34" s="1000"/>
      <c r="AS34" s="1000"/>
      <c r="AT34" s="1000"/>
      <c r="AU34" s="1000">
        <v>41</v>
      </c>
      <c r="AV34" s="1000"/>
      <c r="AW34" s="1000"/>
      <c r="AX34" s="1000"/>
      <c r="AY34" s="1000"/>
      <c r="AZ34" s="1071" t="s">
        <v>552</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336</v>
      </c>
      <c r="R35" s="1073"/>
      <c r="S35" s="1073"/>
      <c r="T35" s="1073"/>
      <c r="U35" s="1073"/>
      <c r="V35" s="1073">
        <v>328</v>
      </c>
      <c r="W35" s="1073"/>
      <c r="X35" s="1073"/>
      <c r="Y35" s="1073"/>
      <c r="Z35" s="1073"/>
      <c r="AA35" s="1073">
        <v>8</v>
      </c>
      <c r="AB35" s="1073"/>
      <c r="AC35" s="1073"/>
      <c r="AD35" s="1073"/>
      <c r="AE35" s="1074"/>
      <c r="AF35" s="1048">
        <v>8</v>
      </c>
      <c r="AG35" s="1049"/>
      <c r="AH35" s="1049"/>
      <c r="AI35" s="1049"/>
      <c r="AJ35" s="1050"/>
      <c r="AK35" s="1009">
        <v>200</v>
      </c>
      <c r="AL35" s="1000"/>
      <c r="AM35" s="1000"/>
      <c r="AN35" s="1000"/>
      <c r="AO35" s="1000"/>
      <c r="AP35" s="1000">
        <v>1855</v>
      </c>
      <c r="AQ35" s="1000"/>
      <c r="AR35" s="1000"/>
      <c r="AS35" s="1000"/>
      <c r="AT35" s="1000"/>
      <c r="AU35" s="1000">
        <v>1621</v>
      </c>
      <c r="AV35" s="1000"/>
      <c r="AW35" s="1000"/>
      <c r="AX35" s="1000"/>
      <c r="AY35" s="1000"/>
      <c r="AZ35" s="1071" t="s">
        <v>552</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1524</v>
      </c>
      <c r="R36" s="1073"/>
      <c r="S36" s="1073"/>
      <c r="T36" s="1073"/>
      <c r="U36" s="1073"/>
      <c r="V36" s="1073">
        <v>1514</v>
      </c>
      <c r="W36" s="1073"/>
      <c r="X36" s="1073"/>
      <c r="Y36" s="1073"/>
      <c r="Z36" s="1073"/>
      <c r="AA36" s="1073">
        <v>10</v>
      </c>
      <c r="AB36" s="1073"/>
      <c r="AC36" s="1073"/>
      <c r="AD36" s="1073"/>
      <c r="AE36" s="1074"/>
      <c r="AF36" s="1048" t="s">
        <v>112</v>
      </c>
      <c r="AG36" s="1049"/>
      <c r="AH36" s="1049"/>
      <c r="AI36" s="1049"/>
      <c r="AJ36" s="1050"/>
      <c r="AK36" s="1009">
        <v>352</v>
      </c>
      <c r="AL36" s="1000"/>
      <c r="AM36" s="1000"/>
      <c r="AN36" s="1000"/>
      <c r="AO36" s="1000"/>
      <c r="AP36" s="1000">
        <v>7277</v>
      </c>
      <c r="AQ36" s="1000"/>
      <c r="AR36" s="1000"/>
      <c r="AS36" s="1000"/>
      <c r="AT36" s="1000"/>
      <c r="AU36" s="1000">
        <v>5400</v>
      </c>
      <c r="AV36" s="1000"/>
      <c r="AW36" s="1000"/>
      <c r="AX36" s="1000"/>
      <c r="AY36" s="1000"/>
      <c r="AZ36" s="1071" t="s">
        <v>551</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1161</v>
      </c>
      <c r="AG63" s="988"/>
      <c r="AH63" s="988"/>
      <c r="AI63" s="988"/>
      <c r="AJ63" s="1059"/>
      <c r="AK63" s="1060"/>
      <c r="AL63" s="992"/>
      <c r="AM63" s="992"/>
      <c r="AN63" s="992"/>
      <c r="AO63" s="992"/>
      <c r="AP63" s="988">
        <v>9596</v>
      </c>
      <c r="AQ63" s="988"/>
      <c r="AR63" s="988"/>
      <c r="AS63" s="988"/>
      <c r="AT63" s="988"/>
      <c r="AU63" s="988">
        <v>7383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555</v>
      </c>
      <c r="C68" s="1015"/>
      <c r="D68" s="1015"/>
      <c r="E68" s="1015"/>
      <c r="F68" s="1015"/>
      <c r="G68" s="1015"/>
      <c r="H68" s="1015"/>
      <c r="I68" s="1015"/>
      <c r="J68" s="1015"/>
      <c r="K68" s="1015"/>
      <c r="L68" s="1015"/>
      <c r="M68" s="1015"/>
      <c r="N68" s="1015"/>
      <c r="O68" s="1015"/>
      <c r="P68" s="1016"/>
      <c r="Q68" s="1017">
        <v>1255</v>
      </c>
      <c r="R68" s="1011"/>
      <c r="S68" s="1011"/>
      <c r="T68" s="1011"/>
      <c r="U68" s="1011"/>
      <c r="V68" s="1011">
        <v>1224</v>
      </c>
      <c r="W68" s="1011"/>
      <c r="X68" s="1011"/>
      <c r="Y68" s="1011"/>
      <c r="Z68" s="1011"/>
      <c r="AA68" s="1011">
        <v>30</v>
      </c>
      <c r="AB68" s="1011"/>
      <c r="AC68" s="1011"/>
      <c r="AD68" s="1011"/>
      <c r="AE68" s="1011"/>
      <c r="AF68" s="1011">
        <v>30</v>
      </c>
      <c r="AG68" s="1011"/>
      <c r="AH68" s="1011"/>
      <c r="AI68" s="1011"/>
      <c r="AJ68" s="1011"/>
      <c r="AK68" s="1011" t="s">
        <v>553</v>
      </c>
      <c r="AL68" s="1011"/>
      <c r="AM68" s="1011"/>
      <c r="AN68" s="1011"/>
      <c r="AO68" s="1011"/>
      <c r="AP68" s="1011">
        <v>1584</v>
      </c>
      <c r="AQ68" s="1011"/>
      <c r="AR68" s="1011"/>
      <c r="AS68" s="1011"/>
      <c r="AT68" s="1011"/>
      <c r="AU68" s="1011">
        <v>874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7">
        <v>479</v>
      </c>
      <c r="R69" s="1008"/>
      <c r="S69" s="1008"/>
      <c r="T69" s="1008"/>
      <c r="U69" s="1009"/>
      <c r="V69" s="1010">
        <v>443</v>
      </c>
      <c r="W69" s="1008"/>
      <c r="X69" s="1008"/>
      <c r="Y69" s="1008"/>
      <c r="Z69" s="1009"/>
      <c r="AA69" s="1010">
        <v>36</v>
      </c>
      <c r="AB69" s="1008"/>
      <c r="AC69" s="1008"/>
      <c r="AD69" s="1008"/>
      <c r="AE69" s="1009"/>
      <c r="AF69" s="1010">
        <v>36</v>
      </c>
      <c r="AG69" s="1008"/>
      <c r="AH69" s="1008"/>
      <c r="AI69" s="1008"/>
      <c r="AJ69" s="1009"/>
      <c r="AK69" s="1010" t="s">
        <v>553</v>
      </c>
      <c r="AL69" s="1008"/>
      <c r="AM69" s="1008"/>
      <c r="AN69" s="1008"/>
      <c r="AO69" s="1009"/>
      <c r="AP69" s="1010" t="s">
        <v>553</v>
      </c>
      <c r="AQ69" s="1008"/>
      <c r="AR69" s="1008"/>
      <c r="AS69" s="1008"/>
      <c r="AT69" s="1009"/>
      <c r="AU69" s="1010" t="s">
        <v>554</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7">
        <v>103087</v>
      </c>
      <c r="R70" s="1008"/>
      <c r="S70" s="1008"/>
      <c r="T70" s="1008"/>
      <c r="U70" s="1009"/>
      <c r="V70" s="1010">
        <v>101191</v>
      </c>
      <c r="W70" s="1008"/>
      <c r="X70" s="1008"/>
      <c r="Y70" s="1008"/>
      <c r="Z70" s="1009"/>
      <c r="AA70" s="1010">
        <v>1896</v>
      </c>
      <c r="AB70" s="1008"/>
      <c r="AC70" s="1008"/>
      <c r="AD70" s="1008"/>
      <c r="AE70" s="1009"/>
      <c r="AF70" s="1010">
        <v>1896</v>
      </c>
      <c r="AG70" s="1008"/>
      <c r="AH70" s="1008"/>
      <c r="AI70" s="1008"/>
      <c r="AJ70" s="1009"/>
      <c r="AK70" s="1010" t="s">
        <v>553</v>
      </c>
      <c r="AL70" s="1008"/>
      <c r="AM70" s="1008"/>
      <c r="AN70" s="1008"/>
      <c r="AO70" s="1009"/>
      <c r="AP70" s="1010" t="s">
        <v>553</v>
      </c>
      <c r="AQ70" s="1008"/>
      <c r="AR70" s="1008"/>
      <c r="AS70" s="1008"/>
      <c r="AT70" s="1009"/>
      <c r="AU70" s="1010" t="s">
        <v>553</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7">
        <v>113</v>
      </c>
      <c r="R71" s="1008"/>
      <c r="S71" s="1008"/>
      <c r="T71" s="1008"/>
      <c r="U71" s="1009"/>
      <c r="V71" s="1010">
        <v>111</v>
      </c>
      <c r="W71" s="1008"/>
      <c r="X71" s="1008"/>
      <c r="Y71" s="1008"/>
      <c r="Z71" s="1009"/>
      <c r="AA71" s="1010">
        <v>2</v>
      </c>
      <c r="AB71" s="1008"/>
      <c r="AC71" s="1008"/>
      <c r="AD71" s="1008"/>
      <c r="AE71" s="1009"/>
      <c r="AF71" s="1010">
        <v>2</v>
      </c>
      <c r="AG71" s="1008"/>
      <c r="AH71" s="1008"/>
      <c r="AI71" s="1008"/>
      <c r="AJ71" s="1009"/>
      <c r="AK71" s="1010" t="s">
        <v>553</v>
      </c>
      <c r="AL71" s="1008"/>
      <c r="AM71" s="1008"/>
      <c r="AN71" s="1008"/>
      <c r="AO71" s="1009"/>
      <c r="AP71" s="1010" t="s">
        <v>553</v>
      </c>
      <c r="AQ71" s="1008"/>
      <c r="AR71" s="1008"/>
      <c r="AS71" s="1008"/>
      <c r="AT71" s="1009"/>
      <c r="AU71" s="1010" t="s">
        <v>554</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7">
        <v>3971</v>
      </c>
      <c r="R72" s="1008"/>
      <c r="S72" s="1008"/>
      <c r="T72" s="1008"/>
      <c r="U72" s="1009"/>
      <c r="V72" s="1010">
        <v>3950</v>
      </c>
      <c r="W72" s="1008"/>
      <c r="X72" s="1008"/>
      <c r="Y72" s="1008"/>
      <c r="Z72" s="1009"/>
      <c r="AA72" s="1010">
        <v>21</v>
      </c>
      <c r="AB72" s="1008"/>
      <c r="AC72" s="1008"/>
      <c r="AD72" s="1008"/>
      <c r="AE72" s="1009"/>
      <c r="AF72" s="1010">
        <v>21</v>
      </c>
      <c r="AG72" s="1008"/>
      <c r="AH72" s="1008"/>
      <c r="AI72" s="1008"/>
      <c r="AJ72" s="1009"/>
      <c r="AK72" s="1010" t="s">
        <v>554</v>
      </c>
      <c r="AL72" s="1008"/>
      <c r="AM72" s="1008"/>
      <c r="AN72" s="1008"/>
      <c r="AO72" s="1009"/>
      <c r="AP72" s="1010" t="s">
        <v>554</v>
      </c>
      <c r="AQ72" s="1008"/>
      <c r="AR72" s="1008"/>
      <c r="AS72" s="1008"/>
      <c r="AT72" s="1009"/>
      <c r="AU72" s="1010" t="s">
        <v>553</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133</v>
      </c>
      <c r="R73" s="1000"/>
      <c r="S73" s="1000"/>
      <c r="T73" s="1000"/>
      <c r="U73" s="1000"/>
      <c r="V73" s="1000">
        <v>122</v>
      </c>
      <c r="W73" s="1000"/>
      <c r="X73" s="1000"/>
      <c r="Y73" s="1000"/>
      <c r="Z73" s="1000"/>
      <c r="AA73" s="1000">
        <v>11</v>
      </c>
      <c r="AB73" s="1000"/>
      <c r="AC73" s="1000"/>
      <c r="AD73" s="1000"/>
      <c r="AE73" s="1000"/>
      <c r="AF73" s="1000">
        <v>11</v>
      </c>
      <c r="AG73" s="1000"/>
      <c r="AH73" s="1000"/>
      <c r="AI73" s="1000"/>
      <c r="AJ73" s="1000"/>
      <c r="AK73" s="1010" t="s">
        <v>554</v>
      </c>
      <c r="AL73" s="1008"/>
      <c r="AM73" s="1008"/>
      <c r="AN73" s="1008"/>
      <c r="AO73" s="1009"/>
      <c r="AP73" s="1010" t="s">
        <v>553</v>
      </c>
      <c r="AQ73" s="1008"/>
      <c r="AR73" s="1008"/>
      <c r="AS73" s="1008"/>
      <c r="AT73" s="1009"/>
      <c r="AU73" s="1010" t="s">
        <v>553</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1996</v>
      </c>
      <c r="AG88" s="988"/>
      <c r="AH88" s="988"/>
      <c r="AI88" s="988"/>
      <c r="AJ88" s="988"/>
      <c r="AK88" s="992"/>
      <c r="AL88" s="992"/>
      <c r="AM88" s="992"/>
      <c r="AN88" s="992"/>
      <c r="AO88" s="992"/>
      <c r="AP88" s="988">
        <v>1584</v>
      </c>
      <c r="AQ88" s="988"/>
      <c r="AR88" s="988"/>
      <c r="AS88" s="988"/>
      <c r="AT88" s="988"/>
      <c r="AU88" s="988">
        <v>874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v>51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1555872</v>
      </c>
      <c r="AB110" s="916"/>
      <c r="AC110" s="916"/>
      <c r="AD110" s="916"/>
      <c r="AE110" s="917"/>
      <c r="AF110" s="918">
        <v>1610069</v>
      </c>
      <c r="AG110" s="916"/>
      <c r="AH110" s="916"/>
      <c r="AI110" s="916"/>
      <c r="AJ110" s="917"/>
      <c r="AK110" s="918">
        <v>1560572</v>
      </c>
      <c r="AL110" s="916"/>
      <c r="AM110" s="916"/>
      <c r="AN110" s="916"/>
      <c r="AO110" s="917"/>
      <c r="AP110" s="919">
        <v>17.8</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14771746</v>
      </c>
      <c r="BR110" s="863"/>
      <c r="BS110" s="863"/>
      <c r="BT110" s="863"/>
      <c r="BU110" s="863"/>
      <c r="BV110" s="863">
        <v>14948385</v>
      </c>
      <c r="BW110" s="863"/>
      <c r="BX110" s="863"/>
      <c r="BY110" s="863"/>
      <c r="BZ110" s="863"/>
      <c r="CA110" s="863">
        <v>14415361</v>
      </c>
      <c r="CB110" s="863"/>
      <c r="CC110" s="863"/>
      <c r="CD110" s="863"/>
      <c r="CE110" s="863"/>
      <c r="CF110" s="887">
        <v>164.8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6706191</v>
      </c>
      <c r="BR112" s="835"/>
      <c r="BS112" s="835"/>
      <c r="BT112" s="835"/>
      <c r="BU112" s="835"/>
      <c r="BV112" s="835">
        <v>7087501</v>
      </c>
      <c r="BW112" s="835"/>
      <c r="BX112" s="835"/>
      <c r="BY112" s="835"/>
      <c r="BZ112" s="835"/>
      <c r="CA112" s="835">
        <v>7383469</v>
      </c>
      <c r="CB112" s="835"/>
      <c r="CC112" s="835"/>
      <c r="CD112" s="835"/>
      <c r="CE112" s="835"/>
      <c r="CF112" s="896">
        <v>84.4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407346</v>
      </c>
      <c r="AB113" s="944"/>
      <c r="AC113" s="944"/>
      <c r="AD113" s="944"/>
      <c r="AE113" s="945"/>
      <c r="AF113" s="946">
        <v>450779</v>
      </c>
      <c r="AG113" s="944"/>
      <c r="AH113" s="944"/>
      <c r="AI113" s="944"/>
      <c r="AJ113" s="945"/>
      <c r="AK113" s="946">
        <v>505642</v>
      </c>
      <c r="AL113" s="944"/>
      <c r="AM113" s="944"/>
      <c r="AN113" s="944"/>
      <c r="AO113" s="945"/>
      <c r="AP113" s="947">
        <v>5.8</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1331360</v>
      </c>
      <c r="BR113" s="835"/>
      <c r="BS113" s="835"/>
      <c r="BT113" s="835"/>
      <c r="BU113" s="835"/>
      <c r="BV113" s="835">
        <v>1105513</v>
      </c>
      <c r="BW113" s="835"/>
      <c r="BX113" s="835"/>
      <c r="BY113" s="835"/>
      <c r="BZ113" s="835"/>
      <c r="CA113" s="835">
        <v>874075</v>
      </c>
      <c r="CB113" s="835"/>
      <c r="CC113" s="835"/>
      <c r="CD113" s="835"/>
      <c r="CE113" s="835"/>
      <c r="CF113" s="896">
        <v>10</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248419</v>
      </c>
      <c r="AB114" s="798"/>
      <c r="AC114" s="798"/>
      <c r="AD114" s="798"/>
      <c r="AE114" s="799"/>
      <c r="AF114" s="800">
        <v>249263</v>
      </c>
      <c r="AG114" s="798"/>
      <c r="AH114" s="798"/>
      <c r="AI114" s="798"/>
      <c r="AJ114" s="799"/>
      <c r="AK114" s="800">
        <v>249264</v>
      </c>
      <c r="AL114" s="798"/>
      <c r="AM114" s="798"/>
      <c r="AN114" s="798"/>
      <c r="AO114" s="799"/>
      <c r="AP114" s="845">
        <v>2.8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4135435</v>
      </c>
      <c r="BR114" s="835"/>
      <c r="BS114" s="835"/>
      <c r="BT114" s="835"/>
      <c r="BU114" s="835"/>
      <c r="BV114" s="835">
        <v>3974934</v>
      </c>
      <c r="BW114" s="835"/>
      <c r="BX114" s="835"/>
      <c r="BY114" s="835"/>
      <c r="BZ114" s="835"/>
      <c r="CA114" s="835">
        <v>3938923</v>
      </c>
      <c r="CB114" s="835"/>
      <c r="CC114" s="835"/>
      <c r="CD114" s="835"/>
      <c r="CE114" s="835"/>
      <c r="CF114" s="896">
        <v>45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24</v>
      </c>
      <c r="AG116" s="798"/>
      <c r="AH116" s="798"/>
      <c r="AI116" s="798"/>
      <c r="AJ116" s="799"/>
      <c r="AK116" s="800">
        <v>35</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2211637</v>
      </c>
      <c r="AB117" s="930"/>
      <c r="AC117" s="930"/>
      <c r="AD117" s="930"/>
      <c r="AE117" s="931"/>
      <c r="AF117" s="932">
        <v>2310135</v>
      </c>
      <c r="AG117" s="930"/>
      <c r="AH117" s="930"/>
      <c r="AI117" s="930"/>
      <c r="AJ117" s="931"/>
      <c r="AK117" s="932">
        <v>2315513</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26944732</v>
      </c>
      <c r="BR119" s="866"/>
      <c r="BS119" s="866"/>
      <c r="BT119" s="866"/>
      <c r="BU119" s="866"/>
      <c r="BV119" s="866">
        <v>27116333</v>
      </c>
      <c r="BW119" s="866"/>
      <c r="BX119" s="866"/>
      <c r="BY119" s="866"/>
      <c r="BZ119" s="866"/>
      <c r="CA119" s="866">
        <v>26611828</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5573161</v>
      </c>
      <c r="BR120" s="863"/>
      <c r="BS120" s="863"/>
      <c r="BT120" s="863"/>
      <c r="BU120" s="863"/>
      <c r="BV120" s="863">
        <v>5899190</v>
      </c>
      <c r="BW120" s="863"/>
      <c r="BX120" s="863"/>
      <c r="BY120" s="863"/>
      <c r="BZ120" s="863"/>
      <c r="CA120" s="863">
        <v>5244421</v>
      </c>
      <c r="CB120" s="863"/>
      <c r="CC120" s="863"/>
      <c r="CD120" s="863"/>
      <c r="CE120" s="863"/>
      <c r="CF120" s="887">
        <v>59.9</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4591832</v>
      </c>
      <c r="DH120" s="863"/>
      <c r="DI120" s="863"/>
      <c r="DJ120" s="863"/>
      <c r="DK120" s="863"/>
      <c r="DL120" s="863">
        <v>5094302</v>
      </c>
      <c r="DM120" s="863"/>
      <c r="DN120" s="863"/>
      <c r="DO120" s="863"/>
      <c r="DP120" s="863"/>
      <c r="DQ120" s="863">
        <v>5399845</v>
      </c>
      <c r="DR120" s="863"/>
      <c r="DS120" s="863"/>
      <c r="DT120" s="863"/>
      <c r="DU120" s="863"/>
      <c r="DV120" s="864">
        <v>61.7</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1746433</v>
      </c>
      <c r="BR121" s="835"/>
      <c r="BS121" s="835"/>
      <c r="BT121" s="835"/>
      <c r="BU121" s="835"/>
      <c r="BV121" s="835">
        <v>1658932</v>
      </c>
      <c r="BW121" s="835"/>
      <c r="BX121" s="835"/>
      <c r="BY121" s="835"/>
      <c r="BZ121" s="835"/>
      <c r="CA121" s="835">
        <v>1680196</v>
      </c>
      <c r="CB121" s="835"/>
      <c r="CC121" s="835"/>
      <c r="CD121" s="835"/>
      <c r="CE121" s="835"/>
      <c r="CF121" s="896">
        <v>19.2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1721380</v>
      </c>
      <c r="DH121" s="835"/>
      <c r="DI121" s="835"/>
      <c r="DJ121" s="835"/>
      <c r="DK121" s="835"/>
      <c r="DL121" s="835">
        <v>1614308</v>
      </c>
      <c r="DM121" s="835"/>
      <c r="DN121" s="835"/>
      <c r="DO121" s="835"/>
      <c r="DP121" s="835"/>
      <c r="DQ121" s="835">
        <v>1621347</v>
      </c>
      <c r="DR121" s="835"/>
      <c r="DS121" s="835"/>
      <c r="DT121" s="835"/>
      <c r="DU121" s="835"/>
      <c r="DV121" s="812">
        <v>18.5</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16139851</v>
      </c>
      <c r="BR122" s="866"/>
      <c r="BS122" s="866"/>
      <c r="BT122" s="866"/>
      <c r="BU122" s="866"/>
      <c r="BV122" s="866">
        <v>16219282</v>
      </c>
      <c r="BW122" s="866"/>
      <c r="BX122" s="866"/>
      <c r="BY122" s="866"/>
      <c r="BZ122" s="866"/>
      <c r="CA122" s="866">
        <v>15857250</v>
      </c>
      <c r="CB122" s="866"/>
      <c r="CC122" s="866"/>
      <c r="CD122" s="866"/>
      <c r="CE122" s="866"/>
      <c r="CF122" s="867">
        <v>181.3</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339183</v>
      </c>
      <c r="DH122" s="835"/>
      <c r="DI122" s="835"/>
      <c r="DJ122" s="835"/>
      <c r="DK122" s="835"/>
      <c r="DL122" s="835">
        <v>329430</v>
      </c>
      <c r="DM122" s="835"/>
      <c r="DN122" s="835"/>
      <c r="DO122" s="835"/>
      <c r="DP122" s="835"/>
      <c r="DQ122" s="835">
        <v>312382</v>
      </c>
      <c r="DR122" s="835"/>
      <c r="DS122" s="835"/>
      <c r="DT122" s="835"/>
      <c r="DU122" s="835"/>
      <c r="DV122" s="812">
        <v>3.6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23459445</v>
      </c>
      <c r="BR123" s="854"/>
      <c r="BS123" s="854"/>
      <c r="BT123" s="854"/>
      <c r="BU123" s="854"/>
      <c r="BV123" s="854">
        <v>23777404</v>
      </c>
      <c r="BW123" s="854"/>
      <c r="BX123" s="854"/>
      <c r="BY123" s="854"/>
      <c r="BZ123" s="854"/>
      <c r="CA123" s="854">
        <v>22781867</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49098</v>
      </c>
      <c r="DH123" s="798"/>
      <c r="DI123" s="798"/>
      <c r="DJ123" s="798"/>
      <c r="DK123" s="799"/>
      <c r="DL123" s="800">
        <v>45394</v>
      </c>
      <c r="DM123" s="798"/>
      <c r="DN123" s="798"/>
      <c r="DO123" s="798"/>
      <c r="DP123" s="799"/>
      <c r="DQ123" s="800">
        <v>40783</v>
      </c>
      <c r="DR123" s="798"/>
      <c r="DS123" s="798"/>
      <c r="DT123" s="798"/>
      <c r="DU123" s="799"/>
      <c r="DV123" s="845">
        <v>0.5</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40.1</v>
      </c>
      <c r="BR124" s="852"/>
      <c r="BS124" s="852"/>
      <c r="BT124" s="852"/>
      <c r="BU124" s="852"/>
      <c r="BV124" s="852">
        <v>37.4</v>
      </c>
      <c r="BW124" s="852"/>
      <c r="BX124" s="852"/>
      <c r="BY124" s="852"/>
      <c r="BZ124" s="852"/>
      <c r="CA124" s="852">
        <v>43.7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4698</v>
      </c>
      <c r="DH124" s="781"/>
      <c r="DI124" s="781"/>
      <c r="DJ124" s="781"/>
      <c r="DK124" s="782"/>
      <c r="DL124" s="783">
        <v>4067</v>
      </c>
      <c r="DM124" s="781"/>
      <c r="DN124" s="781"/>
      <c r="DO124" s="781"/>
      <c r="DP124" s="782"/>
      <c r="DQ124" s="783">
        <v>9112</v>
      </c>
      <c r="DR124" s="781"/>
      <c r="DS124" s="781"/>
      <c r="DT124" s="781"/>
      <c r="DU124" s="782"/>
      <c r="DV124" s="869">
        <v>0.1</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92728</v>
      </c>
      <c r="AB128" s="819"/>
      <c r="AC128" s="819"/>
      <c r="AD128" s="819"/>
      <c r="AE128" s="820"/>
      <c r="AF128" s="821">
        <v>83154</v>
      </c>
      <c r="AG128" s="819"/>
      <c r="AH128" s="819"/>
      <c r="AI128" s="819"/>
      <c r="AJ128" s="820"/>
      <c r="AK128" s="821">
        <v>96169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13.29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10284949</v>
      </c>
      <c r="AB129" s="798"/>
      <c r="AC129" s="798"/>
      <c r="AD129" s="798"/>
      <c r="AE129" s="799"/>
      <c r="AF129" s="800">
        <v>10492078</v>
      </c>
      <c r="AG129" s="798"/>
      <c r="AH129" s="798"/>
      <c r="AI129" s="798"/>
      <c r="AJ129" s="799"/>
      <c r="AK129" s="800">
        <v>10282856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18.29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1601608</v>
      </c>
      <c r="AB130" s="798"/>
      <c r="AC130" s="798"/>
      <c r="AD130" s="798"/>
      <c r="AE130" s="799"/>
      <c r="AF130" s="800">
        <v>1574748</v>
      </c>
      <c r="AG130" s="798"/>
      <c r="AH130" s="798"/>
      <c r="AI130" s="798"/>
      <c r="AJ130" s="799"/>
      <c r="AK130" s="800">
        <v>1534395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8683341</v>
      </c>
      <c r="AB131" s="781"/>
      <c r="AC131" s="781"/>
      <c r="AD131" s="781"/>
      <c r="AE131" s="782"/>
      <c r="AF131" s="783">
        <v>8917330</v>
      </c>
      <c r="AG131" s="781"/>
      <c r="AH131" s="781"/>
      <c r="AI131" s="781"/>
      <c r="AJ131" s="782"/>
      <c r="AK131" s="783">
        <v>8748461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43.7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5.9573958920000001</v>
      </c>
      <c r="AB132" s="761"/>
      <c r="AC132" s="761"/>
      <c r="AD132" s="761"/>
      <c r="AE132" s="762"/>
      <c r="AF132" s="763">
        <v>7.3142184940000003</v>
      </c>
      <c r="AG132" s="761"/>
      <c r="AH132" s="761"/>
      <c r="AI132" s="761"/>
      <c r="AJ132" s="762"/>
      <c r="AK132" s="763">
        <v>7.8293656450000002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5.7</v>
      </c>
      <c r="AB133" s="740"/>
      <c r="AC133" s="740"/>
      <c r="AD133" s="740"/>
      <c r="AE133" s="741"/>
      <c r="AF133" s="739">
        <v>6.3</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3213382</v>
      </c>
      <c r="L9" s="266">
        <v>93513</v>
      </c>
      <c r="M9" s="267">
        <v>68135</v>
      </c>
      <c r="N9" s="268">
        <v>37.200000000000003</v>
      </c>
    </row>
    <row r="10" spans="1:16">
      <c r="A10" s="250"/>
      <c r="B10" s="246"/>
      <c r="C10" s="246"/>
      <c r="D10" s="246"/>
      <c r="E10" s="246"/>
      <c r="F10" s="246"/>
      <c r="G10" s="1166" t="s">
        <v>478</v>
      </c>
      <c r="H10" s="1167"/>
      <c r="I10" s="1167"/>
      <c r="J10" s="1168"/>
      <c r="K10" s="269">
        <v>140373</v>
      </c>
      <c r="L10" s="270">
        <v>4085</v>
      </c>
      <c r="M10" s="271">
        <v>7843</v>
      </c>
      <c r="N10" s="272">
        <v>-47.9</v>
      </c>
    </row>
    <row r="11" spans="1:16" ht="13.5" customHeight="1">
      <c r="A11" s="250"/>
      <c r="B11" s="246"/>
      <c r="C11" s="246"/>
      <c r="D11" s="246"/>
      <c r="E11" s="246"/>
      <c r="F11" s="246"/>
      <c r="G11" s="1166" t="s">
        <v>479</v>
      </c>
      <c r="H11" s="1167"/>
      <c r="I11" s="1167"/>
      <c r="J11" s="1168"/>
      <c r="K11" s="269">
        <v>75987</v>
      </c>
      <c r="L11" s="270">
        <v>2211</v>
      </c>
      <c r="M11" s="271">
        <v>8431</v>
      </c>
      <c r="N11" s="272">
        <v>-73.8</v>
      </c>
    </row>
    <row r="12" spans="1:16" ht="13.5" customHeight="1">
      <c r="A12" s="250"/>
      <c r="B12" s="246"/>
      <c r="C12" s="246"/>
      <c r="D12" s="246"/>
      <c r="E12" s="246"/>
      <c r="F12" s="246"/>
      <c r="G12" s="1166" t="s">
        <v>480</v>
      </c>
      <c r="H12" s="1167"/>
      <c r="I12" s="1167"/>
      <c r="J12" s="1168"/>
      <c r="K12" s="269" t="s">
        <v>481</v>
      </c>
      <c r="L12" s="270" t="s">
        <v>481</v>
      </c>
      <c r="M12" s="271">
        <v>1146</v>
      </c>
      <c r="N12" s="272" t="s">
        <v>481</v>
      </c>
    </row>
    <row r="13" spans="1:16" ht="13.5" customHeight="1">
      <c r="A13" s="250"/>
      <c r="B13" s="246"/>
      <c r="C13" s="246"/>
      <c r="D13" s="246"/>
      <c r="E13" s="246"/>
      <c r="F13" s="246"/>
      <c r="G13" s="1166" t="s">
        <v>482</v>
      </c>
      <c r="H13" s="1167"/>
      <c r="I13" s="1167"/>
      <c r="J13" s="1168"/>
      <c r="K13" s="269" t="s">
        <v>481</v>
      </c>
      <c r="L13" s="270" t="s">
        <v>481</v>
      </c>
      <c r="M13" s="271">
        <v>13</v>
      </c>
      <c r="N13" s="272" t="s">
        <v>481</v>
      </c>
    </row>
    <row r="14" spans="1:16" ht="13.5" customHeight="1">
      <c r="A14" s="250"/>
      <c r="B14" s="246"/>
      <c r="C14" s="246"/>
      <c r="D14" s="246"/>
      <c r="E14" s="246"/>
      <c r="F14" s="246"/>
      <c r="G14" s="1166" t="s">
        <v>483</v>
      </c>
      <c r="H14" s="1167"/>
      <c r="I14" s="1167"/>
      <c r="J14" s="1168"/>
      <c r="K14" s="269">
        <v>125889</v>
      </c>
      <c r="L14" s="270">
        <v>3664</v>
      </c>
      <c r="M14" s="271">
        <v>2999</v>
      </c>
      <c r="N14" s="272">
        <v>22.2</v>
      </c>
    </row>
    <row r="15" spans="1:16" ht="13.5" customHeight="1">
      <c r="A15" s="250"/>
      <c r="B15" s="246"/>
      <c r="C15" s="246"/>
      <c r="D15" s="246"/>
      <c r="E15" s="246"/>
      <c r="F15" s="246"/>
      <c r="G15" s="1166" t="s">
        <v>484</v>
      </c>
      <c r="H15" s="1167"/>
      <c r="I15" s="1167"/>
      <c r="J15" s="1168"/>
      <c r="K15" s="269">
        <v>15987</v>
      </c>
      <c r="L15" s="270">
        <v>465</v>
      </c>
      <c r="M15" s="271">
        <v>1559</v>
      </c>
      <c r="N15" s="272">
        <v>-70.2</v>
      </c>
    </row>
    <row r="16" spans="1:16">
      <c r="A16" s="250"/>
      <c r="B16" s="246"/>
      <c r="C16" s="246"/>
      <c r="D16" s="246"/>
      <c r="E16" s="246"/>
      <c r="F16" s="246"/>
      <c r="G16" s="1169" t="s">
        <v>485</v>
      </c>
      <c r="H16" s="1170"/>
      <c r="I16" s="1170"/>
      <c r="J16" s="1171"/>
      <c r="K16" s="270">
        <v>-295018</v>
      </c>
      <c r="L16" s="270">
        <v>-8585</v>
      </c>
      <c r="M16" s="271">
        <v>-6577</v>
      </c>
      <c r="N16" s="272">
        <v>30.5</v>
      </c>
    </row>
    <row r="17" spans="1:16">
      <c r="A17" s="250"/>
      <c r="B17" s="246"/>
      <c r="C17" s="246"/>
      <c r="D17" s="246"/>
      <c r="E17" s="246"/>
      <c r="F17" s="246"/>
      <c r="G17" s="1169" t="s">
        <v>171</v>
      </c>
      <c r="H17" s="1170"/>
      <c r="I17" s="1170"/>
      <c r="J17" s="1171"/>
      <c r="K17" s="270">
        <v>3276600</v>
      </c>
      <c r="L17" s="270">
        <v>95353</v>
      </c>
      <c r="M17" s="271">
        <v>83548</v>
      </c>
      <c r="N17" s="272">
        <v>14.1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10.33</v>
      </c>
      <c r="L21" s="283">
        <v>8.0299999999999994</v>
      </c>
      <c r="M21" s="284">
        <v>2.2999999999999998</v>
      </c>
      <c r="N21" s="251"/>
      <c r="O21" s="285"/>
      <c r="P21" s="281"/>
    </row>
    <row r="22" spans="1:16" s="286" customFormat="1">
      <c r="A22" s="281"/>
      <c r="B22" s="251"/>
      <c r="C22" s="251"/>
      <c r="D22" s="251"/>
      <c r="E22" s="251"/>
      <c r="F22" s="251"/>
      <c r="G22" s="1163" t="s">
        <v>491</v>
      </c>
      <c r="H22" s="1164"/>
      <c r="I22" s="1164"/>
      <c r="J22" s="1165"/>
      <c r="K22" s="287">
        <v>96</v>
      </c>
      <c r="L22" s="288">
        <v>97.6</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1560572</v>
      </c>
      <c r="L32" s="296">
        <v>45414</v>
      </c>
      <c r="M32" s="297">
        <v>50382</v>
      </c>
      <c r="N32" s="298">
        <v>-9.9</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67</v>
      </c>
      <c r="N34" s="298" t="s">
        <v>481</v>
      </c>
    </row>
    <row r="35" spans="1:16" ht="27" customHeight="1">
      <c r="A35" s="250"/>
      <c r="B35" s="246"/>
      <c r="C35" s="246"/>
      <c r="D35" s="246"/>
      <c r="E35" s="246"/>
      <c r="F35" s="246"/>
      <c r="G35" s="1154" t="s">
        <v>498</v>
      </c>
      <c r="H35" s="1155"/>
      <c r="I35" s="1155"/>
      <c r="J35" s="1156"/>
      <c r="K35" s="296">
        <v>505642</v>
      </c>
      <c r="L35" s="296">
        <v>14715</v>
      </c>
      <c r="M35" s="297">
        <v>21211</v>
      </c>
      <c r="N35" s="298">
        <v>-30.6</v>
      </c>
    </row>
    <row r="36" spans="1:16" ht="27" customHeight="1">
      <c r="A36" s="250"/>
      <c r="B36" s="246"/>
      <c r="C36" s="246"/>
      <c r="D36" s="246"/>
      <c r="E36" s="246"/>
      <c r="F36" s="246"/>
      <c r="G36" s="1154" t="s">
        <v>499</v>
      </c>
      <c r="H36" s="1155"/>
      <c r="I36" s="1155"/>
      <c r="J36" s="1156"/>
      <c r="K36" s="296">
        <v>249264</v>
      </c>
      <c r="L36" s="296">
        <v>7254</v>
      </c>
      <c r="M36" s="297">
        <v>3327</v>
      </c>
      <c r="N36" s="298">
        <v>118</v>
      </c>
    </row>
    <row r="37" spans="1:16" ht="13.5" customHeight="1">
      <c r="A37" s="250"/>
      <c r="B37" s="246"/>
      <c r="C37" s="246"/>
      <c r="D37" s="246"/>
      <c r="E37" s="246"/>
      <c r="F37" s="246"/>
      <c r="G37" s="1154" t="s">
        <v>500</v>
      </c>
      <c r="H37" s="1155"/>
      <c r="I37" s="1155"/>
      <c r="J37" s="1156"/>
      <c r="K37" s="296" t="s">
        <v>481</v>
      </c>
      <c r="L37" s="296" t="s">
        <v>481</v>
      </c>
      <c r="M37" s="297">
        <v>797</v>
      </c>
      <c r="N37" s="298" t="s">
        <v>481</v>
      </c>
    </row>
    <row r="38" spans="1:16" ht="27" customHeight="1">
      <c r="A38" s="250"/>
      <c r="B38" s="246"/>
      <c r="C38" s="246"/>
      <c r="D38" s="246"/>
      <c r="E38" s="246"/>
      <c r="F38" s="246"/>
      <c r="G38" s="1157" t="s">
        <v>501</v>
      </c>
      <c r="H38" s="1158"/>
      <c r="I38" s="1158"/>
      <c r="J38" s="1159"/>
      <c r="K38" s="299">
        <v>35</v>
      </c>
      <c r="L38" s="299">
        <v>1</v>
      </c>
      <c r="M38" s="300">
        <v>3</v>
      </c>
      <c r="N38" s="301">
        <v>-66.7</v>
      </c>
      <c r="O38" s="295"/>
    </row>
    <row r="39" spans="1:16">
      <c r="A39" s="250"/>
      <c r="B39" s="246"/>
      <c r="C39" s="246"/>
      <c r="D39" s="246"/>
      <c r="E39" s="246"/>
      <c r="F39" s="246"/>
      <c r="G39" s="1157" t="s">
        <v>502</v>
      </c>
      <c r="H39" s="1158"/>
      <c r="I39" s="1158"/>
      <c r="J39" s="1159"/>
      <c r="K39" s="302">
        <v>-96169</v>
      </c>
      <c r="L39" s="302">
        <v>-2799</v>
      </c>
      <c r="M39" s="303">
        <v>-4757</v>
      </c>
      <c r="N39" s="304">
        <v>-41.2</v>
      </c>
      <c r="O39" s="295"/>
    </row>
    <row r="40" spans="1:16" ht="27" customHeight="1">
      <c r="A40" s="250"/>
      <c r="B40" s="246"/>
      <c r="C40" s="246"/>
      <c r="D40" s="246"/>
      <c r="E40" s="246"/>
      <c r="F40" s="246"/>
      <c r="G40" s="1154" t="s">
        <v>503</v>
      </c>
      <c r="H40" s="1155"/>
      <c r="I40" s="1155"/>
      <c r="J40" s="1156"/>
      <c r="K40" s="302">
        <v>-1534395</v>
      </c>
      <c r="L40" s="302">
        <v>-44653</v>
      </c>
      <c r="M40" s="303">
        <v>-48278</v>
      </c>
      <c r="N40" s="304">
        <v>-7.5</v>
      </c>
      <c r="O40" s="295"/>
    </row>
    <row r="41" spans="1:16">
      <c r="A41" s="250"/>
      <c r="B41" s="246"/>
      <c r="C41" s="246"/>
      <c r="D41" s="246"/>
      <c r="E41" s="246"/>
      <c r="F41" s="246"/>
      <c r="G41" s="1160" t="s">
        <v>282</v>
      </c>
      <c r="H41" s="1161"/>
      <c r="I41" s="1161"/>
      <c r="J41" s="1162"/>
      <c r="K41" s="296">
        <v>684949</v>
      </c>
      <c r="L41" s="302">
        <v>19933</v>
      </c>
      <c r="M41" s="303">
        <v>22752</v>
      </c>
      <c r="N41" s="304">
        <v>-12.4</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2908181</v>
      </c>
      <c r="J51" s="322">
        <v>80707</v>
      </c>
      <c r="K51" s="323">
        <v>-34.799999999999997</v>
      </c>
      <c r="L51" s="324">
        <v>75709</v>
      </c>
      <c r="M51" s="325">
        <v>12.7</v>
      </c>
      <c r="N51" s="326">
        <v>-47.5</v>
      </c>
    </row>
    <row r="52" spans="1:14">
      <c r="A52" s="250"/>
      <c r="B52" s="246"/>
      <c r="C52" s="246"/>
      <c r="D52" s="246"/>
      <c r="E52" s="246"/>
      <c r="F52" s="246"/>
      <c r="G52" s="327"/>
      <c r="H52" s="328" t="s">
        <v>514</v>
      </c>
      <c r="I52" s="329">
        <v>1839937</v>
      </c>
      <c r="J52" s="330">
        <v>51061</v>
      </c>
      <c r="K52" s="331">
        <v>-33.4</v>
      </c>
      <c r="L52" s="332">
        <v>35212</v>
      </c>
      <c r="M52" s="333">
        <v>0</v>
      </c>
      <c r="N52" s="334">
        <v>-33.4</v>
      </c>
    </row>
    <row r="53" spans="1:14">
      <c r="A53" s="250"/>
      <c r="B53" s="246"/>
      <c r="C53" s="246"/>
      <c r="D53" s="246"/>
      <c r="E53" s="246"/>
      <c r="F53" s="246"/>
      <c r="G53" s="312" t="s">
        <v>515</v>
      </c>
      <c r="H53" s="313"/>
      <c r="I53" s="321">
        <v>3815572</v>
      </c>
      <c r="J53" s="322">
        <v>106873</v>
      </c>
      <c r="K53" s="323">
        <v>32.4</v>
      </c>
      <c r="L53" s="324">
        <v>90961</v>
      </c>
      <c r="M53" s="325">
        <v>20.100000000000001</v>
      </c>
      <c r="N53" s="326">
        <v>12.3</v>
      </c>
    </row>
    <row r="54" spans="1:14">
      <c r="A54" s="250"/>
      <c r="B54" s="246"/>
      <c r="C54" s="246"/>
      <c r="D54" s="246"/>
      <c r="E54" s="246"/>
      <c r="F54" s="246"/>
      <c r="G54" s="327"/>
      <c r="H54" s="328" t="s">
        <v>514</v>
      </c>
      <c r="I54" s="329">
        <v>1340915</v>
      </c>
      <c r="J54" s="330">
        <v>37559</v>
      </c>
      <c r="K54" s="331">
        <v>-26.4</v>
      </c>
      <c r="L54" s="332">
        <v>37720</v>
      </c>
      <c r="M54" s="333">
        <v>7.1</v>
      </c>
      <c r="N54" s="334">
        <v>-33.5</v>
      </c>
    </row>
    <row r="55" spans="1:14">
      <c r="A55" s="250"/>
      <c r="B55" s="246"/>
      <c r="C55" s="246"/>
      <c r="D55" s="246"/>
      <c r="E55" s="246"/>
      <c r="F55" s="246"/>
      <c r="G55" s="312" t="s">
        <v>516</v>
      </c>
      <c r="H55" s="313"/>
      <c r="I55" s="321">
        <v>5393218</v>
      </c>
      <c r="J55" s="322">
        <v>152995</v>
      </c>
      <c r="K55" s="323">
        <v>43.2</v>
      </c>
      <c r="L55" s="324">
        <v>106614</v>
      </c>
      <c r="M55" s="325">
        <v>17.2</v>
      </c>
      <c r="N55" s="326">
        <v>26</v>
      </c>
    </row>
    <row r="56" spans="1:14">
      <c r="A56" s="250"/>
      <c r="B56" s="246"/>
      <c r="C56" s="246"/>
      <c r="D56" s="246"/>
      <c r="E56" s="246"/>
      <c r="F56" s="246"/>
      <c r="G56" s="327"/>
      <c r="H56" s="328" t="s">
        <v>514</v>
      </c>
      <c r="I56" s="329">
        <v>3397426</v>
      </c>
      <c r="J56" s="330">
        <v>96378</v>
      </c>
      <c r="K56" s="331">
        <v>156.6</v>
      </c>
      <c r="L56" s="332">
        <v>45545</v>
      </c>
      <c r="M56" s="333">
        <v>20.7</v>
      </c>
      <c r="N56" s="334">
        <v>135.9</v>
      </c>
    </row>
    <row r="57" spans="1:14">
      <c r="A57" s="250"/>
      <c r="B57" s="246"/>
      <c r="C57" s="246"/>
      <c r="D57" s="246"/>
      <c r="E57" s="246"/>
      <c r="F57" s="246"/>
      <c r="G57" s="312" t="s">
        <v>517</v>
      </c>
      <c r="H57" s="313"/>
      <c r="I57" s="321">
        <v>2691071</v>
      </c>
      <c r="J57" s="322">
        <v>77347</v>
      </c>
      <c r="K57" s="323">
        <v>-49.4</v>
      </c>
      <c r="L57" s="324">
        <v>81768</v>
      </c>
      <c r="M57" s="325">
        <v>-23.3</v>
      </c>
      <c r="N57" s="326">
        <v>-26.1</v>
      </c>
    </row>
    <row r="58" spans="1:14">
      <c r="A58" s="250"/>
      <c r="B58" s="246"/>
      <c r="C58" s="246"/>
      <c r="D58" s="246"/>
      <c r="E58" s="246"/>
      <c r="F58" s="246"/>
      <c r="G58" s="327"/>
      <c r="H58" s="328" t="s">
        <v>514</v>
      </c>
      <c r="I58" s="329">
        <v>990391</v>
      </c>
      <c r="J58" s="330">
        <v>28466</v>
      </c>
      <c r="K58" s="331">
        <v>-70.5</v>
      </c>
      <c r="L58" s="332">
        <v>37917</v>
      </c>
      <c r="M58" s="333">
        <v>-16.7</v>
      </c>
      <c r="N58" s="334">
        <v>-53.8</v>
      </c>
    </row>
    <row r="59" spans="1:14">
      <c r="A59" s="250"/>
      <c r="B59" s="246"/>
      <c r="C59" s="246"/>
      <c r="D59" s="246"/>
      <c r="E59" s="246"/>
      <c r="F59" s="246"/>
      <c r="G59" s="312" t="s">
        <v>518</v>
      </c>
      <c r="H59" s="313"/>
      <c r="I59" s="321">
        <v>1866936</v>
      </c>
      <c r="J59" s="322">
        <v>54330</v>
      </c>
      <c r="K59" s="323">
        <v>-29.8</v>
      </c>
      <c r="L59" s="324">
        <v>65876</v>
      </c>
      <c r="M59" s="325">
        <v>-19.399999999999999</v>
      </c>
      <c r="N59" s="326">
        <v>-10.4</v>
      </c>
    </row>
    <row r="60" spans="1:14">
      <c r="A60" s="250"/>
      <c r="B60" s="246"/>
      <c r="C60" s="246"/>
      <c r="D60" s="246"/>
      <c r="E60" s="246"/>
      <c r="F60" s="246"/>
      <c r="G60" s="327"/>
      <c r="H60" s="328" t="s">
        <v>514</v>
      </c>
      <c r="I60" s="335">
        <v>813556</v>
      </c>
      <c r="J60" s="330">
        <v>23675</v>
      </c>
      <c r="K60" s="331">
        <v>-16.8</v>
      </c>
      <c r="L60" s="332">
        <v>36484</v>
      </c>
      <c r="M60" s="333">
        <v>-3.8</v>
      </c>
      <c r="N60" s="334">
        <v>-13</v>
      </c>
    </row>
    <row r="61" spans="1:14">
      <c r="A61" s="250"/>
      <c r="B61" s="246"/>
      <c r="C61" s="246"/>
      <c r="D61" s="246"/>
      <c r="E61" s="246"/>
      <c r="F61" s="246"/>
      <c r="G61" s="312" t="s">
        <v>519</v>
      </c>
      <c r="H61" s="336"/>
      <c r="I61" s="337">
        <v>3334996</v>
      </c>
      <c r="J61" s="338">
        <v>94450</v>
      </c>
      <c r="K61" s="339">
        <v>-7.7</v>
      </c>
      <c r="L61" s="340">
        <v>84186</v>
      </c>
      <c r="M61" s="341">
        <v>1.5</v>
      </c>
      <c r="N61" s="326">
        <v>-9.1999999999999993</v>
      </c>
    </row>
    <row r="62" spans="1:14">
      <c r="A62" s="250"/>
      <c r="B62" s="246"/>
      <c r="C62" s="246"/>
      <c r="D62" s="246"/>
      <c r="E62" s="246"/>
      <c r="F62" s="246"/>
      <c r="G62" s="327"/>
      <c r="H62" s="328" t="s">
        <v>514</v>
      </c>
      <c r="I62" s="329">
        <v>1676445</v>
      </c>
      <c r="J62" s="330">
        <v>47428</v>
      </c>
      <c r="K62" s="331">
        <v>1.9</v>
      </c>
      <c r="L62" s="332">
        <v>38576</v>
      </c>
      <c r="M62" s="333">
        <v>1.5</v>
      </c>
      <c r="N62" s="334">
        <v>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20.79</v>
      </c>
      <c r="G47" s="12">
        <v>23.95</v>
      </c>
      <c r="H47" s="12">
        <v>22.29</v>
      </c>
      <c r="I47" s="12">
        <v>23.26</v>
      </c>
      <c r="J47" s="13">
        <v>19.510000000000002</v>
      </c>
    </row>
    <row r="48" spans="2:10" ht="57.75" customHeight="1">
      <c r="B48" s="14"/>
      <c r="C48" s="1174" t="s">
        <v>4</v>
      </c>
      <c r="D48" s="1174"/>
      <c r="E48" s="1175"/>
      <c r="F48" s="15">
        <v>6.45</v>
      </c>
      <c r="G48" s="16">
        <v>6.78</v>
      </c>
      <c r="H48" s="16">
        <v>8.0500000000000007</v>
      </c>
      <c r="I48" s="16">
        <v>7.3</v>
      </c>
      <c r="J48" s="17">
        <v>6.6</v>
      </c>
    </row>
    <row r="49" spans="2:10" ht="57.75" customHeight="1" thickBot="1">
      <c r="B49" s="18"/>
      <c r="C49" s="1176" t="s">
        <v>5</v>
      </c>
      <c r="D49" s="1176"/>
      <c r="E49" s="1177"/>
      <c r="F49" s="19">
        <v>1.74</v>
      </c>
      <c r="G49" s="20">
        <v>3.43</v>
      </c>
      <c r="H49" s="20" t="s">
        <v>526</v>
      </c>
      <c r="I49" s="20">
        <v>0.82</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2018-03-02T05:56:59Z</cp:lastPrinted>
  <dcterms:created xsi:type="dcterms:W3CDTF">2018-01-24T04:48:14Z</dcterms:created>
  <dcterms:modified xsi:type="dcterms:W3CDTF">2018-11-02T04:18:46Z</dcterms:modified>
  <cp:category/>
</cp:coreProperties>
</file>