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11r001\各部課等\03地域経済部\0301産業政策課\R7\903_産業_一般_ふるさと納税\01_一般_5\03_【中間事業者】大津屋\02_勉強会\★R8勉強会\03_当日資料\"/>
    </mc:Choice>
  </mc:AlternateContent>
  <xr:revisionPtr revIDLastSave="0" documentId="13_ncr:1_{547E88C4-0343-48EC-9EFC-16190C125492}" xr6:coauthVersionLast="47" xr6:coauthVersionMax="47" xr10:uidLastSave="{00000000-0000-0000-0000-000000000000}"/>
  <bookViews>
    <workbookView xWindow="5100" yWindow="2865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D10" i="1"/>
  <c r="B13" i="1"/>
  <c r="B14" i="1" s="1"/>
  <c r="D14" i="1" s="1"/>
  <c r="D13" i="1" l="1"/>
  <c r="D11" i="1"/>
</calcChain>
</file>

<file path=xl/sharedStrings.xml><?xml version="1.0" encoding="utf-8"?>
<sst xmlns="http://schemas.openxmlformats.org/spreadsheetml/2006/main" count="14" uniqueCount="12">
  <si>
    <t>＃ふるさと納税3.0　</t>
    <rPh sb="5" eb="7">
      <t>ノウゼイ</t>
    </rPh>
    <phoneticPr fontId="2"/>
  </si>
  <si>
    <t>大野市返礼品生産力向上支援補助金シミュレーションシート</t>
    <rPh sb="0" eb="3">
      <t>オオノシ</t>
    </rPh>
    <rPh sb="3" eb="6">
      <t>ヘンレイヒン</t>
    </rPh>
    <rPh sb="6" eb="9">
      <t>セイサンリョク</t>
    </rPh>
    <rPh sb="9" eb="16">
      <t>コウジョウシエンホジョキン</t>
    </rPh>
    <phoneticPr fontId="2"/>
  </si>
  <si>
    <t>補助申請可能額
（寄付目標額step①）</t>
    <rPh sb="0" eb="4">
      <t>ホジョシンセイ</t>
    </rPh>
    <rPh sb="4" eb="6">
      <t>カノウ</t>
    </rPh>
    <rPh sb="6" eb="7">
      <t>ガク</t>
    </rPh>
    <rPh sb="9" eb="14">
      <t>キフモクヒョウガク</t>
    </rPh>
    <phoneticPr fontId="2"/>
  </si>
  <si>
    <t>この時点での補助金額</t>
    <rPh sb="2" eb="4">
      <t>ジテン</t>
    </rPh>
    <rPh sb="6" eb="8">
      <t>ホジョ</t>
    </rPh>
    <rPh sb="8" eb="10">
      <t>キンガク</t>
    </rPh>
    <phoneticPr fontId="2"/>
  </si>
  <si>
    <t>最終補助金額（見込み）
※上限300万円</t>
    <rPh sb="0" eb="2">
      <t>サイシュウ</t>
    </rPh>
    <rPh sb="2" eb="6">
      <t>ホジョキンガク</t>
    </rPh>
    <rPh sb="7" eb="9">
      <t>ミコ</t>
    </rPh>
    <rPh sb="13" eb="15">
      <t>ジョウゲン</t>
    </rPh>
    <rPh sb="18" eb="20">
      <t>マンエン</t>
    </rPh>
    <phoneticPr fontId="2"/>
  </si>
  <si>
    <t>補助率</t>
    <rPh sb="0" eb="3">
      <t>ホジョリツ</t>
    </rPh>
    <phoneticPr fontId="2"/>
  </si>
  <si>
    <t>過去の寄付実績（任意）</t>
    <rPh sb="0" eb="2">
      <t>カコ</t>
    </rPh>
    <rPh sb="3" eb="7">
      <t>キフジッセキ</t>
    </rPh>
    <rPh sb="8" eb="10">
      <t>ニンイ</t>
    </rPh>
    <phoneticPr fontId="2"/>
  </si>
  <si>
    <t>達成可能性</t>
    <rPh sb="0" eb="2">
      <t>タッセイ</t>
    </rPh>
    <rPh sb="2" eb="5">
      <t>カノウセイ</t>
    </rPh>
    <phoneticPr fontId="2"/>
  </si>
  <si>
    <t>満額交付可能額
（寄付目標額step②）</t>
    <rPh sb="0" eb="2">
      <t>マンガク</t>
    </rPh>
    <rPh sb="2" eb="4">
      <t>コウフ</t>
    </rPh>
    <rPh sb="4" eb="6">
      <t>カノウ</t>
    </rPh>
    <rPh sb="6" eb="7">
      <t>ガク</t>
    </rPh>
    <rPh sb="9" eb="14">
      <t>キフモクヒョウガク</t>
    </rPh>
    <phoneticPr fontId="2"/>
  </si>
  <si>
    <t>設備等の総額
40万円～上限300万円</t>
    <rPh sb="0" eb="2">
      <t>セツビ</t>
    </rPh>
    <rPh sb="2" eb="3">
      <t>トウ</t>
    </rPh>
    <rPh sb="4" eb="6">
      <t>ソウガク</t>
    </rPh>
    <rPh sb="9" eb="11">
      <t>マンエン</t>
    </rPh>
    <rPh sb="12" eb="14">
      <t>ジョウゲン</t>
    </rPh>
    <rPh sb="17" eb="19">
      <t>マンエン</t>
    </rPh>
    <phoneticPr fontId="2"/>
  </si>
  <si>
    <t>※黄色着色セルに入力してください。</t>
    <rPh sb="1" eb="3">
      <t>キイロ</t>
    </rPh>
    <rPh sb="3" eb="5">
      <t>チャクショク</t>
    </rPh>
    <rPh sb="8" eb="10">
      <t>ニュウリョク</t>
    </rPh>
    <phoneticPr fontId="2"/>
  </si>
  <si>
    <t>※クラウドファンディング実施期間は最大で6月～12月末まで</t>
    <rPh sb="12" eb="14">
      <t>ジッシ</t>
    </rPh>
    <rPh sb="14" eb="16">
      <t>キカン</t>
    </rPh>
    <rPh sb="17" eb="19">
      <t>サイダイ</t>
    </rPh>
    <rPh sb="21" eb="22">
      <t>ガツ</t>
    </rPh>
    <rPh sb="25" eb="26">
      <t>ガツ</t>
    </rPh>
    <rPh sb="26" eb="27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</si>
</sst>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8" fontId="3" fillId="3" borderId="1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3" borderId="1" xfId="2" applyNumberFormat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38" fontId="3" fillId="2" borderId="3" xfId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8" fontId="3" fillId="0" borderId="0" xfId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topLeftCell="A3" workbookViewId="0">
      <selection activeCell="G6" sqref="G6"/>
    </sheetView>
  </sheetViews>
  <sheetFormatPr defaultRowHeight="18.75"/>
  <cols>
    <col min="1" max="1" width="27.375" customWidth="1"/>
    <col min="2" max="2" width="17" customWidth="1"/>
    <col min="3" max="3" width="13.125" customWidth="1"/>
  </cols>
  <sheetData>
    <row r="1" spans="1:4">
      <c r="A1" s="1"/>
      <c r="B1" s="1"/>
    </row>
    <row r="2" spans="1:4" ht="24.75" customHeight="1">
      <c r="A2" s="2" t="s">
        <v>0</v>
      </c>
      <c r="B2" s="1"/>
    </row>
    <row r="3" spans="1:4" ht="24.75" customHeight="1">
      <c r="A3" s="2" t="s">
        <v>1</v>
      </c>
      <c r="B3" s="1"/>
    </row>
    <row r="4" spans="1:4" ht="24.75" customHeight="1">
      <c r="A4" s="15" t="s">
        <v>10</v>
      </c>
      <c r="B4" s="1"/>
    </row>
    <row r="5" spans="1:4" ht="16.5" customHeight="1" thickBot="1">
      <c r="A5" s="4"/>
      <c r="B5" s="1"/>
    </row>
    <row r="6" spans="1:4" ht="38.25" customHeight="1" thickBot="1">
      <c r="A6" s="14" t="s">
        <v>9</v>
      </c>
      <c r="B6" s="10"/>
    </row>
    <row r="7" spans="1:4" ht="35.25" customHeight="1">
      <c r="A7" s="5" t="s">
        <v>6</v>
      </c>
      <c r="B7" s="9"/>
    </row>
    <row r="8" spans="1:4" ht="35.25" customHeight="1">
      <c r="A8" s="17" t="s">
        <v>11</v>
      </c>
      <c r="B8" s="16"/>
    </row>
    <row r="9" spans="1:4" ht="35.25" customHeight="1">
      <c r="A9" s="6"/>
      <c r="B9" s="2"/>
    </row>
    <row r="10" spans="1:4" ht="35.25" customHeight="1">
      <c r="A10" s="7" t="s">
        <v>2</v>
      </c>
      <c r="B10" s="3" t="str">
        <f>IF(ISBLANK(B6),"",ROUNDUP(B6*1.25,-3))</f>
        <v/>
      </c>
      <c r="C10" s="5" t="s">
        <v>7</v>
      </c>
      <c r="D10" s="8" t="str">
        <f>IF(B7="","",B7/B10)</f>
        <v/>
      </c>
    </row>
    <row r="11" spans="1:4" ht="35.25" customHeight="1">
      <c r="A11" s="5" t="s">
        <v>3</v>
      </c>
      <c r="B11" s="3" t="str">
        <f>IF(ISBLANK(B6),"",ROUNDDOWN(B10*0.4,-3))</f>
        <v/>
      </c>
      <c r="C11" s="5" t="s">
        <v>5</v>
      </c>
      <c r="D11" s="8" t="str">
        <f>IF(B11="","",B11/B6)</f>
        <v/>
      </c>
    </row>
    <row r="12" spans="1:4" ht="35.25" customHeight="1">
      <c r="A12" s="6"/>
      <c r="B12" s="2"/>
    </row>
    <row r="13" spans="1:4" ht="39">
      <c r="A13" s="11" t="s">
        <v>8</v>
      </c>
      <c r="B13" s="3" t="str">
        <f>IF(ISBLANK(B6),"",ROUNDUP(B6*2.5,-3))</f>
        <v/>
      </c>
      <c r="C13" s="12" t="s">
        <v>7</v>
      </c>
      <c r="D13" s="8" t="str">
        <f>IF(B7="","",B7/B13)</f>
        <v/>
      </c>
    </row>
    <row r="14" spans="1:4" ht="39">
      <c r="A14" s="7" t="s">
        <v>4</v>
      </c>
      <c r="B14" s="13" t="str">
        <f>IF(B13="","",MIN(B13*0.4, B6))</f>
        <v/>
      </c>
      <c r="C14" s="5" t="s">
        <v>5</v>
      </c>
      <c r="D14" s="8" t="str">
        <f>IF(B14="","",B14/B6)</f>
        <v/>
      </c>
    </row>
    <row r="15" spans="1:4" ht="27.75" customHeight="1"/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2026-03-13T04:22:54Z</dcterms:modified>
</cp:coreProperties>
</file>