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tabRatio="9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<sst xmlns="http://schemas.openxmlformats.org/spreadsheetml/2006/main" count="1138" uniqueCount="564">
  <si>
    <t>組合等が起こした地方債の元利償還金に対する負担金等</t>
  </si>
  <si>
    <t>一時借入金の利子</t>
    <rPh sb="0" eb="2">
      <t>イチジ</t>
    </rPh>
    <rPh sb="2" eb="5">
      <t>カリイレキン</t>
    </rPh>
    <rPh sb="6" eb="8">
      <t>リシ</t>
    </rPh>
    <phoneticPr fontId="32"/>
  </si>
  <si>
    <t>標準財政規模比（％）</t>
  </si>
  <si>
    <t>大野市</t>
  </si>
  <si>
    <t>財政調整基金残高</t>
    <rPh sb="0" eb="2">
      <t>ザイセイ</t>
    </rPh>
    <rPh sb="2" eb="4">
      <t>チョウセイ</t>
    </rPh>
    <rPh sb="4" eb="6">
      <t>キキン</t>
    </rPh>
    <rPh sb="6" eb="8">
      <t>ザンダカ</t>
    </rPh>
    <phoneticPr fontId="5"/>
  </si>
  <si>
    <t>(Ｂ)</t>
  </si>
  <si>
    <t>第2次</t>
    <rPh sb="0" eb="1">
      <t>ダイ</t>
    </rPh>
    <rPh sb="2" eb="3">
      <t>ジ</t>
    </rPh>
    <phoneticPr fontId="5"/>
  </si>
  <si>
    <t>（参考）</t>
    <rPh sb="1" eb="3">
      <t>サンコウ</t>
    </rPh>
    <phoneticPr fontId="5"/>
  </si>
  <si>
    <t>区分</t>
    <rPh sb="0" eb="2">
      <t>クブン</t>
    </rPh>
    <phoneticPr fontId="5"/>
  </si>
  <si>
    <t>徴収率
(％)</t>
    <rPh sb="0" eb="2">
      <t>チョウシュウ</t>
    </rPh>
    <rPh sb="2" eb="3">
      <t>リツ</t>
    </rPh>
    <phoneticPr fontId="5"/>
  </si>
  <si>
    <t>介護保険事業特別会計（保険事業勘定）</t>
  </si>
  <si>
    <t>実質収支額</t>
    <rPh sb="0" eb="2">
      <t>ジッシツ</t>
    </rPh>
    <rPh sb="2" eb="4">
      <t>シュウシ</t>
    </rPh>
    <rPh sb="4" eb="5">
      <t>ガク</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</si>
  <si>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</si>
  <si>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</si>
  <si>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</si>
  <si>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</si>
  <si>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</si>
  <si>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</si>
  <si>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</si>
  <si>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</si>
  <si>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</si>
  <si>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結のまち越前おおの</t>
  </si>
  <si>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</si>
  <si>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</si>
  <si>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</si>
  <si>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</si>
  <si>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</si>
  <si>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</si>
  <si>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</si>
  <si>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</si>
  <si>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</si>
  <si>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</si>
  <si>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</si>
  <si>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</si>
  <si>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</si>
  <si>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</si>
  <si>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</si>
  <si>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</si>
  <si>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</si>
  <si>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</si>
  <si>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</si>
  <si>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</si>
  <si>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</si>
  <si>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</si>
  <si>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</si>
  <si>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</si>
  <si>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</si>
  <si>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</si>
  <si>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</si>
  <si>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</si>
  <si>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</si>
  <si>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</si>
  <si>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</si>
  <si>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</si>
  <si>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</si>
  <si>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</si>
  <si>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</si>
  <si>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</si>
  <si>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</si>
  <si>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</si>
  <si>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</si>
  <si>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3"/>
  </si>
  <si>
    <t>▲ 0.08</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</si>
  <si>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</si>
  <si>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</si>
  <si>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</si>
  <si>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</si>
  <si>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</si>
  <si>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</si>
  <si>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</si>
  <si>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</si>
  <si>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</si>
  <si>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</si>
  <si>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</si>
  <si>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</si>
  <si>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</si>
  <si>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</si>
  <si>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</si>
  <si>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</si>
  <si>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</si>
  <si>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</si>
  <si>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</si>
  <si>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</si>
  <si>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</si>
  <si>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</si>
  <si>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</si>
  <si>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</si>
  <si>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</si>
  <si>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大野市公共施設管理公社</t>
  </si>
  <si>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</si>
  <si>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</si>
  <si>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</si>
  <si>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</si>
  <si>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</si>
  <si>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</si>
  <si>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</si>
  <si>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</si>
  <si>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</si>
  <si>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</si>
  <si>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</si>
  <si>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</si>
  <si>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</si>
  <si>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</si>
  <si>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</si>
  <si>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</si>
  <si>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</si>
  <si>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</si>
  <si>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</si>
  <si>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</si>
  <si>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</si>
  <si>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</si>
  <si>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</si>
  <si>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</si>
  <si>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</si>
  <si>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</si>
  <si>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</si>
  <si>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</si>
  <si>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</si>
  <si>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</si>
  <si>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</si>
  <si>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</si>
  <si>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</si>
  <si>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</si>
  <si>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</si>
  <si>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</si>
  <si>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</si>
  <si>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</si>
  <si>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</si>
  <si>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</si>
  <si>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</si>
  <si>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</si>
  <si>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</si>
  <si>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</si>
  <si>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</si>
  <si>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</si>
  <si>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</si>
  <si>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</si>
  <si>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</si>
  <si>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</si>
  <si>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</si>
  <si>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</si>
  <si>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</si>
  <si>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-2.0</t>
  </si>
  <si>
    <t>資金不足
比率</t>
    <rPh sb="0" eb="2">
      <t>シキン</t>
    </rPh>
    <rPh sb="2" eb="4">
      <t>フソク</t>
    </rPh>
    <rPh sb="5" eb="7">
      <t>ヒリツ</t>
    </rPh>
    <phoneticPr fontId="5"/>
  </si>
  <si>
    <t>福井県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</si>
  <si>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</si>
  <si>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</si>
  <si>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</si>
  <si>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</si>
  <si>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</si>
  <si>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</si>
  <si>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</si>
  <si>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</si>
  <si>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</si>
  <si>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</si>
  <si>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</si>
  <si>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</si>
  <si>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</si>
  <si>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</si>
  <si>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</si>
  <si>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</si>
  <si>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</si>
  <si>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</si>
  <si>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</si>
  <si>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</si>
  <si>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</si>
  <si>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</si>
  <si>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</si>
  <si>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</si>
  <si>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</si>
  <si>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</si>
  <si>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</si>
  <si>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</si>
  <si>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</si>
  <si>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</si>
  <si>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</si>
  <si>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</si>
  <si>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</si>
  <si>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</si>
  <si>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</si>
  <si>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</si>
  <si>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</si>
  <si>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</si>
  <si>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</si>
  <si>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</si>
  <si>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</si>
  <si>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</si>
  <si>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</si>
  <si>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</si>
  <si>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</si>
  <si>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</si>
  <si>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昇竜</t>
  </si>
  <si>
    <t>参考</t>
    <rPh sb="0" eb="2">
      <t>サンコウ</t>
    </rPh>
    <phoneticPr fontId="5"/>
  </si>
  <si>
    <t>○</t>
  </si>
  <si>
    <t>過疎</t>
    <rPh sb="0" eb="2">
      <t>カソ</t>
    </rPh>
    <phoneticPr fontId="5"/>
  </si>
  <si>
    <t>一般会計等の一覧</t>
  </si>
  <si>
    <t>積立金</t>
  </si>
  <si>
    <t>健全化判断比率</t>
  </si>
  <si>
    <t>　　　法人均等割</t>
  </si>
  <si>
    <t>歳出合計</t>
  </si>
  <si>
    <t>水への恩返し財団</t>
  </si>
  <si>
    <r>
      <t xml:space="preserve">増減率 </t>
    </r>
    <r>
      <rPr>
        <sz val="9"/>
        <color indexed="8"/>
        <rFont val="ＭＳ ゴシック"/>
        <family val="3"/>
        <charset val="128"/>
      </rPr>
      <t xml:space="preserve"> (％)</t>
    </r>
    <rPh sb="0" eb="2">
      <t>ゾウゲン</t>
    </rPh>
    <rPh sb="2" eb="3">
      <t>リツ</t>
    </rPh>
    <phoneticPr fontId="5"/>
  </si>
  <si>
    <t>-6.2</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</si>
  <si>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</si>
  <si>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</si>
  <si>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</si>
  <si>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</si>
  <si>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</si>
  <si>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</si>
  <si>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</si>
  <si>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</si>
  <si>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</si>
  <si>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</si>
  <si>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</si>
  <si>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</si>
  <si>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</si>
  <si>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</si>
  <si>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</si>
  <si>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</si>
  <si>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</si>
  <si>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</si>
  <si>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</si>
  <si>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</si>
  <si>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</si>
  <si>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</si>
  <si>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</si>
  <si>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</si>
  <si>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</si>
  <si>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</si>
  <si>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</si>
  <si>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</si>
  <si>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</si>
  <si>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</si>
  <si>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</si>
  <si>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</si>
  <si>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</si>
  <si>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</si>
  <si>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経常経費充当一般財源等</t>
  </si>
  <si>
    <t>-1.8</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</si>
  <si>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</si>
  <si>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</si>
  <si>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</si>
  <si>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</si>
  <si>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</si>
  <si>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</si>
  <si>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</si>
  <si>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</si>
  <si>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</si>
  <si>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</si>
  <si>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</si>
  <si>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</si>
  <si>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</si>
  <si>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</si>
  <si>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</si>
  <si>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</si>
  <si>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</si>
  <si>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</si>
  <si>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</si>
  <si>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</si>
  <si>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</si>
  <si>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</si>
  <si>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</si>
  <si>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</si>
  <si>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</si>
  <si>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</si>
  <si>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</si>
  <si>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</si>
  <si>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</si>
  <si>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</si>
  <si>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</si>
  <si>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</si>
  <si>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</si>
  <si>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</si>
  <si>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</si>
  <si>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</si>
  <si>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</si>
  <si>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</si>
  <si>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</si>
  <si>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</si>
  <si>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</si>
  <si>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</si>
  <si>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</si>
  <si>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</si>
  <si>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</si>
  <si>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</si>
  <si>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</si>
  <si>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</si>
  <si>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</si>
  <si>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</si>
  <si>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</si>
  <si>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</si>
  <si>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</si>
  <si>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</si>
  <si>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</si>
  <si>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介護保険事業特別会計（介護サービス事業勘定）</t>
  </si>
  <si>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</si>
  <si>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</si>
  <si>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</si>
  <si>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</si>
  <si>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</si>
  <si>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</si>
  <si>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</si>
  <si>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</si>
  <si>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</si>
  <si>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</si>
  <si>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</si>
  <si>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</si>
  <si>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</si>
  <si>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</si>
  <si>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</si>
  <si>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福井県大野市</t>
  </si>
  <si>
    <t>超過課税分</t>
    <rPh sb="0" eb="2">
      <t>チョウカ</t>
    </rPh>
    <rPh sb="2" eb="4">
      <t>カゼイ</t>
    </rPh>
    <rPh sb="4" eb="5">
      <t>ブン</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</si>
  <si>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</si>
  <si>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</si>
  <si>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</si>
  <si>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</si>
  <si>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</si>
  <si>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</si>
  <si>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</si>
  <si>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</si>
  <si>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</si>
  <si>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</si>
  <si>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</si>
  <si>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</si>
  <si>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</si>
  <si>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</si>
  <si>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</si>
  <si>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</si>
  <si>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</si>
  <si>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</si>
  <si>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</si>
  <si>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</si>
  <si>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</si>
  <si>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</si>
  <si>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</si>
  <si>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</si>
  <si>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</si>
  <si>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</si>
  <si>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</si>
  <si>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</si>
  <si>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大野・勝山地区広域行政事務組合</t>
  </si>
  <si>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</si>
  <si>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</si>
  <si>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</si>
  <si>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</si>
  <si>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</si>
  <si>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</si>
  <si>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</si>
  <si>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</si>
  <si>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</si>
  <si>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</si>
  <si>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</si>
  <si>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</si>
  <si>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</si>
  <si>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</si>
  <si>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</si>
  <si>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</si>
  <si>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福井県市町総合事務組合（普通会計）</t>
    <rPh sb="12" eb="14">
      <t>フツウ</t>
    </rPh>
    <rPh sb="14" eb="16">
      <t>カイケイ</t>
    </rPh>
    <phoneticPr fontId="5"/>
  </si>
  <si>
    <t>自動車取得税交付金</t>
  </si>
  <si>
    <t>消防費</t>
  </si>
  <si>
    <t>　　市町村たばこ税</t>
  </si>
  <si>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</si>
  <si>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</si>
  <si>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</si>
  <si>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</si>
  <si>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</si>
  <si>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</si>
  <si>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</si>
  <si>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</si>
  <si>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</si>
  <si>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</si>
  <si>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</si>
  <si>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</si>
  <si>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5"/>
  </si>
  <si>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</si>
  <si>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</si>
  <si>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</si>
  <si>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</si>
  <si>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</si>
  <si>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</si>
  <si>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</si>
  <si>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</si>
  <si>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</si>
  <si>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</si>
  <si>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</si>
  <si>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</si>
  <si>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</si>
  <si>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</si>
  <si>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</si>
  <si>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</si>
  <si>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</si>
  <si>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</si>
  <si>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</si>
  <si>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</si>
  <si>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</si>
  <si>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</si>
  <si>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</si>
  <si>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</si>
  <si>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</si>
  <si>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</si>
  <si>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</si>
  <si>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</si>
  <si>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</si>
  <si>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</si>
  <si>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</si>
  <si>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</si>
  <si>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</si>
  <si>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</si>
  <si>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</si>
  <si>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</si>
  <si>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</si>
  <si>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</si>
  <si>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</si>
  <si>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</si>
  <si>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</si>
  <si>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</si>
  <si>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</si>
  <si>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</si>
  <si>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</si>
  <si>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</si>
  <si>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 xml:space="preserve"> 過去５年間平均</t>
    <rPh sb="1" eb="3">
      <t>カコ</t>
    </rPh>
    <rPh sb="4" eb="6">
      <t>ネンカン</t>
    </rPh>
    <rPh sb="6" eb="8">
      <t>ヘイキン</t>
    </rPh>
    <phoneticPr fontId="5"/>
  </si>
  <si>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</si>
  <si>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</si>
  <si>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</si>
  <si>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</si>
  <si>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</si>
  <si>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</si>
  <si>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</si>
  <si>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</si>
  <si>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</si>
  <si>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</si>
  <si>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</si>
  <si>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</si>
  <si>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</si>
  <si>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</si>
  <si>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</si>
  <si>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</si>
  <si>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</si>
  <si>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</si>
  <si>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</si>
  <si>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福井県市町総合事務組合（事業会計）</t>
    <rPh sb="12" eb="14">
      <t>ジギョウ</t>
    </rPh>
    <rPh sb="14" eb="16">
      <t>カイケイ</t>
    </rPh>
    <phoneticPr fontId="5"/>
  </si>
  <si>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</si>
  <si>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</si>
  <si>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</si>
  <si>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</si>
  <si>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</si>
  <si>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</si>
  <si>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</si>
  <si>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</si>
  <si>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</si>
  <si>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</si>
  <si>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</si>
  <si>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</si>
  <si>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</si>
  <si>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</si>
  <si>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</si>
  <si>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</si>
  <si>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</si>
  <si>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</si>
  <si>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</si>
  <si>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</si>
  <si>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</si>
  <si>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国民健康保険事業特別会計</t>
  </si>
  <si>
    <t>連結実質赤字額</t>
    <rPh sb="0" eb="2">
      <t>レンケツ</t>
    </rPh>
    <rPh sb="2" eb="4">
      <t>ジッシツ</t>
    </rPh>
    <rPh sb="4" eb="7">
      <t>アカジガク</t>
    </rPh>
    <phoneticPr fontId="5"/>
  </si>
  <si>
    <t>和泉診療所事業特別会計</t>
  </si>
  <si>
    <t>水道事業会計</t>
  </si>
  <si>
    <t>法適用企業</t>
  </si>
  <si>
    <t>農業集落排水事業特別会計</t>
  </si>
  <si>
    <t>人件費</t>
    <rPh sb="0" eb="3">
      <t>ジンケンヒ</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</si>
  <si>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</si>
  <si>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</si>
  <si>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</si>
  <si>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</si>
  <si>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</si>
  <si>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</si>
  <si>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</si>
  <si>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</si>
  <si>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</si>
  <si>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</si>
  <si>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</si>
  <si>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</si>
  <si>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</si>
  <si>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</si>
  <si>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</si>
  <si>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</si>
  <si>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</si>
  <si>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</si>
  <si>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</si>
  <si>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</si>
  <si>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</si>
  <si>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</si>
  <si>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</si>
  <si>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</si>
  <si>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</si>
  <si>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</si>
  <si>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</si>
  <si>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</si>
  <si>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</si>
  <si>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</si>
  <si>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</si>
  <si>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</si>
  <si>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</si>
  <si>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</si>
  <si>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</si>
  <si>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</si>
  <si>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</si>
  <si>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</si>
  <si>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</si>
  <si>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</si>
  <si>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</si>
  <si>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</si>
  <si>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</si>
  <si>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</si>
  <si>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</si>
  <si>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</si>
  <si>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平成大野屋</t>
  </si>
  <si>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</si>
  <si>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</si>
  <si>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</si>
  <si>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</si>
  <si>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</si>
  <si>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</si>
  <si>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</si>
  <si>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</si>
  <si>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</si>
  <si>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</si>
  <si>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</si>
  <si>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類似団体内平均(円)</t>
    <rPh sb="0" eb="2">
      <t>ルイジ</t>
    </rPh>
    <rPh sb="2" eb="4">
      <t>ダンタイ</t>
    </rPh>
    <phoneticPr fontId="5"/>
  </si>
  <si>
    <t>H27</t>
  </si>
  <si>
    <t>H28</t>
  </si>
  <si>
    <t>H30</t>
  </si>
  <si>
    <t>R01</t>
  </si>
  <si>
    <t>▲ 5.07</t>
  </si>
  <si>
    <t>▲ 3.88</t>
  </si>
  <si>
    <t>その他会計（赤字）</t>
  </si>
  <si>
    <t>（百万円）</t>
  </si>
  <si>
    <t>H27末</t>
  </si>
  <si>
    <t>H26末</t>
  </si>
  <si>
    <t>H28末</t>
  </si>
  <si>
    <t>H29末</t>
  </si>
  <si>
    <t>H30末</t>
  </si>
  <si>
    <t>大野市土地開発公社</t>
  </si>
  <si>
    <t>越前おおの農林樂舎</t>
  </si>
  <si>
    <t>福井県後期高齢者医療広域連合</t>
  </si>
  <si>
    <t>福井県後期高齢者医療広域連合（事業会計）</t>
  </si>
  <si>
    <t>福井県自治会館組合</t>
  </si>
  <si>
    <t>合併振興基金</t>
  </si>
  <si>
    <t>上水道整備基金</t>
  </si>
  <si>
    <t>エキサイト広場総合体育施設管理運営基金</t>
  </si>
  <si>
    <t>公共下水道整備基金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</si>
  <si>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</si>
  <si>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5"/>
  </si>
  <si>
    <t>分析欄</t>
    <rPh sb="0" eb="2">
      <t>ブンセキ</t>
    </rPh>
    <rPh sb="2" eb="3">
      <t>ラン</t>
    </rPh>
    <phoneticPr fontId="45"/>
  </si>
  <si>
    <t>(　参考　）</t>
    <rPh sb="2" eb="4">
      <t>サンコウ</t>
    </rPh>
    <phoneticPr fontId="45"/>
  </si>
  <si>
    <t>当該団体値</t>
    <rPh sb="0" eb="2">
      <t>トウガイ</t>
    </rPh>
    <rPh sb="2" eb="4">
      <t>ダンタイ</t>
    </rPh>
    <rPh sb="4" eb="5">
      <t>アタイ</t>
    </rPh>
    <phoneticPr fontId="45"/>
  </si>
  <si>
    <t>将来負担比率</t>
    <phoneticPr fontId="45"/>
  </si>
  <si>
    <t>有形固定資産減価償却率</t>
    <phoneticPr fontId="45"/>
  </si>
  <si>
    <t>類似団体内平均値</t>
    <phoneticPr fontId="4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</si>
  <si>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5"/>
  </si>
  <si>
    <t>実質公債費比率</t>
    <phoneticPr fontId="45"/>
  </si>
  <si>
    <t xml:space="preserve"> </t>
    <phoneticPr fontId="45"/>
  </si>
  <si>
    <t xml:space="preserve"> </t>
    <phoneticPr fontId="45"/>
  </si>
  <si>
    <t>令和元年度の将来負担比率は、類似団体内平均値に比べ低い状況にある。また、有形固定資産減価償却率は、類似団体内平均値と比べ高い状況にある。
今後、益々施設の老朽化が進むため、市債や基金の残高等を考慮しながら、計画的な資産管理を行い、バランスの良い財政運営に努める。</t>
    <rPh sb="0" eb="2">
      <t>レイワ</t>
    </rPh>
    <rPh sb="2" eb="4">
      <t>ガンネン</t>
    </rPh>
    <rPh sb="23" eb="24">
      <t>クラ</t>
    </rPh>
    <rPh sb="25" eb="26">
      <t>ヒク</t>
    </rPh>
    <rPh sb="27" eb="29">
      <t>ジョウキョウ</t>
    </rPh>
    <phoneticPr fontId="45"/>
  </si>
  <si>
    <t>令和元年度の将来負担比率は、類似団体内平均値に比べ低い状況にある。また、実質公債費比率も、類似団体内平均値と比べ低い状況にある。
市債償還の増加や基金残高の減少などにより、いずれの比率も上昇傾向にあるが、令和元年度は市債残高の減少により、将来負担比率は低下した。
市債の発行を抑制するなど、将来負担額の軽減に努める。</t>
    <rPh sb="0" eb="2">
      <t>レイワ</t>
    </rPh>
    <rPh sb="2" eb="4">
      <t>ガンネン</t>
    </rPh>
    <rPh sb="102" eb="104">
      <t>レイワ</t>
    </rPh>
    <rPh sb="104" eb="106">
      <t>ガンネン</t>
    </rPh>
    <rPh sb="106" eb="107">
      <t>ド</t>
    </rPh>
    <rPh sb="108" eb="110">
      <t>シサイ</t>
    </rPh>
    <rPh sb="110" eb="112">
      <t>ザンダカ</t>
    </rPh>
    <rPh sb="113" eb="115">
      <t>ゲンショウ</t>
    </rPh>
    <rPh sb="119" eb="121">
      <t>ショウライ</t>
    </rPh>
    <rPh sb="121" eb="123">
      <t>フタン</t>
    </rPh>
    <rPh sb="123" eb="125">
      <t>ヒリツ</t>
    </rPh>
    <rPh sb="126" eb="128">
      <t>テイカ</t>
    </rPh>
    <phoneticPr fontId="4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</si>
</sst>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xf numFmtId="0" fontId="44" fillId="0" borderId="0">
      <alignment vertical="center"/>
    </xf>
    <xf numFmtId="0" fontId="44" fillId="0" borderId="0">
      <alignment vertical="center"/>
    </xf>
    <xf numFmtId="0" fontId="44" fillId="0" borderId="0"/>
    <xf numFmtId="0" fontId="44" fillId="0" borderId="0"/>
    <xf numFmtId="0" fontId="48" fillId="0" borderId="0">
      <alignment vertical="center"/>
    </xf>
  </cellStyleXfs>
  <cellXfs count="115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4" fillId="3" borderId="0" xfId="20" applyFill="1" applyAlignment="1" applyProtection="1">
      <alignment vertical="center"/>
      <protection hidden="1"/>
    </xf>
    <xf numFmtId="0" fontId="46" fillId="0" borderId="0" xfId="21" applyFont="1">
      <alignment vertical="center"/>
    </xf>
    <xf numFmtId="0" fontId="44" fillId="3" borderId="0" xfId="20" applyFill="1" applyAlignment="1">
      <alignment vertical="center"/>
    </xf>
    <xf numFmtId="0" fontId="44" fillId="3" borderId="0" xfId="20" applyFill="1"/>
    <xf numFmtId="0" fontId="44" fillId="3" borderId="0" xfId="20" applyFill="1" applyProtection="1">
      <protection hidden="1"/>
    </xf>
    <xf numFmtId="0" fontId="46" fillId="0" borderId="30" xfId="21" applyFont="1" applyBorder="1">
      <alignment vertical="center"/>
    </xf>
    <xf numFmtId="0" fontId="46" fillId="0" borderId="23" xfId="21" applyFont="1" applyBorder="1">
      <alignment vertical="center"/>
    </xf>
    <xf numFmtId="181" fontId="46" fillId="0" borderId="23" xfId="21" applyNumberFormat="1" applyFont="1" applyBorder="1">
      <alignment vertical="center"/>
    </xf>
    <xf numFmtId="0" fontId="46" fillId="0" borderId="16" xfId="21" applyFont="1" applyBorder="1">
      <alignment vertical="center"/>
    </xf>
    <xf numFmtId="0" fontId="47" fillId="0" borderId="0" xfId="21" applyFont="1">
      <alignment vertical="center"/>
    </xf>
    <xf numFmtId="0" fontId="46" fillId="0" borderId="42" xfId="21" applyFont="1" applyBorder="1">
      <alignment vertical="center"/>
    </xf>
    <xf numFmtId="0" fontId="46" fillId="0" borderId="14" xfId="21" applyFont="1" applyBorder="1">
      <alignment vertical="center"/>
    </xf>
    <xf numFmtId="0" fontId="46" fillId="0" borderId="31" xfId="21" applyFont="1" applyBorder="1">
      <alignment vertical="center"/>
    </xf>
    <xf numFmtId="0" fontId="46" fillId="0" borderId="34" xfId="21" applyFont="1" applyBorder="1">
      <alignment vertical="center"/>
    </xf>
    <xf numFmtId="0" fontId="46" fillId="0" borderId="15" xfId="21" applyFont="1" applyBorder="1">
      <alignment vertical="center"/>
    </xf>
    <xf numFmtId="0" fontId="46" fillId="0" borderId="35" xfId="21" applyFont="1" applyBorder="1">
      <alignment vertical="center"/>
    </xf>
    <xf numFmtId="0" fontId="47" fillId="0" borderId="30" xfId="21" applyFont="1" applyBorder="1">
      <alignment vertical="center"/>
    </xf>
    <xf numFmtId="184" fontId="48" fillId="0" borderId="0" xfId="21" applyNumberFormat="1" applyFont="1">
      <alignment vertical="center"/>
    </xf>
    <xf numFmtId="184" fontId="46" fillId="0" borderId="0" xfId="21" applyNumberFormat="1" applyFont="1">
      <alignment vertical="center"/>
    </xf>
    <xf numFmtId="183" fontId="46" fillId="3" borderId="0" xfId="22" applyNumberFormat="1" applyFont="1" applyFill="1" applyAlignment="1">
      <alignment vertical="center" wrapText="1"/>
    </xf>
    <xf numFmtId="49" fontId="46" fillId="3" borderId="0" xfId="22" applyNumberFormat="1" applyFont="1" applyFill="1" applyAlignment="1">
      <alignment horizontal="center" vertical="center" wrapText="1"/>
    </xf>
    <xf numFmtId="49" fontId="46" fillId="3" borderId="0" xfId="22" applyNumberFormat="1" applyFont="1" applyFill="1" applyAlignment="1">
      <alignment horizontal="center" vertical="center"/>
    </xf>
    <xf numFmtId="184" fontId="46" fillId="0" borderId="42" xfId="21" applyNumberFormat="1" applyFont="1" applyBorder="1">
      <alignment vertical="center"/>
    </xf>
    <xf numFmtId="184" fontId="46" fillId="0" borderId="14" xfId="21" applyNumberFormat="1" applyFont="1" applyBorder="1">
      <alignment vertical="center"/>
    </xf>
    <xf numFmtId="191" fontId="46" fillId="0" borderId="0" xfId="21" applyNumberFormat="1" applyFont="1">
      <alignment vertical="center"/>
    </xf>
    <xf numFmtId="184" fontId="46" fillId="0" borderId="31" xfId="21" applyNumberFormat="1" applyFont="1" applyBorder="1">
      <alignment vertical="center"/>
    </xf>
    <xf numFmtId="184" fontId="46" fillId="0" borderId="34" xfId="21" applyNumberFormat="1" applyFont="1" applyBorder="1">
      <alignment vertical="center"/>
    </xf>
    <xf numFmtId="181" fontId="46" fillId="0" borderId="34" xfId="21" applyNumberFormat="1" applyFont="1" applyBorder="1">
      <alignment vertical="center"/>
    </xf>
    <xf numFmtId="184" fontId="46" fillId="0" borderId="15" xfId="21" applyNumberFormat="1" applyFont="1" applyBorder="1">
      <alignment vertical="center"/>
    </xf>
    <xf numFmtId="0" fontId="47" fillId="0" borderId="42" xfId="21" applyFont="1" applyBorder="1">
      <alignment vertical="center"/>
    </xf>
    <xf numFmtId="0" fontId="46" fillId="0" borderId="0" xfId="22" applyFont="1">
      <alignment vertical="center"/>
    </xf>
    <xf numFmtId="181" fontId="46" fillId="0" borderId="0" xfId="22" applyNumberFormat="1" applyFont="1">
      <alignment vertical="center"/>
    </xf>
    <xf numFmtId="184" fontId="44" fillId="0" borderId="0" xfId="23" applyNumberFormat="1" applyAlignment="1">
      <alignment vertical="center"/>
    </xf>
    <xf numFmtId="182" fontId="44" fillId="0" borderId="0" xfId="24" applyNumberFormat="1" applyAlignment="1">
      <alignment horizontal="right" vertical="center"/>
    </xf>
    <xf numFmtId="179" fontId="44" fillId="0" borderId="0" xfId="24" applyNumberFormat="1" applyAlignment="1">
      <alignment horizontal="right" vertical="center"/>
    </xf>
    <xf numFmtId="184" fontId="46" fillId="3" borderId="0" xfId="21" applyNumberFormat="1" applyFont="1" applyFill="1" applyAlignment="1">
      <alignment vertical="center" wrapText="1"/>
    </xf>
    <xf numFmtId="184" fontId="44" fillId="0" borderId="0" xfId="23" applyNumberFormat="1" applyAlignment="1">
      <alignment horizontal="center" vertical="center"/>
    </xf>
    <xf numFmtId="0" fontId="49" fillId="0" borderId="0" xfId="25" applyFont="1">
      <alignment vertical="center"/>
    </xf>
    <xf numFmtId="180" fontId="46" fillId="0" borderId="0" xfId="21"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6" fillId="0" borderId="30" xfId="21" applyFont="1" applyBorder="1" applyAlignment="1" applyProtection="1">
      <alignment horizontal="left" vertical="top" wrapText="1"/>
      <protection locked="0"/>
    </xf>
    <xf numFmtId="0" fontId="46" fillId="0" borderId="23" xfId="21" applyFont="1" applyBorder="1" applyAlignment="1" applyProtection="1">
      <alignment horizontal="left" vertical="top" wrapText="1"/>
      <protection locked="0"/>
    </xf>
    <xf numFmtId="0" fontId="46" fillId="0" borderId="16" xfId="21" applyFont="1" applyBorder="1" applyAlignment="1" applyProtection="1">
      <alignment horizontal="left" vertical="top" wrapText="1"/>
      <protection locked="0"/>
    </xf>
    <xf numFmtId="0" fontId="46" fillId="0" borderId="42" xfId="21" applyFont="1" applyBorder="1" applyAlignment="1" applyProtection="1">
      <alignment horizontal="left" vertical="top" wrapText="1"/>
      <protection locked="0"/>
    </xf>
    <xf numFmtId="0" fontId="46" fillId="0" borderId="0" xfId="21" applyFont="1" applyAlignment="1" applyProtection="1">
      <alignment horizontal="left" vertical="top" wrapText="1"/>
      <protection locked="0"/>
    </xf>
    <xf numFmtId="0" fontId="46" fillId="0" borderId="14" xfId="21" applyFont="1" applyBorder="1" applyAlignment="1" applyProtection="1">
      <alignment horizontal="left" vertical="top" wrapText="1"/>
      <protection locked="0"/>
    </xf>
    <xf numFmtId="0" fontId="46" fillId="0" borderId="31" xfId="21" applyFont="1" applyBorder="1" applyAlignment="1" applyProtection="1">
      <alignment horizontal="left" vertical="top" wrapText="1"/>
      <protection locked="0"/>
    </xf>
    <xf numFmtId="0" fontId="46" fillId="0" borderId="34" xfId="21" applyFont="1" applyBorder="1" applyAlignment="1" applyProtection="1">
      <alignment horizontal="left" vertical="top" wrapText="1"/>
      <protection locked="0"/>
    </xf>
    <xf numFmtId="0" fontId="46" fillId="0" borderId="15" xfId="21" applyFont="1" applyBorder="1" applyAlignment="1" applyProtection="1">
      <alignment horizontal="left" vertical="top" wrapText="1"/>
      <protection locked="0"/>
    </xf>
    <xf numFmtId="0" fontId="46" fillId="0" borderId="0" xfId="21" applyFont="1" applyAlignment="1">
      <alignment horizontal="center" vertical="center"/>
    </xf>
    <xf numFmtId="0" fontId="46" fillId="0" borderId="32" xfId="21" applyFont="1" applyBorder="1" applyAlignment="1">
      <alignment horizontal="center" vertical="center"/>
    </xf>
    <xf numFmtId="0" fontId="46" fillId="0" borderId="35" xfId="21" applyFont="1" applyBorder="1" applyAlignment="1">
      <alignment horizontal="center" vertical="center"/>
    </xf>
    <xf numFmtId="0" fontId="46" fillId="0" borderId="37" xfId="21" applyFont="1" applyBorder="1" applyAlignment="1">
      <alignment horizontal="center" vertical="center"/>
    </xf>
    <xf numFmtId="0" fontId="46" fillId="0" borderId="74" xfId="21" applyFont="1" applyBorder="1" applyAlignment="1">
      <alignment horizontal="center" vertical="center"/>
    </xf>
    <xf numFmtId="179" fontId="46" fillId="3" borderId="74" xfId="22" applyNumberFormat="1" applyFont="1" applyFill="1" applyBorder="1" applyAlignment="1">
      <alignment horizontal="center" vertical="center"/>
    </xf>
    <xf numFmtId="179" fontId="46" fillId="3" borderId="0" xfId="22" applyNumberFormat="1" applyFont="1" applyFill="1" applyAlignment="1">
      <alignment horizontal="center" vertical="center"/>
    </xf>
    <xf numFmtId="183" fontId="46" fillId="3" borderId="74" xfId="22" applyNumberFormat="1" applyFont="1" applyFill="1" applyBorder="1" applyAlignment="1">
      <alignment horizontal="center" vertical="center" wrapText="1"/>
    </xf>
    <xf numFmtId="179" fontId="46" fillId="3" borderId="188" xfId="22" applyNumberFormat="1" applyFont="1" applyFill="1" applyBorder="1" applyAlignment="1">
      <alignment horizontal="center" vertical="center"/>
    </xf>
    <xf numFmtId="183" fontId="46" fillId="0" borderId="0" xfId="22" applyNumberFormat="1" applyFont="1" applyAlignment="1">
      <alignment horizontal="center" vertical="center" wrapText="1"/>
    </xf>
    <xf numFmtId="184" fontId="44" fillId="0" borderId="0" xfId="21" applyNumberFormat="1" applyAlignment="1">
      <alignment horizontal="center" vertical="center"/>
    </xf>
    <xf numFmtId="183" fontId="46" fillId="3" borderId="0" xfId="22" applyNumberFormat="1" applyFont="1" applyFill="1" applyAlignment="1">
      <alignment horizontal="center" vertical="center" wrapText="1"/>
    </xf>
    <xf numFmtId="179" fontId="46" fillId="3" borderId="0" xfId="22" applyNumberFormat="1" applyFont="1" applyFill="1" applyAlignment="1">
      <alignment horizontal="center" vertical="center" wrapText="1"/>
    </xf>
    <xf numFmtId="179" fontId="46" fillId="0" borderId="0" xfId="21" applyNumberFormat="1" applyFont="1" applyAlignment="1">
      <alignment horizontal="center"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F84E-456C-B06B-B7F7349590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77347</c:v>
                </c:pt>
                <c:pt idx="1">
                  <c:v>54330</c:v>
                </c:pt>
                <c:pt idx="2">
                  <c:v>55398</c:v>
                </c:pt>
                <c:pt idx="3">
                  <c:v>54836</c:v>
                </c:pt>
                <c:pt idx="4">
                  <c:v>76410</c:v>
                </c:pt>
              </c:numCache>
            </c:numRef>
          </c:val>
          <c:smooth val="0"/>
          <c:extLst xmlns:c16r2="http://schemas.microsoft.com/office/drawing/2015/06/chart">
            <c:ext xmlns:c16="http://schemas.microsoft.com/office/drawing/2014/chart" uri="{C3380CC4-5D6E-409C-BE32-E72D297353CC}">
              <c16:uniqueId val="{00000001-F84E-456C-B06B-B7F7349590C2}"/>
            </c:ext>
          </c:extLst>
        </c:ser>
        <c:dLbls>
          <c:showLegendKey val="0"/>
          <c:showVal val="0"/>
          <c:showCatName val="0"/>
          <c:showSerName val="0"/>
          <c:showPercent val="0"/>
          <c:showBubbleSize val="0"/>
        </c:dLbls>
        <c:marker val="1"/>
        <c:smooth val="0"/>
        <c:axId val="57955072"/>
        <c:axId val="57956992"/>
      </c:lineChart>
      <c:catAx>
        <c:axId val="5795507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57956992"/>
        <c:crosses val="autoZero"/>
        <c:auto val="1"/>
        <c:lblAlgn val="ctr"/>
        <c:lblOffset val="100"/>
        <c:tickLblSkip val="1"/>
        <c:noMultiLvlLbl val="0"/>
      </c:catAx>
      <c:valAx>
        <c:axId val="5795699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57955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xmlns:c16r2="http://schemas.microsoft.com/office/drawing/2015/06/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c:v>
                </c:pt>
                <c:pt idx="1">
                  <c:v>6.6</c:v>
                </c:pt>
                <c:pt idx="2">
                  <c:v>5.45</c:v>
                </c:pt>
                <c:pt idx="3">
                  <c:v>7.42</c:v>
                </c:pt>
                <c:pt idx="4">
                  <c:v>6.33</c:v>
                </c:pt>
              </c:numCache>
            </c:numRef>
          </c:val>
          <c:extLst xmlns:c16r2="http://schemas.microsoft.com/office/drawing/2015/06/chart">
            <c:ext xmlns:c16="http://schemas.microsoft.com/office/drawing/2014/chart" uri="{C3380CC4-5D6E-409C-BE32-E72D297353CC}">
              <c16:uniqueId val="{00000000-5D23-49FB-821C-5A4AB979C8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23.26</c:v>
                </c:pt>
                <c:pt idx="1">
                  <c:v>19.510000000000002</c:v>
                </c:pt>
                <c:pt idx="2">
                  <c:v>17.010000000000002</c:v>
                </c:pt>
                <c:pt idx="3">
                  <c:v>15.21</c:v>
                </c:pt>
                <c:pt idx="4">
                  <c:v>16.13</c:v>
                </c:pt>
              </c:numCache>
            </c:numRef>
          </c:val>
          <c:extLst xmlns:c16r2="http://schemas.microsoft.com/office/drawing/2015/06/chart">
            <c:ext xmlns:c16="http://schemas.microsoft.com/office/drawing/2014/chart" uri="{C3380CC4-5D6E-409C-BE32-E72D297353CC}">
              <c16:uniqueId val="{00000001-5D23-49FB-821C-5A4AB979C869}"/>
            </c:ext>
          </c:extLst>
        </c:ser>
        <c:dLbls>
          <c:showLegendKey val="0"/>
          <c:showVal val="0"/>
          <c:showCatName val="0"/>
          <c:showSerName val="0"/>
          <c:showPercent val="0"/>
          <c:showBubbleSize val="0"/>
        </c:dLbls>
        <c:gapWidth val="250"/>
        <c:overlap val="100"/>
        <c:axId val="136354048"/>
        <c:axId val="13636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0.82</c:v>
                </c:pt>
                <c:pt idx="1">
                  <c:v>-5.07</c:v>
                </c:pt>
                <c:pt idx="2">
                  <c:v>-3.88</c:v>
                </c:pt>
                <c:pt idx="3">
                  <c:v>0.04</c:v>
                </c:pt>
                <c:pt idx="4">
                  <c:v>-0.08</c:v>
                </c:pt>
              </c:numCache>
            </c:numRef>
          </c:val>
          <c:smooth val="0"/>
          <c:extLst xmlns:c16r2="http://schemas.microsoft.com/office/drawing/2015/06/chart">
            <c:ext xmlns:c16="http://schemas.microsoft.com/office/drawing/2014/chart" uri="{C3380CC4-5D6E-409C-BE32-E72D297353CC}">
              <c16:uniqueId val="{00000002-5D23-49FB-821C-5A4AB979C869}"/>
            </c:ext>
          </c:extLst>
        </c:ser>
        <c:dLbls>
          <c:showLegendKey val="0"/>
          <c:showVal val="0"/>
          <c:showCatName val="0"/>
          <c:showSerName val="0"/>
          <c:showPercent val="0"/>
          <c:showBubbleSize val="0"/>
        </c:dLbls>
        <c:marker val="1"/>
        <c:smooth val="0"/>
        <c:axId val="136354048"/>
        <c:axId val="136364416"/>
      </c:lineChart>
      <c:catAx>
        <c:axId val="13635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36364416"/>
        <c:crosses val="autoZero"/>
        <c:auto val="1"/>
        <c:lblAlgn val="ctr"/>
        <c:lblOffset val="100"/>
        <c:tickLblSkip val="1"/>
        <c:noMultiLvlLbl val="0"/>
      </c:catAx>
      <c:valAx>
        <c:axId val="13636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363540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xmlns:c16r2="http://schemas.microsoft.com/office/drawing/2015/06/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0.7</c:v>
                </c:pt>
                <c:pt idx="8">
                  <c:v>#N/A</c:v>
                </c:pt>
                <c:pt idx="9">
                  <c:v>0</c:v>
                </c:pt>
              </c:numCache>
            </c:numRef>
          </c:val>
          <c:extLst xmlns:c16r2="http://schemas.microsoft.com/office/drawing/2015/06/chart">
            <c:ext xmlns:c16="http://schemas.microsoft.com/office/drawing/2014/chart" uri="{C3380CC4-5D6E-409C-BE32-E72D297353CC}">
              <c16:uniqueId val="{00000000-59A7-4F1B-800B-14C8C91035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9A7-4F1B-800B-14C8C91035D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59A7-4F1B-800B-14C8C91035D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0.08</c:v>
                </c:pt>
                <c:pt idx="4">
                  <c:v>#N/A</c:v>
                </c:pt>
                <c:pt idx="5">
                  <c:v>0.11</c:v>
                </c:pt>
                <c:pt idx="6">
                  <c:v>#N/A</c:v>
                </c:pt>
                <c:pt idx="7">
                  <c:v>0.1</c:v>
                </c:pt>
                <c:pt idx="8">
                  <c:v>#N/A</c:v>
                </c:pt>
                <c:pt idx="9">
                  <c:v>0.05</c:v>
                </c:pt>
              </c:numCache>
            </c:numRef>
          </c:val>
          <c:extLst xmlns:c16r2="http://schemas.microsoft.com/office/drawing/2015/06/chart">
            <c:ext xmlns:c16="http://schemas.microsoft.com/office/drawing/2014/chart" uri="{C3380CC4-5D6E-409C-BE32-E72D297353CC}">
              <c16:uniqueId val="{00000003-59A7-4F1B-800B-14C8C91035D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4-59A7-4F1B-800B-14C8C91035D3}"/>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1.08</c:v>
                </c:pt>
                <c:pt idx="2">
                  <c:v>#N/A</c:v>
                </c:pt>
                <c:pt idx="3">
                  <c:v>0.45</c:v>
                </c:pt>
                <c:pt idx="4">
                  <c:v>#N/A</c:v>
                </c:pt>
                <c:pt idx="5">
                  <c:v>0.65</c:v>
                </c:pt>
                <c:pt idx="6">
                  <c:v>#N/A</c:v>
                </c:pt>
                <c:pt idx="7">
                  <c:v>0</c:v>
                </c:pt>
                <c:pt idx="8">
                  <c:v>#N/A</c:v>
                </c:pt>
                <c:pt idx="9">
                  <c:v>0.26</c:v>
                </c:pt>
              </c:numCache>
            </c:numRef>
          </c:val>
          <c:extLst xmlns:c16r2="http://schemas.microsoft.com/office/drawing/2015/06/chart">
            <c:ext xmlns:c16="http://schemas.microsoft.com/office/drawing/2014/chart" uri="{C3380CC4-5D6E-409C-BE32-E72D297353CC}">
              <c16:uniqueId val="{00000005-59A7-4F1B-800B-14C8C91035D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0.17</c:v>
                </c:pt>
                <c:pt idx="4">
                  <c:v>#N/A</c:v>
                </c:pt>
                <c:pt idx="5">
                  <c:v>0.26</c:v>
                </c:pt>
                <c:pt idx="6">
                  <c:v>#N/A</c:v>
                </c:pt>
                <c:pt idx="7">
                  <c:v>0.26</c:v>
                </c:pt>
                <c:pt idx="8">
                  <c:v>#N/A</c:v>
                </c:pt>
                <c:pt idx="9">
                  <c:v>0.26</c:v>
                </c:pt>
              </c:numCache>
            </c:numRef>
          </c:val>
          <c:extLst xmlns:c16r2="http://schemas.microsoft.com/office/drawing/2015/06/chart">
            <c:ext xmlns:c16="http://schemas.microsoft.com/office/drawing/2014/chart" uri="{C3380CC4-5D6E-409C-BE32-E72D297353CC}">
              <c16:uniqueId val="{00000006-59A7-4F1B-800B-14C8C91035D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1.67</c:v>
                </c:pt>
                <c:pt idx="2">
                  <c:v>#N/A</c:v>
                </c:pt>
                <c:pt idx="3">
                  <c:v>2.6</c:v>
                </c:pt>
                <c:pt idx="4">
                  <c:v>#N/A</c:v>
                </c:pt>
                <c:pt idx="5">
                  <c:v>2.71</c:v>
                </c:pt>
                <c:pt idx="6">
                  <c:v>#N/A</c:v>
                </c:pt>
                <c:pt idx="7">
                  <c:v>1.46</c:v>
                </c:pt>
                <c:pt idx="8">
                  <c:v>#N/A</c:v>
                </c:pt>
                <c:pt idx="9">
                  <c:v>0.53</c:v>
                </c:pt>
              </c:numCache>
            </c:numRef>
          </c:val>
          <c:extLst xmlns:c16r2="http://schemas.microsoft.com/office/drawing/2015/06/chart">
            <c:ext xmlns:c16="http://schemas.microsoft.com/office/drawing/2014/chart" uri="{C3380CC4-5D6E-409C-BE32-E72D297353CC}">
              <c16:uniqueId val="{00000007-59A7-4F1B-800B-14C8C91035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c:v>
                </c:pt>
                <c:pt idx="2">
                  <c:v>#N/A</c:v>
                </c:pt>
                <c:pt idx="3">
                  <c:v>6.59</c:v>
                </c:pt>
                <c:pt idx="4">
                  <c:v>#N/A</c:v>
                </c:pt>
                <c:pt idx="5">
                  <c:v>5.44</c:v>
                </c:pt>
                <c:pt idx="6">
                  <c:v>#N/A</c:v>
                </c:pt>
                <c:pt idx="7">
                  <c:v>7.42</c:v>
                </c:pt>
                <c:pt idx="8">
                  <c:v>#N/A</c:v>
                </c:pt>
                <c:pt idx="9">
                  <c:v>6.32</c:v>
                </c:pt>
              </c:numCache>
            </c:numRef>
          </c:val>
          <c:extLst xmlns:c16r2="http://schemas.microsoft.com/office/drawing/2015/06/chart">
            <c:ext xmlns:c16="http://schemas.microsoft.com/office/drawing/2014/chart" uri="{C3380CC4-5D6E-409C-BE32-E72D297353CC}">
              <c16:uniqueId val="{00000008-59A7-4F1B-800B-14C8C91035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7.66</c:v>
                </c:pt>
                <c:pt idx="2">
                  <c:v>#N/A</c:v>
                </c:pt>
                <c:pt idx="3">
                  <c:v>7.95</c:v>
                </c:pt>
                <c:pt idx="4">
                  <c:v>#N/A</c:v>
                </c:pt>
                <c:pt idx="5">
                  <c:v>8.1300000000000008</c:v>
                </c:pt>
                <c:pt idx="6">
                  <c:v>#N/A</c:v>
                </c:pt>
                <c:pt idx="7">
                  <c:v>8.32</c:v>
                </c:pt>
                <c:pt idx="8">
                  <c:v>#N/A</c:v>
                </c:pt>
                <c:pt idx="9">
                  <c:v>8.41</c:v>
                </c:pt>
              </c:numCache>
            </c:numRef>
          </c:val>
          <c:extLst xmlns:c16r2="http://schemas.microsoft.com/office/drawing/2015/06/chart">
            <c:ext xmlns:c16="http://schemas.microsoft.com/office/drawing/2014/chart" uri="{C3380CC4-5D6E-409C-BE32-E72D297353CC}">
              <c16:uniqueId val="{00000009-59A7-4F1B-800B-14C8C91035D3}"/>
            </c:ext>
          </c:extLst>
        </c:ser>
        <c:dLbls>
          <c:showLegendKey val="0"/>
          <c:showVal val="0"/>
          <c:showCatName val="0"/>
          <c:showSerName val="0"/>
          <c:showPercent val="0"/>
          <c:showBubbleSize val="0"/>
        </c:dLbls>
        <c:gapWidth val="150"/>
        <c:overlap val="100"/>
        <c:axId val="117641600"/>
        <c:axId val="117643136"/>
      </c:barChart>
      <c:catAx>
        <c:axId val="1176416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17643136"/>
        <c:crosses val="autoZero"/>
        <c:auto val="1"/>
        <c:lblAlgn val="ctr"/>
        <c:lblOffset val="100"/>
        <c:tickLblSkip val="1"/>
        <c:noMultiLvlLbl val="0"/>
      </c:catAx>
      <c:valAx>
        <c:axId val="11764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764160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xmlns:c16r2="http://schemas.microsoft.com/office/drawing/2015/06/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1658</c:v>
                </c:pt>
                <c:pt idx="5">
                  <c:v>1630</c:v>
                </c:pt>
                <c:pt idx="8">
                  <c:v>1655</c:v>
                </c:pt>
                <c:pt idx="11">
                  <c:v>1643</c:v>
                </c:pt>
                <c:pt idx="14">
                  <c:v>1618</c:v>
                </c:pt>
              </c:numCache>
            </c:numRef>
          </c:val>
          <c:extLst xmlns:c16r2="http://schemas.microsoft.com/office/drawing/2015/06/chart">
            <c:ext xmlns:c16="http://schemas.microsoft.com/office/drawing/2014/chart" uri="{C3380CC4-5D6E-409C-BE32-E72D297353CC}">
              <c16:uniqueId val="{00000000-DBA2-4228-936F-C886D692E1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BA2-4228-936F-C886D692E1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BA2-4228-936F-C886D692E1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249</c:v>
                </c:pt>
                <c:pt idx="3">
                  <c:v>249</c:v>
                </c:pt>
                <c:pt idx="6">
                  <c:v>250</c:v>
                </c:pt>
                <c:pt idx="9">
                  <c:v>250</c:v>
                </c:pt>
                <c:pt idx="12">
                  <c:v>250</c:v>
                </c:pt>
              </c:numCache>
            </c:numRef>
          </c:val>
          <c:extLst xmlns:c16r2="http://schemas.microsoft.com/office/drawing/2015/06/chart">
            <c:ext xmlns:c16="http://schemas.microsoft.com/office/drawing/2014/chart" uri="{C3380CC4-5D6E-409C-BE32-E72D297353CC}">
              <c16:uniqueId val="{00000003-DBA2-4228-936F-C886D692E1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451</c:v>
                </c:pt>
                <c:pt idx="3">
                  <c:v>506</c:v>
                </c:pt>
                <c:pt idx="6">
                  <c:v>509</c:v>
                </c:pt>
                <c:pt idx="9">
                  <c:v>487</c:v>
                </c:pt>
                <c:pt idx="12">
                  <c:v>526</c:v>
                </c:pt>
              </c:numCache>
            </c:numRef>
          </c:val>
          <c:extLst xmlns:c16r2="http://schemas.microsoft.com/office/drawing/2015/06/chart">
            <c:ext xmlns:c16="http://schemas.microsoft.com/office/drawing/2014/chart" uri="{C3380CC4-5D6E-409C-BE32-E72D297353CC}">
              <c16:uniqueId val="{00000004-DBA2-4228-936F-C886D692E1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A2-4228-936F-C886D692E1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BA2-4228-936F-C886D692E1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1610</c:v>
                </c:pt>
                <c:pt idx="3">
                  <c:v>1561</c:v>
                </c:pt>
                <c:pt idx="6">
                  <c:v>1606</c:v>
                </c:pt>
                <c:pt idx="9">
                  <c:v>1591</c:v>
                </c:pt>
                <c:pt idx="12">
                  <c:v>1623</c:v>
                </c:pt>
              </c:numCache>
            </c:numRef>
          </c:val>
          <c:extLst xmlns:c16r2="http://schemas.microsoft.com/office/drawing/2015/06/chart">
            <c:ext xmlns:c16="http://schemas.microsoft.com/office/drawing/2014/chart" uri="{C3380CC4-5D6E-409C-BE32-E72D297353CC}">
              <c16:uniqueId val="{00000007-DBA2-4228-936F-C886D692E114}"/>
            </c:ext>
          </c:extLst>
        </c:ser>
        <c:dLbls>
          <c:showLegendKey val="0"/>
          <c:showVal val="0"/>
          <c:showCatName val="0"/>
          <c:showSerName val="0"/>
          <c:showPercent val="0"/>
          <c:showBubbleSize val="0"/>
        </c:dLbls>
        <c:gapWidth val="100"/>
        <c:overlap val="100"/>
        <c:axId val="117813248"/>
        <c:axId val="117815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652</c:v>
                </c:pt>
                <c:pt idx="2">
                  <c:v>#N/A</c:v>
                </c:pt>
                <c:pt idx="3">
                  <c:v>#N/A</c:v>
                </c:pt>
                <c:pt idx="4">
                  <c:v>686</c:v>
                </c:pt>
                <c:pt idx="5">
                  <c:v>#N/A</c:v>
                </c:pt>
                <c:pt idx="6">
                  <c:v>#N/A</c:v>
                </c:pt>
                <c:pt idx="7">
                  <c:v>710</c:v>
                </c:pt>
                <c:pt idx="8">
                  <c:v>#N/A</c:v>
                </c:pt>
                <c:pt idx="9">
                  <c:v>#N/A</c:v>
                </c:pt>
                <c:pt idx="10">
                  <c:v>685</c:v>
                </c:pt>
                <c:pt idx="11">
                  <c:v>#N/A</c:v>
                </c:pt>
                <c:pt idx="12">
                  <c:v>#N/A</c:v>
                </c:pt>
                <c:pt idx="13">
                  <c:v>781</c:v>
                </c:pt>
                <c:pt idx="14">
                  <c:v>#N/A</c:v>
                </c:pt>
              </c:numCache>
            </c:numRef>
          </c:val>
          <c:smooth val="0"/>
          <c:extLst xmlns:c16r2="http://schemas.microsoft.com/office/drawing/2015/06/chart">
            <c:ext xmlns:c16="http://schemas.microsoft.com/office/drawing/2014/chart" uri="{C3380CC4-5D6E-409C-BE32-E72D297353CC}">
              <c16:uniqueId val="{00000008-DBA2-4228-936F-C886D692E114}"/>
            </c:ext>
          </c:extLst>
        </c:ser>
        <c:dLbls>
          <c:showLegendKey val="0"/>
          <c:showVal val="0"/>
          <c:showCatName val="0"/>
          <c:showSerName val="0"/>
          <c:showPercent val="0"/>
          <c:showBubbleSize val="0"/>
        </c:dLbls>
        <c:marker val="1"/>
        <c:smooth val="0"/>
        <c:axId val="117813248"/>
        <c:axId val="117815168"/>
      </c:lineChart>
      <c:catAx>
        <c:axId val="1178132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17815168"/>
        <c:crosses val="autoZero"/>
        <c:auto val="1"/>
        <c:lblAlgn val="ctr"/>
        <c:lblOffset val="100"/>
        <c:tickLblSkip val="1"/>
        <c:noMultiLvlLbl val="0"/>
      </c:catAx>
      <c:valAx>
        <c:axId val="11781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78132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xmlns:c16r2="http://schemas.microsoft.com/office/drawing/2015/06/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16219</c:v>
                </c:pt>
                <c:pt idx="5">
                  <c:v>15857</c:v>
                </c:pt>
                <c:pt idx="8">
                  <c:v>15315</c:v>
                </c:pt>
                <c:pt idx="11">
                  <c:v>15009</c:v>
                </c:pt>
                <c:pt idx="14">
                  <c:v>14964</c:v>
                </c:pt>
              </c:numCache>
            </c:numRef>
          </c:val>
          <c:extLst xmlns:c16r2="http://schemas.microsoft.com/office/drawing/2015/06/chart">
            <c:ext xmlns:c16="http://schemas.microsoft.com/office/drawing/2014/chart" uri="{C3380CC4-5D6E-409C-BE32-E72D297353CC}">
              <c16:uniqueId val="{00000000-2928-4B8B-85EB-FB042CB973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1659</c:v>
                </c:pt>
                <c:pt idx="5">
                  <c:v>1680</c:v>
                </c:pt>
                <c:pt idx="8">
                  <c:v>1670</c:v>
                </c:pt>
                <c:pt idx="11">
                  <c:v>1743</c:v>
                </c:pt>
                <c:pt idx="14">
                  <c:v>1724</c:v>
                </c:pt>
              </c:numCache>
            </c:numRef>
          </c:val>
          <c:extLst xmlns:c16r2="http://schemas.microsoft.com/office/drawing/2015/06/chart">
            <c:ext xmlns:c16="http://schemas.microsoft.com/office/drawing/2014/chart" uri="{C3380CC4-5D6E-409C-BE32-E72D297353CC}">
              <c16:uniqueId val="{00000001-2928-4B8B-85EB-FB042CB973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5899</c:v>
                </c:pt>
                <c:pt idx="5">
                  <c:v>5244</c:v>
                </c:pt>
                <c:pt idx="8">
                  <c:v>4861</c:v>
                </c:pt>
                <c:pt idx="11">
                  <c:v>4421</c:v>
                </c:pt>
                <c:pt idx="14">
                  <c:v>4310</c:v>
                </c:pt>
              </c:numCache>
            </c:numRef>
          </c:val>
          <c:extLst xmlns:c16r2="http://schemas.microsoft.com/office/drawing/2015/06/chart">
            <c:ext xmlns:c16="http://schemas.microsoft.com/office/drawing/2014/chart" uri="{C3380CC4-5D6E-409C-BE32-E72D297353CC}">
              <c16:uniqueId val="{00000002-2928-4B8B-85EB-FB042CB973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28-4B8B-85EB-FB042CB973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28-4B8B-85EB-FB042CB973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322</c:v>
                </c:pt>
                <c:pt idx="9">
                  <c:v>420</c:v>
                </c:pt>
                <c:pt idx="12">
                  <c:v>550</c:v>
                </c:pt>
              </c:numCache>
            </c:numRef>
          </c:val>
          <c:extLst xmlns:c16r2="http://schemas.microsoft.com/office/drawing/2015/06/chart">
            <c:ext xmlns:c16="http://schemas.microsoft.com/office/drawing/2014/chart" uri="{C3380CC4-5D6E-409C-BE32-E72D297353CC}">
              <c16:uniqueId val="{00000005-2928-4B8B-85EB-FB042CB973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3975</c:v>
                </c:pt>
                <c:pt idx="3">
                  <c:v>3939</c:v>
                </c:pt>
                <c:pt idx="6">
                  <c:v>3876</c:v>
                </c:pt>
                <c:pt idx="9">
                  <c:v>3716</c:v>
                </c:pt>
                <c:pt idx="12">
                  <c:v>3678</c:v>
                </c:pt>
              </c:numCache>
            </c:numRef>
          </c:val>
          <c:extLst xmlns:c16r2="http://schemas.microsoft.com/office/drawing/2015/06/chart">
            <c:ext xmlns:c16="http://schemas.microsoft.com/office/drawing/2014/chart" uri="{C3380CC4-5D6E-409C-BE32-E72D297353CC}">
              <c16:uniqueId val="{00000006-2928-4B8B-85EB-FB042CB973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1106</c:v>
                </c:pt>
                <c:pt idx="3">
                  <c:v>874</c:v>
                </c:pt>
                <c:pt idx="6">
                  <c:v>642</c:v>
                </c:pt>
                <c:pt idx="9">
                  <c:v>404</c:v>
                </c:pt>
                <c:pt idx="12">
                  <c:v>161</c:v>
                </c:pt>
              </c:numCache>
            </c:numRef>
          </c:val>
          <c:extLst xmlns:c16r2="http://schemas.microsoft.com/office/drawing/2015/06/chart">
            <c:ext xmlns:c16="http://schemas.microsoft.com/office/drawing/2014/chart" uri="{C3380CC4-5D6E-409C-BE32-E72D297353CC}">
              <c16:uniqueId val="{00000007-2928-4B8B-85EB-FB042CB973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7088</c:v>
                </c:pt>
                <c:pt idx="3">
                  <c:v>7383</c:v>
                </c:pt>
                <c:pt idx="6">
                  <c:v>7767</c:v>
                </c:pt>
                <c:pt idx="9">
                  <c:v>7827</c:v>
                </c:pt>
                <c:pt idx="12">
                  <c:v>7795</c:v>
                </c:pt>
              </c:numCache>
            </c:numRef>
          </c:val>
          <c:extLst xmlns:c16r2="http://schemas.microsoft.com/office/drawing/2015/06/chart">
            <c:ext xmlns:c16="http://schemas.microsoft.com/office/drawing/2014/chart" uri="{C3380CC4-5D6E-409C-BE32-E72D297353CC}">
              <c16:uniqueId val="{00000008-2928-4B8B-85EB-FB042CB973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928-4B8B-85EB-FB042CB973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14948</c:v>
                </c:pt>
                <c:pt idx="3">
                  <c:v>14415</c:v>
                </c:pt>
                <c:pt idx="6">
                  <c:v>13756</c:v>
                </c:pt>
                <c:pt idx="9">
                  <c:v>13307</c:v>
                </c:pt>
                <c:pt idx="12">
                  <c:v>13014</c:v>
                </c:pt>
              </c:numCache>
            </c:numRef>
          </c:val>
          <c:extLst xmlns:c16r2="http://schemas.microsoft.com/office/drawing/2015/06/chart">
            <c:ext xmlns:c16="http://schemas.microsoft.com/office/drawing/2014/chart" uri="{C3380CC4-5D6E-409C-BE32-E72D297353CC}">
              <c16:uniqueId val="{0000000A-2928-4B8B-85EB-FB042CB973FE}"/>
            </c:ext>
          </c:extLst>
        </c:ser>
        <c:dLbls>
          <c:showLegendKey val="0"/>
          <c:showVal val="0"/>
          <c:showCatName val="0"/>
          <c:showSerName val="0"/>
          <c:showPercent val="0"/>
          <c:showBubbleSize val="0"/>
        </c:dLbls>
        <c:gapWidth val="100"/>
        <c:overlap val="100"/>
        <c:axId val="136683904"/>
        <c:axId val="136685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3339</c:v>
                </c:pt>
                <c:pt idx="2">
                  <c:v>#N/A</c:v>
                </c:pt>
                <c:pt idx="3">
                  <c:v>#N/A</c:v>
                </c:pt>
                <c:pt idx="4">
                  <c:v>3830</c:v>
                </c:pt>
                <c:pt idx="5">
                  <c:v>#N/A</c:v>
                </c:pt>
                <c:pt idx="6">
                  <c:v>#N/A</c:v>
                </c:pt>
                <c:pt idx="7">
                  <c:v>4517</c:v>
                </c:pt>
                <c:pt idx="8">
                  <c:v>#N/A</c:v>
                </c:pt>
                <c:pt idx="9">
                  <c:v>#N/A</c:v>
                </c:pt>
                <c:pt idx="10">
                  <c:v>4500</c:v>
                </c:pt>
                <c:pt idx="11">
                  <c:v>#N/A</c:v>
                </c:pt>
                <c:pt idx="12">
                  <c:v>#N/A</c:v>
                </c:pt>
                <c:pt idx="13">
                  <c:v>4200</c:v>
                </c:pt>
                <c:pt idx="14">
                  <c:v>#N/A</c:v>
                </c:pt>
              </c:numCache>
            </c:numRef>
          </c:val>
          <c:smooth val="0"/>
          <c:extLst xmlns:c16r2="http://schemas.microsoft.com/office/drawing/2015/06/chart">
            <c:ext xmlns:c16="http://schemas.microsoft.com/office/drawing/2014/chart" uri="{C3380CC4-5D6E-409C-BE32-E72D297353CC}">
              <c16:uniqueId val="{0000000B-2928-4B8B-85EB-FB042CB973FE}"/>
            </c:ext>
          </c:extLst>
        </c:ser>
        <c:dLbls>
          <c:showLegendKey val="0"/>
          <c:showVal val="0"/>
          <c:showCatName val="0"/>
          <c:showSerName val="0"/>
          <c:showPercent val="0"/>
          <c:showBubbleSize val="0"/>
        </c:dLbls>
        <c:marker val="1"/>
        <c:smooth val="0"/>
        <c:axId val="136683904"/>
        <c:axId val="136685824"/>
      </c:lineChart>
      <c:catAx>
        <c:axId val="1366839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36685824"/>
        <c:crosses val="autoZero"/>
        <c:auto val="1"/>
        <c:lblAlgn val="ctr"/>
        <c:lblOffset val="100"/>
        <c:tickLblSkip val="1"/>
        <c:noMultiLvlLbl val="0"/>
      </c:catAx>
      <c:valAx>
        <c:axId val="13668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366839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xmlns:c16r2="http://schemas.microsoft.com/office/drawing/2015/06/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1734</c:v>
                </c:pt>
                <c:pt idx="1">
                  <c:v>1542</c:v>
                </c:pt>
                <c:pt idx="2">
                  <c:v>1642</c:v>
                </c:pt>
              </c:numCache>
            </c:numRef>
          </c:val>
          <c:extLst xmlns:c16r2="http://schemas.microsoft.com/office/drawing/2015/06/chart">
            <c:ext xmlns:c16="http://schemas.microsoft.com/office/drawing/2014/chart" uri="{C3380CC4-5D6E-409C-BE32-E72D297353CC}">
              <c16:uniqueId val="{00000000-8561-4716-87D7-23518D4037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428</c:v>
                </c:pt>
                <c:pt idx="1">
                  <c:v>429</c:v>
                </c:pt>
                <c:pt idx="2">
                  <c:v>429</c:v>
                </c:pt>
              </c:numCache>
            </c:numRef>
          </c:val>
          <c:extLst xmlns:c16r2="http://schemas.microsoft.com/office/drawing/2015/06/chart">
            <c:ext xmlns:c16="http://schemas.microsoft.com/office/drawing/2014/chart" uri="{C3380CC4-5D6E-409C-BE32-E72D297353CC}">
              <c16:uniqueId val="{00000001-8561-4716-87D7-23518D4037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2643</c:v>
                </c:pt>
                <c:pt idx="1">
                  <c:v>2346</c:v>
                </c:pt>
                <c:pt idx="2">
                  <c:v>2139</c:v>
                </c:pt>
              </c:numCache>
            </c:numRef>
          </c:val>
          <c:extLst xmlns:c16r2="http://schemas.microsoft.com/office/drawing/2015/06/chart">
            <c:ext xmlns:c16="http://schemas.microsoft.com/office/drawing/2014/chart" uri="{C3380CC4-5D6E-409C-BE32-E72D297353CC}">
              <c16:uniqueId val="{00000002-8561-4716-87D7-23518D403769}"/>
            </c:ext>
          </c:extLst>
        </c:ser>
        <c:dLbls>
          <c:showLegendKey val="0"/>
          <c:showVal val="0"/>
          <c:showCatName val="0"/>
          <c:showSerName val="0"/>
          <c:showPercent val="0"/>
          <c:showBubbleSize val="0"/>
        </c:dLbls>
        <c:gapWidth val="120"/>
        <c:overlap val="100"/>
        <c:axId val="137066752"/>
        <c:axId val="137084928"/>
      </c:barChart>
      <c:catAx>
        <c:axId val="13706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37084928"/>
        <c:crosses val="autoZero"/>
        <c:auto val="1"/>
        <c:lblAlgn val="ctr"/>
        <c:lblOffset val="100"/>
        <c:tickLblSkip val="1"/>
        <c:noMultiLvlLbl val="0"/>
      </c:catAx>
      <c:valAx>
        <c:axId val="137084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370667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xmlns:c16r2="http://schemas.microsoft.com/office/drawing/2015/06/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{94900094-34B9-4C9E-AD0F-DBE0C29AA1E4}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314-41A4-8E7A-811C10C521B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{DEF45D0D-1EDC-4F9F-B7E4-57F6F8B6307D}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14-41A4-8E7A-811C10C521B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{BCEB72E6-4612-492C-A2ED-8E438811E6DC}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14-41A4-8E7A-811C10C521B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{4CC061C6-64CB-4622-A42A-D419B3F13C8F}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14-41A4-8E7A-811C10C521B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{1604A4E0-8B68-4423-A6A3-1300EA238E0A}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14-41A4-8E7A-811C10C521B2}"/>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{74685261-A6A7-4F75-9CC3-1FA86316EB77}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314-41A4-8E7A-811C10C521B2}"/>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{7EE2F40B-CD94-4A70-8E78-FBECD171D76A}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314-41A4-8E7A-811C10C521B2}"/>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{5773058A-EDB7-4925-8836-F9467686F514}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314-41A4-8E7A-811C10C521B2}"/>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{7974AEBA-C035-4FCE-A2C5-CACC05F4F422}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314-41A4-8E7A-811C10C521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64.7</c:v>
                </c:pt>
                <c:pt idx="16">
                  <c:v>65.400000000000006</c:v>
                </c:pt>
                <c:pt idx="24">
                  <c:v>66.8</c:v>
                </c:pt>
                <c:pt idx="32">
                  <c:v>67.8</c:v>
                </c:pt>
              </c:numCache>
            </c:numRef>
          </c:xVal>
          <c:yVal>
            <c:numRef>
              <c:f>公会計指標分析・財政指標組合せ分析表!$BP$51:$DC$51</c:f>
              <c:numCache>
                <c:formatCode>#,##0.0;"▲ "#,##0.0</c:formatCode>
                <c:ptCount val="40"/>
                <c:pt idx="8">
                  <c:v>43.7</c:v>
                </c:pt>
                <c:pt idx="16">
                  <c:v>52.2</c:v>
                </c:pt>
                <c:pt idx="24">
                  <c:v>52.4</c:v>
                </c:pt>
                <c:pt idx="32">
                  <c:v>48.5</c:v>
                </c:pt>
              </c:numCache>
            </c:numRef>
          </c:yVal>
          <c:smooth val="0"/>
          <c:extLst xmlns:c16r2="http://schemas.microsoft.com/office/drawing/2015/06/chart">
            <c:ext xmlns:c16="http://schemas.microsoft.com/office/drawing/2014/chart" uri="{C3380CC4-5D6E-409C-BE32-E72D297353CC}">
              <c16:uniqueId val="{00000009-A314-41A4-8E7A-811C10C521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{DEC2FBAB-C4EE-4CDD-A8BE-ED9064EF85B5}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314-41A4-8E7A-811C10C521B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{91558CE8-D3BE-4FEC-8D89-098357B69E0C}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14-41A4-8E7A-811C10C521B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{40F2AD87-5DCE-464C-815C-900ECA73A6F9}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14-41A4-8E7A-811C10C521B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{B37F09A6-BEEF-41F5-B255-19C1E60B2785}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14-41A4-8E7A-811C10C521B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{6E76B497-28C2-45EE-9800-94BC1A5C4B2C}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14-41A4-8E7A-811C10C521B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{A388C140-4202-438C-91E7-AF7FED5701BE}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314-41A4-8E7A-811C10C521B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{E59E43A9-99C1-4F1A-B418-8CF2351CEF69}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314-41A4-8E7A-811C10C521B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{1B9C7111-4F67-44B8-9AAB-5777CFE80445}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314-41A4-8E7A-811C10C521B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{82D8340A-0EB1-47DD-A202-0EBAF3AF6172}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314-41A4-8E7A-811C10C521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A314-41A4-8E7A-811C10C521B2}"/>
            </c:ext>
          </c:extLst>
        </c:ser>
        <c:dLbls>
          <c:showLegendKey val="0"/>
          <c:showVal val="1"/>
          <c:showCatName val="0"/>
          <c:showSerName val="0"/>
          <c:showPercent val="0"/>
          <c:showBubbleSize val="0"/>
        </c:dLbls>
        <c:axId val="136438912"/>
        <c:axId val="136440832"/>
      </c:scatterChart>
      <c:valAx>
        <c:axId val="136438912"/>
        <c:scaling>
          <c:orientation val="minMax"/>
          <c:max val="6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440832"/>
        <c:crosses val="autoZero"/>
        <c:crossBetween val="midCat"/>
      </c:valAx>
      <c:valAx>
        <c:axId val="136440832"/>
        <c:scaling>
          <c:orientation val="minMax"/>
          <c:max val="58"/>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438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{CA5BD5B7-6B71-4CA7-81A7-04C411027CEE}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FD-4378-B358-7CF863FE5C7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{CB943C9C-07B5-417B-B555-7F84DAF7A6EE}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FD-4378-B358-7CF863FE5C7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{54AA82C4-BCEC-4690-A556-1B946104601D}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FD-4378-B358-7CF863FE5C7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{46E72391-C51F-4015-93EC-4F0B7C90508F}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FD-4378-B358-7CF863FE5C7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{F9FBFCB5-0F02-4883-A4ED-E5C073737924}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FD-4378-B358-7CF863FE5C7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{23345094-F27E-42BE-838E-6E2FE667CBEE}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FD-4378-B358-7CF863FE5C7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{EAE46290-5B88-436F-ADED-C74840F69DBB}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FD-4378-B358-7CF863FE5C7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{4126C457-1739-4F5D-A775-43912C670708}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FD-4378-B358-7CF863FE5C7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{5E0CFE72-A4E9-41F5-B911-6DB0CAE63D5A}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FD-4378-B358-7CF863FE5C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7</c:v>
                </c:pt>
                <c:pt idx="16">
                  <c:v>7.7</c:v>
                </c:pt>
                <c:pt idx="24">
                  <c:v>8</c:v>
                </c:pt>
                <c:pt idx="32">
                  <c:v>8.4</c:v>
                </c:pt>
              </c:numCache>
            </c:numRef>
          </c:xVal>
          <c:yVal>
            <c:numRef>
              <c:f>公会計指標分析・財政指標組合せ分析表!$BP$73:$DC$73</c:f>
              <c:numCache>
                <c:formatCode>#,##0.0;"▲ "#,##0.0</c:formatCode>
                <c:ptCount val="40"/>
                <c:pt idx="0">
                  <c:v>37.4</c:v>
                </c:pt>
                <c:pt idx="8">
                  <c:v>43.7</c:v>
                </c:pt>
                <c:pt idx="16">
                  <c:v>52.2</c:v>
                </c:pt>
                <c:pt idx="24">
                  <c:v>52.4</c:v>
                </c:pt>
                <c:pt idx="32">
                  <c:v>48.5</c:v>
                </c:pt>
              </c:numCache>
            </c:numRef>
          </c:yVal>
          <c:smooth val="0"/>
          <c:extLst xmlns:c16r2="http://schemas.microsoft.com/office/drawing/2015/06/chart">
            <c:ext xmlns:c16="http://schemas.microsoft.com/office/drawing/2014/chart" uri="{C3380CC4-5D6E-409C-BE32-E72D297353CC}">
              <c16:uniqueId val="{00000009-5EFD-4378-B358-7CF863FE5C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{CD9D18E5-95F1-45EB-AC1F-7D7E4DE3F176}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FD-4378-B358-7CF863FE5C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{E6F874A9-70A2-4874-9D9B-CAB12933B36B}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FD-4378-B358-7CF863FE5C7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{ECD176A4-96F6-4429-8F04-228992C3EDC9}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FD-4378-B358-7CF863FE5C7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{BC3C0D5D-7BD3-4B80-9972-5587CEF5C2AE}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FD-4378-B358-7CF863FE5C7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{A4548B36-7505-4392-AFF7-DC2B477A72AA}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FD-4378-B358-7CF863FE5C7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{8C92BC01-6940-417C-8DF5-D295838B2073}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FD-4378-B358-7CF863FE5C7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{9B7B0387-915A-46D9-9B66-471EDF0F9CE4}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FD-4378-B358-7CF863FE5C7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{D652AE10-C818-4E3F-8C1A-47B630CFDC3E}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FD-4378-B358-7CF863FE5C7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{878BFD4C-3DC3-45E7-88B8-7A4EC7FF108F}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FD-4378-B358-7CF863FE5C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5EFD-4378-B358-7CF863FE5C71}"/>
            </c:ext>
          </c:extLst>
        </c:ser>
        <c:dLbls>
          <c:showLegendKey val="0"/>
          <c:showVal val="1"/>
          <c:showCatName val="0"/>
          <c:showSerName val="0"/>
          <c:showPercent val="0"/>
          <c:showBubbleSize val="0"/>
        </c:dLbls>
        <c:axId val="136598272"/>
        <c:axId val="136600192"/>
      </c:scatterChart>
      <c:valAx>
        <c:axId val="136598272"/>
        <c:scaling>
          <c:orientation val="minMax"/>
          <c:max val="10.6"/>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600192"/>
        <c:crosses val="autoZero"/>
        <c:crossBetween val="midCat"/>
      </c:valAx>
      <c:valAx>
        <c:axId val="136600192"/>
        <c:scaling>
          <c:orientation val="minMax"/>
          <c:max val="61"/>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598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元利償還金の額は、平成27年度に借入れた臨時財政対策債652,900千円の償還が開始したことなどにより、32百万円の増</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公営企業債の元利償還金に対する繰入金</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下水道事業の元利償還金に対する繰出金の増加に伴い、39百万円の増額となった。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mn-lt"/>
              <a:ea typeface="+mn-ea"/>
              <a:cs typeface="+mn-cs"/>
            </a:rPr>
            <a:t>　一方で、算入公債費等は、平成10年度に借入れた臨時地方道整備事業債（特定分）の算入終了、平成9年度に借入れた財源対策債（一般公共事業分）の算入終了による減などから、25</a:t>
          </a:r>
          <a:r>
            <a:rPr kumimoji="1" lang="ja-JP" altLang="ja-JP" sz="1100" b="0" i="0" baseline="0">
              <a:solidFill>
                <a:schemeClr val="dk1"/>
              </a:solidFill>
              <a:effectLst/>
              <a:latin typeface="+mn-lt"/>
              <a:ea typeface="+mn-ea"/>
              <a:cs typeface="+mn-cs"/>
            </a:rPr>
            <a:t>百万円の減額となっ</a:t>
          </a:r>
          <a:r>
            <a:rPr kumimoji="1" lang="ja-JP" altLang="en-US" sz="1100" b="0" i="0" baseline="0">
              <a:solidFill>
                <a:schemeClr val="dk1"/>
              </a:solidFill>
              <a:effectLst/>
              <a:latin typeface="+mn-lt"/>
              <a:ea typeface="+mn-ea"/>
              <a:cs typeface="+mn-cs"/>
            </a:rPr>
            <a:t>た。</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実質公債費比率の分子としては96百万円の増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となった。</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将来負担額</a:t>
          </a:r>
          <a:r>
            <a:rPr kumimoji="1" lang="ja-JP" altLang="ja-JP" sz="1100" b="0" i="0" baseline="0">
              <a:solidFill>
                <a:schemeClr val="dk1"/>
              </a:solidFill>
              <a:effectLst/>
              <a:latin typeface="+mn-lt"/>
              <a:ea typeface="+mn-ea"/>
              <a:cs typeface="+mn-cs"/>
            </a:rPr>
            <a:t>は、前年度に比べ地方債発行額が減少し、元金償還額が地方債発行額を上回ったことにより、地方債の現在高が293百万円減とな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全体で476百万円減となった。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充当可能財源等は、地域振興基金を106百万円積み立てた一方、306百万円</a:t>
          </a:r>
          <a:r>
            <a:rPr kumimoji="1" lang="ja-JP" altLang="ja-JP" sz="1100" b="0" i="0" baseline="0">
              <a:solidFill>
                <a:schemeClr val="dk1"/>
              </a:solidFill>
              <a:effectLst/>
              <a:latin typeface="+mn-lt"/>
              <a:ea typeface="+mn-ea"/>
              <a:cs typeface="+mn-cs"/>
            </a:rPr>
            <a:t>取崩し</a:t>
          </a:r>
          <a:r>
            <a:rPr kumimoji="1" lang="ja-JP" altLang="en-US" sz="1100" b="0" i="0" baseline="0">
              <a:solidFill>
                <a:schemeClr val="dk1"/>
              </a:solidFill>
              <a:effectLst/>
              <a:latin typeface="+mn-lt"/>
              <a:ea typeface="+mn-ea"/>
              <a:cs typeface="+mn-cs"/>
            </a:rPr>
            <a:t>たことなどにより、175</a:t>
          </a:r>
          <a:r>
            <a:rPr kumimoji="1" lang="ja-JP" altLang="ja-JP" sz="1100" b="0" i="0" baseline="0">
              <a:solidFill>
                <a:schemeClr val="dk1"/>
              </a:solidFill>
              <a:effectLst/>
              <a:latin typeface="+mn-lt"/>
              <a:ea typeface="+mn-ea"/>
              <a:cs typeface="+mn-cs"/>
            </a:rPr>
            <a:t>百万円減となった。</a:t>
          </a:r>
          <a:endParaRPr lang="ja-JP" altLang="ja-JP">
            <a:effectLst/>
          </a:endParaRPr>
        </a:p>
        <a:p>
          <a:r>
            <a:rPr kumimoji="1" lang="ja-JP" altLang="ja-JP" sz="1100" b="0" i="0" baseline="0">
              <a:solidFill>
                <a:schemeClr val="dk1"/>
              </a:solidFill>
              <a:effectLst/>
              <a:latin typeface="+mn-lt"/>
              <a:ea typeface="+mn-ea"/>
              <a:cs typeface="+mn-cs"/>
            </a:rPr>
            <a:t>　将来負担比率の分子としては</a:t>
          </a:r>
          <a:r>
            <a:rPr kumimoji="1" lang="ja-JP" altLang="en-US" sz="1100" b="0" i="0" baseline="0">
              <a:solidFill>
                <a:schemeClr val="dk1"/>
              </a:solidFill>
              <a:effectLst/>
              <a:latin typeface="+mn-lt"/>
              <a:ea typeface="+mn-ea"/>
              <a:cs typeface="+mn-cs"/>
            </a:rPr>
            <a:t>、300</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福井県大野市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・令和元年度</a:t>
          </a:r>
          <a:r>
            <a:rPr kumimoji="1" lang="ja-JP" altLang="en-US" sz="1300">
              <a:solidFill>
                <a:schemeClr val="dk1"/>
              </a:solidFill>
              <a:effectLst/>
              <a:latin typeface="+mn-lt"/>
              <a:ea typeface="+mn-ea"/>
              <a:cs typeface="+mn-cs"/>
            </a:rPr>
            <a:t>は、</a:t>
          </a:r>
          <a:r>
            <a:rPr kumimoji="1" lang="ja-JP" altLang="ja-JP" sz="1300" b="0" i="0" baseline="0">
              <a:solidFill>
                <a:schemeClr val="dk1"/>
              </a:solidFill>
              <a:effectLst/>
              <a:latin typeface="+mn-lt"/>
              <a:ea typeface="+mn-ea"/>
              <a:cs typeface="+mn-cs"/>
            </a:rPr>
            <a:t>財政調整基金を前年度比100百万円増としたが、地域振興基金を企業立地助成金やすこやかゆめみらい応援事業などの事業の進捗に合わせて306百万円を取り崩し、前年度比201百万円減としたことなどから、全体としては107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・今後も総合計画等に基づく事業の実施に必要な財源を確保するために、計画的に基金を運用していく。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・合併振興基金：大野市及び和泉村の合併に伴う地域住民の連帯の強化及び地域振興を図る事業の財源に充てる。</a:t>
          </a:r>
          <a:endParaRPr lang="ja-JP" altLang="ja-JP" sz="1300">
            <a:effectLst/>
          </a:endParaRPr>
        </a:p>
        <a:p>
          <a:r>
            <a:rPr kumimoji="1" lang="ja-JP" altLang="ja-JP" sz="1300">
              <a:solidFill>
                <a:schemeClr val="dk1"/>
              </a:solidFill>
              <a:effectLst/>
              <a:latin typeface="+mn-lt"/>
              <a:ea typeface="+mn-ea"/>
              <a:cs typeface="+mn-cs"/>
            </a:rPr>
            <a:t>・地域振興基金：大野市の地域振興を図る事業の財源に充てる。</a:t>
          </a:r>
          <a:endParaRPr lang="ja-JP" altLang="ja-JP" sz="1300">
            <a:effectLst/>
          </a:endParaRPr>
        </a:p>
        <a:p>
          <a:r>
            <a:rPr kumimoji="1" lang="ja-JP" altLang="ja-JP" sz="1300">
              <a:solidFill>
                <a:schemeClr val="dk1"/>
              </a:solidFill>
              <a:effectLst/>
              <a:latin typeface="+mn-lt"/>
              <a:ea typeface="+mn-ea"/>
              <a:cs typeface="+mn-cs"/>
            </a:rPr>
            <a:t>・上水道整備基金：上水道の建設、改良等の整備に要する資金に充てる。</a:t>
          </a:r>
          <a:endParaRPr lang="ja-JP" altLang="ja-JP" sz="1300">
            <a:effectLst/>
          </a:endParaRPr>
        </a:p>
        <a:p>
          <a:r>
            <a:rPr kumimoji="1" lang="ja-JP" altLang="ja-JP" sz="1300">
              <a:solidFill>
                <a:schemeClr val="dk1"/>
              </a:solidFill>
              <a:effectLst/>
              <a:latin typeface="+mn-lt"/>
              <a:ea typeface="+mn-ea"/>
              <a:cs typeface="+mn-cs"/>
            </a:rPr>
            <a:t>・エキサイト広場総合体育施設管理運営基金：大野市エキサイト広場総合体育施設の管理運営に要する経費に充てる。</a:t>
          </a:r>
          <a:endParaRPr lang="ja-JP" altLang="ja-JP" sz="1300">
            <a:effectLst/>
          </a:endParaRPr>
        </a:p>
        <a:p>
          <a:r>
            <a:rPr kumimoji="1" lang="ja-JP" altLang="ja-JP" sz="1300">
              <a:solidFill>
                <a:schemeClr val="dk1"/>
              </a:solidFill>
              <a:effectLst/>
              <a:latin typeface="+mn-lt"/>
              <a:ea typeface="+mn-ea"/>
              <a:cs typeface="+mn-cs"/>
            </a:rPr>
            <a:t>・公共下水道整備基金：公共下水道の建設、改良等の整備に要する資金に充てる。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b="0" i="0" baseline="0">
              <a:solidFill>
                <a:schemeClr val="dk1"/>
              </a:solidFill>
              <a:effectLst/>
              <a:latin typeface="+mn-lt"/>
              <a:ea typeface="+mn-ea"/>
              <a:cs typeface="+mn-cs"/>
            </a:rPr>
            <a:t>・地域振興基金：企業立地助成金やすこやかゆめみらい応援事業などの事業</a:t>
          </a:r>
          <a:r>
            <a:rPr kumimoji="1" lang="ja-JP" altLang="en-US" sz="1300" b="0" i="0" baseline="0">
              <a:solidFill>
                <a:schemeClr val="dk1"/>
              </a:solidFill>
              <a:effectLst/>
              <a:latin typeface="+mn-lt"/>
              <a:ea typeface="+mn-ea"/>
              <a:cs typeface="+mn-cs"/>
            </a:rPr>
            <a:t>に充当し減少。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ja-JP" sz="1300" b="0" i="0" baseline="0">
              <a:solidFill>
                <a:schemeClr val="dk1"/>
              </a:solidFill>
              <a:effectLst/>
              <a:latin typeface="+mn-lt"/>
              <a:ea typeface="+mn-ea"/>
              <a:cs typeface="+mn-cs"/>
            </a:rPr>
            <a:t>地域振興基金：</a:t>
          </a:r>
          <a:r>
            <a:rPr kumimoji="1" lang="ja-JP" altLang="en-US" sz="1300" b="0" i="0" baseline="0">
              <a:solidFill>
                <a:schemeClr val="dk1"/>
              </a:solidFill>
              <a:effectLst/>
              <a:latin typeface="+mn-lt"/>
              <a:ea typeface="+mn-ea"/>
              <a:cs typeface="+mn-cs"/>
            </a:rPr>
            <a:t>企業立地助成金のハードなどに充当した場合は、その翌年度から</a:t>
          </a:r>
          <a:r>
            <a:rPr kumimoji="1" lang="en-US" altLang="ja-JP" sz="1300" b="0" i="0" baseline="0">
              <a:solidFill>
                <a:schemeClr val="dk1"/>
              </a:solidFill>
              <a:effectLst/>
              <a:latin typeface="+mn-lt"/>
              <a:ea typeface="+mn-ea"/>
              <a:cs typeface="+mn-cs"/>
            </a:rPr>
            <a:t>10</a:t>
          </a:r>
          <a:r>
            <a:rPr kumimoji="1" lang="ja-JP" altLang="en-US" sz="1300" b="0" i="0" baseline="0">
              <a:solidFill>
                <a:schemeClr val="dk1"/>
              </a:solidFill>
              <a:effectLst/>
              <a:latin typeface="+mn-lt"/>
              <a:ea typeface="+mn-ea"/>
              <a:cs typeface="+mn-cs"/>
            </a:rPr>
            <a:t>年間をかけて積み戻すこととしている。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・元金278百万円取り崩す一方、</a:t>
          </a:r>
          <a:r>
            <a:rPr kumimoji="1" lang="ja-JP" altLang="en-US" sz="1300">
              <a:solidFill>
                <a:schemeClr val="dk1"/>
              </a:solidFill>
              <a:effectLst/>
              <a:latin typeface="+mn-lt"/>
              <a:ea typeface="+mn-ea"/>
              <a:cs typeface="+mn-cs"/>
            </a:rPr>
            <a:t>地方財政法第７条に基づき元金377百万円積み立てたことにより、100百万円の増となった。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b="0" i="0" baseline="0">
              <a:solidFill>
                <a:schemeClr val="dk1"/>
              </a:solidFill>
              <a:effectLst/>
              <a:latin typeface="+mn-lt"/>
              <a:ea typeface="+mn-ea"/>
              <a:cs typeface="+mn-cs"/>
            </a:rPr>
            <a:t>・財政調整基金の残高は、臨時的な財源不足に備えるため、標準財政規模の</a:t>
          </a:r>
          <a:r>
            <a:rPr kumimoji="1" lang="en-US" altLang="ja-JP" sz="1300" b="0" i="0" baseline="0">
              <a:solidFill>
                <a:schemeClr val="dk1"/>
              </a:solidFill>
              <a:effectLst/>
              <a:latin typeface="+mn-lt"/>
              <a:ea typeface="+mn-ea"/>
              <a:cs typeface="+mn-cs"/>
            </a:rPr>
            <a:t>10</a:t>
          </a:r>
          <a:r>
            <a:rPr kumimoji="1" lang="ja-JP" altLang="ja-JP" sz="1300" b="0" i="0" baseline="0">
              <a:solidFill>
                <a:schemeClr val="dk1"/>
              </a:solidFill>
              <a:effectLst/>
              <a:latin typeface="+mn-lt"/>
              <a:ea typeface="+mn-ea"/>
              <a:cs typeface="+mn-cs"/>
            </a:rPr>
            <a:t>％程度を維持するように努めることとしている。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・令和元年度</a:t>
          </a:r>
          <a:r>
            <a:rPr kumimoji="1" lang="ja-JP" altLang="en-US" sz="1300">
              <a:solidFill>
                <a:schemeClr val="dk1"/>
              </a:solidFill>
              <a:effectLst/>
              <a:latin typeface="+mn-lt"/>
              <a:ea typeface="+mn-ea"/>
              <a:cs typeface="+mn-cs"/>
            </a:rPr>
            <a:t>は取り崩しを行わず、利子分のみ積み立てた。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・償還額の変動を見据え、一定程度の額を維持することとしている。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32,902
32,332
872.43
18,932,875
18,044,077
644,037
10,176,534
13,013,701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年度の有形固定資産償却率は、類似団体内平均値に比べ高い状況にある。特に道路や</a:t>
          </a:r>
          <a:r>
            <a:rPr kumimoji="1" lang="ja-JP" altLang="en-US" sz="1100">
              <a:solidFill>
                <a:schemeClr val="dk1"/>
              </a:solidFill>
              <a:effectLst/>
              <a:latin typeface="+mn-lt"/>
              <a:ea typeface="+mn-ea"/>
              <a:cs typeface="+mn-cs"/>
            </a:rPr>
            <a:t>幼稚園・</a:t>
          </a:r>
          <a:r>
            <a:rPr kumimoji="1" lang="ja-JP" altLang="ja-JP" sz="1100">
              <a:solidFill>
                <a:schemeClr val="dk1"/>
              </a:solidFill>
              <a:effectLst/>
              <a:latin typeface="+mn-lt"/>
              <a:ea typeface="+mn-ea"/>
              <a:cs typeface="+mn-cs"/>
            </a:rPr>
            <a:t>保育所、児童館などの減価償却率が高くなっている。今後、益々施設の老朽化が進む</a:t>
          </a:r>
          <a:r>
            <a:rPr kumimoji="1" lang="ja-JP" altLang="en-US" sz="1100">
              <a:solidFill>
                <a:schemeClr val="dk1"/>
              </a:solidFill>
              <a:effectLst/>
              <a:latin typeface="+mn-lt"/>
              <a:ea typeface="+mn-ea"/>
              <a:cs typeface="+mn-cs"/>
            </a:rPr>
            <a:t>ため、令和３年度に改訂する大野市公共施設等総合管理計画（大野市公共施設再編計画編）において、公共施設の適正配置、適切な維持管理に取り組むとともに総量縮減を図る。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118564</xdr:rowOff>
    </xdr:from>
    <xdr:to>
      <xdr:col>23</xdr:col>
      <xdr:colOff>136525</xdr:colOff>
      <xdr:row>33</xdr:row>
      <xdr:rowOff>48714</xdr:rowOff>
    </xdr:to>
    <xdr:sp macro="" textlink="">
      <xdr:nvSpPr>
        <xdr:cNvPr id="83" name="楕円 82"/>
        <xdr:cNvSpPr/>
      </xdr:nvSpPr>
      <xdr:spPr>
        <a:xfrm>
          <a:off x="47117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96991</xdr:rowOff>
    </xdr:from>
    <xdr:ext cx="405111" cy="259045"/>
    <xdr:sp macro="" textlink="">
      <xdr:nvSpPr>
        <xdr:cNvPr id="84" name="有形固定資産減価償却率該当値テキスト"/>
        <xdr:cNvSpPr txBox="1"/>
      </xdr:nvSpPr>
      <xdr:spPr>
        <a:xfrm>
          <a:off x="4813300"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87721</xdr:rowOff>
    </xdr:from>
    <xdr:to>
      <xdr:col>19</xdr:col>
      <xdr:colOff>187325</xdr:colOff>
      <xdr:row>33</xdr:row>
      <xdr:rowOff>17871</xdr:rowOff>
    </xdr:to>
    <xdr:sp macro="" textlink="">
      <xdr:nvSpPr>
        <xdr:cNvPr id="85" name="楕円 84"/>
        <xdr:cNvSpPr/>
      </xdr:nvSpPr>
      <xdr:spPr>
        <a:xfrm>
          <a:off x="40005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138521</xdr:rowOff>
    </xdr:from>
    <xdr:to>
      <xdr:col>23</xdr:col>
      <xdr:colOff>85725</xdr:colOff>
      <xdr:row>32</xdr:row>
      <xdr:rowOff>169364</xdr:rowOff>
    </xdr:to>
    <xdr:cxnSp macro="">
      <xdr:nvCxnSpPr>
        <xdr:cNvPr id="86" name="直線コネクタ 85"/>
        <xdr:cNvCxnSpPr/>
      </xdr:nvCxnSpPr>
      <xdr:spPr>
        <a:xfrm>
          <a:off x="4051300" y="6396446"/>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44541</xdr:rowOff>
    </xdr:from>
    <xdr:to>
      <xdr:col>15</xdr:col>
      <xdr:colOff>187325</xdr:colOff>
      <xdr:row>32</xdr:row>
      <xdr:rowOff>146141</xdr:rowOff>
    </xdr:to>
    <xdr:sp macro="" textlink="">
      <xdr:nvSpPr>
        <xdr:cNvPr id="87" name="楕円 86"/>
        <xdr:cNvSpPr/>
      </xdr:nvSpPr>
      <xdr:spPr>
        <a:xfrm>
          <a:off x="3238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95341</xdr:rowOff>
    </xdr:from>
    <xdr:to>
      <xdr:col>19</xdr:col>
      <xdr:colOff>136525</xdr:colOff>
      <xdr:row>32</xdr:row>
      <xdr:rowOff>138521</xdr:rowOff>
    </xdr:to>
    <xdr:cxnSp macro="">
      <xdr:nvCxnSpPr>
        <xdr:cNvPr id="88" name="直線コネクタ 87"/>
        <xdr:cNvCxnSpPr/>
      </xdr:nvCxnSpPr>
      <xdr:spPr>
        <a:xfrm>
          <a:off x="3289300" y="635326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22951</xdr:rowOff>
    </xdr:from>
    <xdr:to>
      <xdr:col>11</xdr:col>
      <xdr:colOff>187325</xdr:colOff>
      <xdr:row>32</xdr:row>
      <xdr:rowOff>124551</xdr:rowOff>
    </xdr:to>
    <xdr:sp macro="" textlink="">
      <xdr:nvSpPr>
        <xdr:cNvPr id="89" name="楕円 88"/>
        <xdr:cNvSpPr/>
      </xdr:nvSpPr>
      <xdr:spPr>
        <a:xfrm>
          <a:off x="2476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73751</xdr:rowOff>
    </xdr:from>
    <xdr:to>
      <xdr:col>15</xdr:col>
      <xdr:colOff>136525</xdr:colOff>
      <xdr:row>32</xdr:row>
      <xdr:rowOff>95341</xdr:rowOff>
    </xdr:to>
    <xdr:cxnSp macro="">
      <xdr:nvCxnSpPr>
        <xdr:cNvPr id="90" name="直線コネクタ 89"/>
        <xdr:cNvCxnSpPr/>
      </xdr:nvCxnSpPr>
      <xdr:spPr>
        <a:xfrm>
          <a:off x="2527300" y="633167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2"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3"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4"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8998</xdr:rowOff>
    </xdr:from>
    <xdr:ext cx="405111" cy="259045"/>
    <xdr:sp macro="" textlink="">
      <xdr:nvSpPr>
        <xdr:cNvPr id="95" name="n_1mainValue有形固定資産減価償却率"/>
        <xdr:cNvSpPr txBox="1"/>
      </xdr:nvSpPr>
      <xdr:spPr>
        <a:xfrm>
          <a:off x="3836044" y="643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137268</xdr:rowOff>
    </xdr:from>
    <xdr:ext cx="405111" cy="259045"/>
    <xdr:sp macro="" textlink="">
      <xdr:nvSpPr>
        <xdr:cNvPr id="96" name="n_2mainValue有形固定資産減価償却率"/>
        <xdr:cNvSpPr txBox="1"/>
      </xdr:nvSpPr>
      <xdr:spPr>
        <a:xfrm>
          <a:off x="3086744"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115678</xdr:rowOff>
    </xdr:from>
    <xdr:ext cx="405111" cy="259045"/>
    <xdr:sp macro="" textlink="">
      <xdr:nvSpPr>
        <xdr:cNvPr id="97" name="n_3mainValue有形固定資産減価償却率"/>
        <xdr:cNvSpPr txBox="1"/>
      </xdr:nvSpPr>
      <xdr:spPr>
        <a:xfrm>
          <a:off x="2324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度の債務償還比率は、類似団体内平均値に比べ高い状況にある</a:t>
          </a:r>
          <a:r>
            <a:rPr kumimoji="1" lang="ja-JP" altLang="en-US" sz="1100">
              <a:solidFill>
                <a:schemeClr val="dk1"/>
              </a:solidFill>
              <a:effectLst/>
              <a:latin typeface="+mn-lt"/>
              <a:ea typeface="+mn-ea"/>
              <a:cs typeface="+mn-cs"/>
            </a:rPr>
            <a:t>が、市債現在高の減少などにより徐々に低下する傾向にある。今後も</a:t>
          </a:r>
          <a:r>
            <a:rPr kumimoji="1" lang="ja-JP" altLang="ja-JP" sz="1100">
              <a:solidFill>
                <a:schemeClr val="dk1"/>
              </a:solidFill>
              <a:effectLst/>
              <a:latin typeface="+mn-lt"/>
              <a:ea typeface="+mn-ea"/>
              <a:cs typeface="+mn-cs"/>
            </a:rPr>
            <a:t>市債の発行を抑制するなど、将来負担額の軽減に努める。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2"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7" name="フローチャート: 判断 136"/>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43" name="楕円 142"/>
        <xdr:cNvSpPr/>
      </xdr:nvSpPr>
      <xdr:spPr>
        <a:xfrm>
          <a:off x="14744700" y="58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64462</xdr:rowOff>
    </xdr:from>
    <xdr:ext cx="469744" cy="259045"/>
    <xdr:sp macro="" textlink="">
      <xdr:nvSpPr>
        <xdr:cNvPr id="144" name="債務償還比率該当値テキスト"/>
        <xdr:cNvSpPr txBox="1"/>
      </xdr:nvSpPr>
      <xdr:spPr>
        <a:xfrm>
          <a:off x="14846300" y="580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142289</xdr:rowOff>
    </xdr:from>
    <xdr:to>
      <xdr:col>72</xdr:col>
      <xdr:colOff>123825</xdr:colOff>
      <xdr:row>30</xdr:row>
      <xdr:rowOff>72439</xdr:rowOff>
    </xdr:to>
    <xdr:sp macro="" textlink="">
      <xdr:nvSpPr>
        <xdr:cNvPr id="145" name="楕円 144"/>
        <xdr:cNvSpPr/>
      </xdr:nvSpPr>
      <xdr:spPr>
        <a:xfrm>
          <a:off x="14033500" y="58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136835</xdr:rowOff>
    </xdr:from>
    <xdr:to>
      <xdr:col>76</xdr:col>
      <xdr:colOff>22225</xdr:colOff>
      <xdr:row>30</xdr:row>
      <xdr:rowOff>21639</xdr:rowOff>
    </xdr:to>
    <xdr:cxnSp macro="">
      <xdr:nvCxnSpPr>
        <xdr:cNvPr id="146" name="直線コネクタ 145"/>
        <xdr:cNvCxnSpPr/>
      </xdr:nvCxnSpPr>
      <xdr:spPr>
        <a:xfrm flipV="1">
          <a:off x="14084300" y="5880410"/>
          <a:ext cx="7112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156683</xdr:rowOff>
    </xdr:from>
    <xdr:to>
      <xdr:col>68</xdr:col>
      <xdr:colOff>123825</xdr:colOff>
      <xdr:row>30</xdr:row>
      <xdr:rowOff>86833</xdr:rowOff>
    </xdr:to>
    <xdr:sp macro="" textlink="">
      <xdr:nvSpPr>
        <xdr:cNvPr id="147" name="楕円 146"/>
        <xdr:cNvSpPr/>
      </xdr:nvSpPr>
      <xdr:spPr>
        <a:xfrm>
          <a:off x="13271500" y="59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21639</xdr:rowOff>
    </xdr:from>
    <xdr:to>
      <xdr:col>72</xdr:col>
      <xdr:colOff>73025</xdr:colOff>
      <xdr:row>30</xdr:row>
      <xdr:rowOff>36033</xdr:rowOff>
    </xdr:to>
    <xdr:cxnSp macro="">
      <xdr:nvCxnSpPr>
        <xdr:cNvPr id="148" name="直線コネクタ 147"/>
        <xdr:cNvCxnSpPr/>
      </xdr:nvCxnSpPr>
      <xdr:spPr>
        <a:xfrm flipV="1">
          <a:off x="13322300" y="5936664"/>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3944</xdr:rowOff>
    </xdr:from>
    <xdr:to>
      <xdr:col>64</xdr:col>
      <xdr:colOff>123825</xdr:colOff>
      <xdr:row>30</xdr:row>
      <xdr:rowOff>105544</xdr:rowOff>
    </xdr:to>
    <xdr:sp macro="" textlink="">
      <xdr:nvSpPr>
        <xdr:cNvPr id="149" name="楕円 148"/>
        <xdr:cNvSpPr/>
      </xdr:nvSpPr>
      <xdr:spPr>
        <a:xfrm>
          <a:off x="12509500" y="591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36033</xdr:rowOff>
    </xdr:from>
    <xdr:to>
      <xdr:col>68</xdr:col>
      <xdr:colOff>73025</xdr:colOff>
      <xdr:row>30</xdr:row>
      <xdr:rowOff>54744</xdr:rowOff>
    </xdr:to>
    <xdr:cxnSp macro="">
      <xdr:nvCxnSpPr>
        <xdr:cNvPr id="150" name="直線コネクタ 149"/>
        <xdr:cNvCxnSpPr/>
      </xdr:nvCxnSpPr>
      <xdr:spPr>
        <a:xfrm flipV="1">
          <a:off x="12560300" y="5951058"/>
          <a:ext cx="762000" cy="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52571</xdr:rowOff>
    </xdr:from>
    <xdr:to>
      <xdr:col>60</xdr:col>
      <xdr:colOff>123825</xdr:colOff>
      <xdr:row>29</xdr:row>
      <xdr:rowOff>154171</xdr:rowOff>
    </xdr:to>
    <xdr:sp macro="" textlink="">
      <xdr:nvSpPr>
        <xdr:cNvPr id="151" name="楕円 150"/>
        <xdr:cNvSpPr/>
      </xdr:nvSpPr>
      <xdr:spPr>
        <a:xfrm>
          <a:off x="11747500" y="57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103371</xdr:rowOff>
    </xdr:from>
    <xdr:to>
      <xdr:col>64</xdr:col>
      <xdr:colOff>73025</xdr:colOff>
      <xdr:row>30</xdr:row>
      <xdr:rowOff>54744</xdr:rowOff>
    </xdr:to>
    <xdr:cxnSp macro="">
      <xdr:nvCxnSpPr>
        <xdr:cNvPr id="152" name="直線コネクタ 151"/>
        <xdr:cNvCxnSpPr/>
      </xdr:nvCxnSpPr>
      <xdr:spPr>
        <a:xfrm>
          <a:off x="11798300" y="5846946"/>
          <a:ext cx="762000" cy="12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3"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4"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5"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6"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63566</xdr:rowOff>
    </xdr:from>
    <xdr:ext cx="469744" cy="259045"/>
    <xdr:sp macro="" textlink="">
      <xdr:nvSpPr>
        <xdr:cNvPr id="157" name="n_1mainValue債務償還比率"/>
        <xdr:cNvSpPr txBox="1"/>
      </xdr:nvSpPr>
      <xdr:spPr>
        <a:xfrm>
          <a:off x="13836727" y="597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77960</xdr:rowOff>
    </xdr:from>
    <xdr:ext cx="469744" cy="259045"/>
    <xdr:sp macro="" textlink="">
      <xdr:nvSpPr>
        <xdr:cNvPr id="158" name="n_2mainValue債務償還比率"/>
        <xdr:cNvSpPr txBox="1"/>
      </xdr:nvSpPr>
      <xdr:spPr>
        <a:xfrm>
          <a:off x="13087427" y="59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96671</xdr:rowOff>
    </xdr:from>
    <xdr:ext cx="469744" cy="259045"/>
    <xdr:sp macro="" textlink="">
      <xdr:nvSpPr>
        <xdr:cNvPr id="159" name="n_3mainValue債務償還比率"/>
        <xdr:cNvSpPr txBox="1"/>
      </xdr:nvSpPr>
      <xdr:spPr>
        <a:xfrm>
          <a:off x="12325427" y="601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145298</xdr:rowOff>
    </xdr:from>
    <xdr:ext cx="469744" cy="259045"/>
    <xdr:sp macro="" textlink="">
      <xdr:nvSpPr>
        <xdr:cNvPr id="160" name="n_4mainValue債務償還比率"/>
        <xdr:cNvSpPr txBox="1"/>
      </xdr:nvSpPr>
      <xdr:spPr>
        <a:xfrm>
          <a:off x="11563427" y="588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32,902
32,332
872.43
18,932,875
18,044,077
644,037
10,176,534
13,013,701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12065</xdr:rowOff>
    </xdr:from>
    <xdr:to>
      <xdr:col>24</xdr:col>
      <xdr:colOff>114300</xdr:colOff>
      <xdr:row>41</xdr:row>
      <xdr:rowOff>113665</xdr:rowOff>
    </xdr:to>
    <xdr:sp macro="" textlink="">
      <xdr:nvSpPr>
        <xdr:cNvPr id="73" name="楕円 72"/>
        <xdr:cNvSpPr/>
      </xdr:nvSpPr>
      <xdr:spPr>
        <a:xfrm>
          <a:off x="45847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98442</xdr:rowOff>
    </xdr:from>
    <xdr:ext cx="405111" cy="259045"/>
    <xdr:sp macro="" textlink="">
      <xdr:nvSpPr>
        <xdr:cNvPr id="74" name="【道路】&#10;有形固定資産減価償却率該当値テキスト"/>
        <xdr:cNvSpPr txBox="1"/>
      </xdr:nvSpPr>
      <xdr:spPr>
        <a:xfrm>
          <a:off x="4673600" y="695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12065</xdr:rowOff>
    </xdr:from>
    <xdr:to>
      <xdr:col>20</xdr:col>
      <xdr:colOff>38100</xdr:colOff>
      <xdr:row>41</xdr:row>
      <xdr:rowOff>113665</xdr:rowOff>
    </xdr:to>
    <xdr:sp macro="" textlink="">
      <xdr:nvSpPr>
        <xdr:cNvPr id="75" name="楕円 74"/>
        <xdr:cNvSpPr/>
      </xdr:nvSpPr>
      <xdr:spPr>
        <a:xfrm>
          <a:off x="3746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62865</xdr:rowOff>
    </xdr:from>
    <xdr:to>
      <xdr:col>24</xdr:col>
      <xdr:colOff>63500</xdr:colOff>
      <xdr:row>41</xdr:row>
      <xdr:rowOff>62865</xdr:rowOff>
    </xdr:to>
    <xdr:cxnSp macro="">
      <xdr:nvCxnSpPr>
        <xdr:cNvPr id="76" name="直線コネクタ 75"/>
        <xdr:cNvCxnSpPr/>
      </xdr:nvCxnSpPr>
      <xdr:spPr>
        <a:xfrm>
          <a:off x="3797300" y="709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17780</xdr:rowOff>
    </xdr:from>
    <xdr:to>
      <xdr:col>15</xdr:col>
      <xdr:colOff>101600</xdr:colOff>
      <xdr:row>41</xdr:row>
      <xdr:rowOff>119380</xdr:rowOff>
    </xdr:to>
    <xdr:sp macro="" textlink="">
      <xdr:nvSpPr>
        <xdr:cNvPr id="77" name="楕円 76"/>
        <xdr:cNvSpPr/>
      </xdr:nvSpPr>
      <xdr:spPr>
        <a:xfrm>
          <a:off x="2857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62865</xdr:rowOff>
    </xdr:from>
    <xdr:to>
      <xdr:col>19</xdr:col>
      <xdr:colOff>177800</xdr:colOff>
      <xdr:row>41</xdr:row>
      <xdr:rowOff>68580</xdr:rowOff>
    </xdr:to>
    <xdr:cxnSp macro="">
      <xdr:nvCxnSpPr>
        <xdr:cNvPr id="78" name="直線コネクタ 77"/>
        <xdr:cNvCxnSpPr/>
      </xdr:nvCxnSpPr>
      <xdr:spPr>
        <a:xfrm flipV="1">
          <a:off x="2908300" y="70923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44450</xdr:rowOff>
    </xdr:from>
    <xdr:to>
      <xdr:col>10</xdr:col>
      <xdr:colOff>165100</xdr:colOff>
      <xdr:row>41</xdr:row>
      <xdr:rowOff>146050</xdr:rowOff>
    </xdr:to>
    <xdr:sp macro="" textlink="">
      <xdr:nvSpPr>
        <xdr:cNvPr id="79" name="楕円 78"/>
        <xdr:cNvSpPr/>
      </xdr:nvSpPr>
      <xdr:spPr>
        <a:xfrm>
          <a:off x="196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68580</xdr:rowOff>
    </xdr:from>
    <xdr:to>
      <xdr:col>15</xdr:col>
      <xdr:colOff>50800</xdr:colOff>
      <xdr:row>41</xdr:row>
      <xdr:rowOff>95250</xdr:rowOff>
    </xdr:to>
    <xdr:cxnSp macro="">
      <xdr:nvCxnSpPr>
        <xdr:cNvPr id="80" name="直線コネクタ 79"/>
        <xdr:cNvCxnSpPr/>
      </xdr:nvCxnSpPr>
      <xdr:spPr>
        <a:xfrm flipV="1">
          <a:off x="2019300" y="7098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1"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2"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104792</xdr:rowOff>
    </xdr:from>
    <xdr:ext cx="405111" cy="259045"/>
    <xdr:sp macro="" textlink="">
      <xdr:nvSpPr>
        <xdr:cNvPr id="85" name="n_1mainValue【道路】&#10;有形固定資産減価償却率"/>
        <xdr:cNvSpPr txBox="1"/>
      </xdr:nvSpPr>
      <xdr:spPr>
        <a:xfrm>
          <a:off x="3582044"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110507</xdr:rowOff>
    </xdr:from>
    <xdr:ext cx="405111" cy="259045"/>
    <xdr:sp macro="" textlink="">
      <xdr:nvSpPr>
        <xdr:cNvPr id="86" name="n_2mainValue【道路】&#10;有形固定資産減価償却率"/>
        <xdr:cNvSpPr txBox="1"/>
      </xdr:nvSpPr>
      <xdr:spPr>
        <a:xfrm>
          <a:off x="2705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137177</xdr:rowOff>
    </xdr:from>
    <xdr:ext cx="405111" cy="259045"/>
    <xdr:sp macro="" textlink="">
      <xdr:nvSpPr>
        <xdr:cNvPr id="87" name="n_3mainValue【道路】&#10;有形固定資産減価償却率"/>
        <xdr:cNvSpPr txBox="1"/>
      </xdr:nvSpPr>
      <xdr:spPr>
        <a:xfrm>
          <a:off x="1816744"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6"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53022</xdr:rowOff>
    </xdr:from>
    <xdr:to>
      <xdr:col>55</xdr:col>
      <xdr:colOff>50800</xdr:colOff>
      <xdr:row>34</xdr:row>
      <xdr:rowOff>154622</xdr:rowOff>
    </xdr:to>
    <xdr:sp macro="" textlink="">
      <xdr:nvSpPr>
        <xdr:cNvPr id="127" name="楕円 126"/>
        <xdr:cNvSpPr/>
      </xdr:nvSpPr>
      <xdr:spPr>
        <a:xfrm>
          <a:off x="10426700" y="58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75899</xdr:rowOff>
    </xdr:from>
    <xdr:ext cx="534377" cy="259045"/>
    <xdr:sp macro="" textlink="">
      <xdr:nvSpPr>
        <xdr:cNvPr id="128" name="【道路】&#10;一人当たり延長該当値テキスト"/>
        <xdr:cNvSpPr txBox="1"/>
      </xdr:nvSpPr>
      <xdr:spPr>
        <a:xfrm>
          <a:off x="10515600" y="57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81255</xdr:rowOff>
    </xdr:from>
    <xdr:to>
      <xdr:col>50</xdr:col>
      <xdr:colOff>165100</xdr:colOff>
      <xdr:row>35</xdr:row>
      <xdr:rowOff>11405</xdr:rowOff>
    </xdr:to>
    <xdr:sp macro="" textlink="">
      <xdr:nvSpPr>
        <xdr:cNvPr id="129" name="楕円 128"/>
        <xdr:cNvSpPr/>
      </xdr:nvSpPr>
      <xdr:spPr>
        <a:xfrm>
          <a:off x="9588500" y="59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103822</xdr:rowOff>
    </xdr:from>
    <xdr:to>
      <xdr:col>55</xdr:col>
      <xdr:colOff>0</xdr:colOff>
      <xdr:row>34</xdr:row>
      <xdr:rowOff>132055</xdr:rowOff>
    </xdr:to>
    <xdr:cxnSp macro="">
      <xdr:nvCxnSpPr>
        <xdr:cNvPr id="130" name="直線コネクタ 129"/>
        <xdr:cNvCxnSpPr/>
      </xdr:nvCxnSpPr>
      <xdr:spPr>
        <a:xfrm flipV="1">
          <a:off x="9639300" y="5933122"/>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102019</xdr:rowOff>
    </xdr:from>
    <xdr:to>
      <xdr:col>46</xdr:col>
      <xdr:colOff>38100</xdr:colOff>
      <xdr:row>35</xdr:row>
      <xdr:rowOff>32169</xdr:rowOff>
    </xdr:to>
    <xdr:sp macro="" textlink="">
      <xdr:nvSpPr>
        <xdr:cNvPr id="131" name="楕円 130"/>
        <xdr:cNvSpPr/>
      </xdr:nvSpPr>
      <xdr:spPr>
        <a:xfrm>
          <a:off x="8699500" y="59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132055</xdr:rowOff>
    </xdr:from>
    <xdr:to>
      <xdr:col>50</xdr:col>
      <xdr:colOff>114300</xdr:colOff>
      <xdr:row>34</xdr:row>
      <xdr:rowOff>152819</xdr:rowOff>
    </xdr:to>
    <xdr:cxnSp macro="">
      <xdr:nvCxnSpPr>
        <xdr:cNvPr id="132" name="直線コネクタ 131"/>
        <xdr:cNvCxnSpPr/>
      </xdr:nvCxnSpPr>
      <xdr:spPr>
        <a:xfrm flipV="1">
          <a:off x="8750300" y="5961355"/>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124041</xdr:rowOff>
    </xdr:from>
    <xdr:to>
      <xdr:col>41</xdr:col>
      <xdr:colOff>101600</xdr:colOff>
      <xdr:row>35</xdr:row>
      <xdr:rowOff>54191</xdr:rowOff>
    </xdr:to>
    <xdr:sp macro="" textlink="">
      <xdr:nvSpPr>
        <xdr:cNvPr id="133" name="楕円 132"/>
        <xdr:cNvSpPr/>
      </xdr:nvSpPr>
      <xdr:spPr>
        <a:xfrm>
          <a:off x="7810500" y="59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152819</xdr:rowOff>
    </xdr:from>
    <xdr:to>
      <xdr:col>45</xdr:col>
      <xdr:colOff>177800</xdr:colOff>
      <xdr:row>35</xdr:row>
      <xdr:rowOff>3391</xdr:rowOff>
    </xdr:to>
    <xdr:cxnSp macro="">
      <xdr:nvCxnSpPr>
        <xdr:cNvPr id="134" name="直線コネクタ 133"/>
        <xdr:cNvCxnSpPr/>
      </xdr:nvCxnSpPr>
      <xdr:spPr>
        <a:xfrm flipV="1">
          <a:off x="7861300" y="5982119"/>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35"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36"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37"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27932</xdr:rowOff>
    </xdr:from>
    <xdr:ext cx="534377" cy="259045"/>
    <xdr:sp macro="" textlink="">
      <xdr:nvSpPr>
        <xdr:cNvPr id="139" name="n_1mainValue【道路】&#10;一人当たり延長"/>
        <xdr:cNvSpPr txBox="1"/>
      </xdr:nvSpPr>
      <xdr:spPr>
        <a:xfrm>
          <a:off x="9359411" y="56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48696</xdr:rowOff>
    </xdr:from>
    <xdr:ext cx="534377" cy="259045"/>
    <xdr:sp macro="" textlink="">
      <xdr:nvSpPr>
        <xdr:cNvPr id="140" name="n_2mainValue【道路】&#10;一人当たり延長"/>
        <xdr:cNvSpPr txBox="1"/>
      </xdr:nvSpPr>
      <xdr:spPr>
        <a:xfrm>
          <a:off x="8483111" y="570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70718</xdr:rowOff>
    </xdr:from>
    <xdr:ext cx="534377" cy="259045"/>
    <xdr:sp macro="" textlink="">
      <xdr:nvSpPr>
        <xdr:cNvPr id="141" name="n_3mainValue【道路】&#10;一人当たり延長"/>
        <xdr:cNvSpPr txBox="1"/>
      </xdr:nvSpPr>
      <xdr:spPr>
        <a:xfrm>
          <a:off x="7594111" y="572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7" name="正方形/長方形 15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9" name="直線コネクタ 16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0" name="テキスト ボックス 16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1" name="直線コネクタ 17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2" name="テキスト ボックス 17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3" name="直線コネクタ 17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4" name="テキスト ボックス 17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5" name="直線コネクタ 17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6" name="テキスト ボックス 17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7" name="直線コネクタ 17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8" name="テキスト ボックス 17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0" name="テキスト ボックス 17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182" name="直線コネクタ 181"/>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183"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184" name="直線コネクタ 183"/>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185"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186" name="直線コネクタ 185"/>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187"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188" name="フローチャート: 判断 18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189" name="フローチャート: 判断 188"/>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190" name="フローチャート: 判断 189"/>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191" name="フローチャート: 判断 190"/>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192" name="フローチャート: 判断 191"/>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38736</xdr:rowOff>
    </xdr:from>
    <xdr:to>
      <xdr:col>24</xdr:col>
      <xdr:colOff>114300</xdr:colOff>
      <xdr:row>83</xdr:row>
      <xdr:rowOff>140336</xdr:rowOff>
    </xdr:to>
    <xdr:sp macro="" textlink="">
      <xdr:nvSpPr>
        <xdr:cNvPr id="198" name="楕円 197"/>
        <xdr:cNvSpPr/>
      </xdr:nvSpPr>
      <xdr:spPr>
        <a:xfrm>
          <a:off x="45847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17163</xdr:rowOff>
    </xdr:from>
    <xdr:ext cx="405111" cy="259045"/>
    <xdr:sp macro="" textlink="">
      <xdr:nvSpPr>
        <xdr:cNvPr id="199" name="【公営住宅】&#10;有形固定資産減価償却率該当値テキスト"/>
        <xdr:cNvSpPr txBox="1"/>
      </xdr:nvSpPr>
      <xdr:spPr>
        <a:xfrm>
          <a:off x="4673600"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200" name="楕円 199"/>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89536</xdr:rowOff>
    </xdr:to>
    <xdr:cxnSp macro="">
      <xdr:nvCxnSpPr>
        <xdr:cNvPr id="201" name="直線コネクタ 200"/>
        <xdr:cNvCxnSpPr/>
      </xdr:nvCxnSpPr>
      <xdr:spPr>
        <a:xfrm>
          <a:off x="3797300" y="142951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202" name="楕円 201"/>
        <xdr:cNvSpPr/>
      </xdr:nvSpPr>
      <xdr:spPr>
        <a:xfrm>
          <a:off x="2857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83</xdr:row>
      <xdr:rowOff>81914</xdr:rowOff>
    </xdr:to>
    <xdr:cxnSp macro="">
      <xdr:nvCxnSpPr>
        <xdr:cNvPr id="203" name="直線コネクタ 202"/>
        <xdr:cNvCxnSpPr/>
      </xdr:nvCxnSpPr>
      <xdr:spPr>
        <a:xfrm flipV="1">
          <a:off x="2908300" y="142951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80645</xdr:rowOff>
    </xdr:from>
    <xdr:to>
      <xdr:col>10</xdr:col>
      <xdr:colOff>165100</xdr:colOff>
      <xdr:row>84</xdr:row>
      <xdr:rowOff>10795</xdr:rowOff>
    </xdr:to>
    <xdr:sp macro="" textlink="">
      <xdr:nvSpPr>
        <xdr:cNvPr id="204" name="楕円 203"/>
        <xdr:cNvSpPr/>
      </xdr:nvSpPr>
      <xdr:spPr>
        <a:xfrm>
          <a:off x="1968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81914</xdr:rowOff>
    </xdr:from>
    <xdr:to>
      <xdr:col>15</xdr:col>
      <xdr:colOff>50800</xdr:colOff>
      <xdr:row>83</xdr:row>
      <xdr:rowOff>131445</xdr:rowOff>
    </xdr:to>
    <xdr:cxnSp macro="">
      <xdr:nvCxnSpPr>
        <xdr:cNvPr id="205" name="直線コネクタ 204"/>
        <xdr:cNvCxnSpPr/>
      </xdr:nvCxnSpPr>
      <xdr:spPr>
        <a:xfrm flipV="1">
          <a:off x="2019300" y="143122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06"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207"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08"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209"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210" name="n_1mainValue【公営住宅】&#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11" name="n_2mainValue【公営住宅】&#10;有形固定資産減価償却率"/>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1922</xdr:rowOff>
    </xdr:from>
    <xdr:ext cx="405111" cy="259045"/>
    <xdr:sp macro="" textlink="">
      <xdr:nvSpPr>
        <xdr:cNvPr id="212" name="n_3mainValue【公営住宅】&#10;有形固定資産減価償却率"/>
        <xdr:cNvSpPr txBox="1"/>
      </xdr:nvSpPr>
      <xdr:spPr>
        <a:xfrm>
          <a:off x="1816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3" name="直線コネクタ 22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4" name="テキスト ボックス 22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5" name="直線コネクタ 22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6" name="テキスト ボックス 22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7" name="直線コネクタ 22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8" name="テキスト ボックス 22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9" name="直線コネクタ 22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0" name="テキスト ボックス 22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1" name="直線コネクタ 23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2" name="テキスト ボックス 23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4" name="テキスト ボックス 2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236" name="直線コネクタ 23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3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38" name="直線コネクタ 23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23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240" name="直線コネクタ 23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241"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242" name="フローチャート: 判断 24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243" name="フローチャート: 判断 24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244" name="フローチャート: 判断 24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245" name="フローチャート: 判断 24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246" name="フローチャート: 判断 24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96265</xdr:rowOff>
    </xdr:from>
    <xdr:to>
      <xdr:col>55</xdr:col>
      <xdr:colOff>50800</xdr:colOff>
      <xdr:row>86</xdr:row>
      <xdr:rowOff>26415</xdr:rowOff>
    </xdr:to>
    <xdr:sp macro="" textlink="">
      <xdr:nvSpPr>
        <xdr:cNvPr id="252" name="楕円 251"/>
        <xdr:cNvSpPr/>
      </xdr:nvSpPr>
      <xdr:spPr>
        <a:xfrm>
          <a:off x="104267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11192</xdr:rowOff>
    </xdr:from>
    <xdr:ext cx="469744" cy="259045"/>
    <xdr:sp macro="" textlink="">
      <xdr:nvSpPr>
        <xdr:cNvPr id="253" name="【公営住宅】&#10;一人当たり面積該当値テキスト"/>
        <xdr:cNvSpPr txBox="1"/>
      </xdr:nvSpPr>
      <xdr:spPr>
        <a:xfrm>
          <a:off x="10515600" y="1458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98933</xdr:rowOff>
    </xdr:from>
    <xdr:to>
      <xdr:col>50</xdr:col>
      <xdr:colOff>165100</xdr:colOff>
      <xdr:row>86</xdr:row>
      <xdr:rowOff>29083</xdr:rowOff>
    </xdr:to>
    <xdr:sp macro="" textlink="">
      <xdr:nvSpPr>
        <xdr:cNvPr id="254" name="楕円 253"/>
        <xdr:cNvSpPr/>
      </xdr:nvSpPr>
      <xdr:spPr>
        <a:xfrm>
          <a:off x="9588500" y="146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147065</xdr:rowOff>
    </xdr:from>
    <xdr:to>
      <xdr:col>55</xdr:col>
      <xdr:colOff>0</xdr:colOff>
      <xdr:row>85</xdr:row>
      <xdr:rowOff>149733</xdr:rowOff>
    </xdr:to>
    <xdr:cxnSp macro="">
      <xdr:nvCxnSpPr>
        <xdr:cNvPr id="255" name="直線コネクタ 254"/>
        <xdr:cNvCxnSpPr/>
      </xdr:nvCxnSpPr>
      <xdr:spPr>
        <a:xfrm flipV="1">
          <a:off x="9639300" y="14720315"/>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91694</xdr:rowOff>
    </xdr:from>
    <xdr:to>
      <xdr:col>46</xdr:col>
      <xdr:colOff>38100</xdr:colOff>
      <xdr:row>86</xdr:row>
      <xdr:rowOff>21844</xdr:rowOff>
    </xdr:to>
    <xdr:sp macro="" textlink="">
      <xdr:nvSpPr>
        <xdr:cNvPr id="256" name="楕円 255"/>
        <xdr:cNvSpPr/>
      </xdr:nvSpPr>
      <xdr:spPr>
        <a:xfrm>
          <a:off x="86995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142494</xdr:rowOff>
    </xdr:from>
    <xdr:to>
      <xdr:col>50</xdr:col>
      <xdr:colOff>114300</xdr:colOff>
      <xdr:row>85</xdr:row>
      <xdr:rowOff>149733</xdr:rowOff>
    </xdr:to>
    <xdr:cxnSp macro="">
      <xdr:nvCxnSpPr>
        <xdr:cNvPr id="257" name="直線コネクタ 256"/>
        <xdr:cNvCxnSpPr/>
      </xdr:nvCxnSpPr>
      <xdr:spPr>
        <a:xfrm>
          <a:off x="8750300" y="1471574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93599</xdr:rowOff>
    </xdr:from>
    <xdr:to>
      <xdr:col>41</xdr:col>
      <xdr:colOff>101600</xdr:colOff>
      <xdr:row>86</xdr:row>
      <xdr:rowOff>23749</xdr:rowOff>
    </xdr:to>
    <xdr:sp macro="" textlink="">
      <xdr:nvSpPr>
        <xdr:cNvPr id="258" name="楕円 257"/>
        <xdr:cNvSpPr/>
      </xdr:nvSpPr>
      <xdr:spPr>
        <a:xfrm>
          <a:off x="78105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142494</xdr:rowOff>
    </xdr:from>
    <xdr:to>
      <xdr:col>45</xdr:col>
      <xdr:colOff>177800</xdr:colOff>
      <xdr:row>85</xdr:row>
      <xdr:rowOff>144399</xdr:rowOff>
    </xdr:to>
    <xdr:cxnSp macro="">
      <xdr:nvCxnSpPr>
        <xdr:cNvPr id="259" name="直線コネクタ 258"/>
        <xdr:cNvCxnSpPr/>
      </xdr:nvCxnSpPr>
      <xdr:spPr>
        <a:xfrm flipV="1">
          <a:off x="7861300" y="147157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260"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261"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262"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263"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20210</xdr:rowOff>
    </xdr:from>
    <xdr:ext cx="469744" cy="259045"/>
    <xdr:sp macro="" textlink="">
      <xdr:nvSpPr>
        <xdr:cNvPr id="264" name="n_1mainValue【公営住宅】&#10;一人当たり面積"/>
        <xdr:cNvSpPr txBox="1"/>
      </xdr:nvSpPr>
      <xdr:spPr>
        <a:xfrm>
          <a:off x="9391727" y="1476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12971</xdr:rowOff>
    </xdr:from>
    <xdr:ext cx="469744" cy="259045"/>
    <xdr:sp macro="" textlink="">
      <xdr:nvSpPr>
        <xdr:cNvPr id="265" name="n_2mainValue【公営住宅】&#10;一人当たり面積"/>
        <xdr:cNvSpPr txBox="1"/>
      </xdr:nvSpPr>
      <xdr:spPr>
        <a:xfrm>
          <a:off x="8515427" y="1475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14876</xdr:rowOff>
    </xdr:from>
    <xdr:ext cx="469744" cy="259045"/>
    <xdr:sp macro="" textlink="">
      <xdr:nvSpPr>
        <xdr:cNvPr id="266" name="n_3mainValue【公営住宅】&#10;一人当たり面積"/>
        <xdr:cNvSpPr txBox="1"/>
      </xdr:nvSpPr>
      <xdr:spPr>
        <a:xfrm>
          <a:off x="7626427" y="147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3" name="テキスト ボックス 2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5" name="テキスト ボックス 29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3" name="テキスト ボックス 3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5" name="テキスト ボックス 30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307" name="直線コネクタ 306"/>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0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9" name="直線コネクタ 30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10"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11" name="直線コネクタ 31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312"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313" name="フローチャート: 判断 312"/>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14" name="フローチャート: 判断 313"/>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315" name="フローチャート: 判断 314"/>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316" name="フローチャート: 判断 315"/>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317" name="フローチャート: 判断 316"/>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4445</xdr:rowOff>
    </xdr:from>
    <xdr:to>
      <xdr:col>85</xdr:col>
      <xdr:colOff>177800</xdr:colOff>
      <xdr:row>41</xdr:row>
      <xdr:rowOff>106045</xdr:rowOff>
    </xdr:to>
    <xdr:sp macro="" textlink="">
      <xdr:nvSpPr>
        <xdr:cNvPr id="323" name="楕円 322"/>
        <xdr:cNvSpPr/>
      </xdr:nvSpPr>
      <xdr:spPr>
        <a:xfrm>
          <a:off x="162687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154322</xdr:rowOff>
    </xdr:from>
    <xdr:ext cx="405111" cy="259045"/>
    <xdr:sp macro="" textlink="">
      <xdr:nvSpPr>
        <xdr:cNvPr id="324" name="【認定こども園・幼稚園・保育所】&#10;有形固定資産減価償却率該当値テキスト"/>
        <xdr:cNvSpPr txBox="1"/>
      </xdr:nvSpPr>
      <xdr:spPr>
        <a:xfrm>
          <a:off x="163576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xdr:rowOff>
    </xdr:from>
    <xdr:to>
      <xdr:col>81</xdr:col>
      <xdr:colOff>101600</xdr:colOff>
      <xdr:row>41</xdr:row>
      <xdr:rowOff>117475</xdr:rowOff>
    </xdr:to>
    <xdr:sp macro="" textlink="">
      <xdr:nvSpPr>
        <xdr:cNvPr id="325" name="楕円 324"/>
        <xdr:cNvSpPr/>
      </xdr:nvSpPr>
      <xdr:spPr>
        <a:xfrm>
          <a:off x="15430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55245</xdr:rowOff>
    </xdr:from>
    <xdr:to>
      <xdr:col>85</xdr:col>
      <xdr:colOff>127000</xdr:colOff>
      <xdr:row>41</xdr:row>
      <xdr:rowOff>66675</xdr:rowOff>
    </xdr:to>
    <xdr:cxnSp macro="">
      <xdr:nvCxnSpPr>
        <xdr:cNvPr id="326" name="直線コネクタ 325"/>
        <xdr:cNvCxnSpPr/>
      </xdr:nvCxnSpPr>
      <xdr:spPr>
        <a:xfrm flipV="1">
          <a:off x="15481300" y="70846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635</xdr:rowOff>
    </xdr:from>
    <xdr:to>
      <xdr:col>76</xdr:col>
      <xdr:colOff>165100</xdr:colOff>
      <xdr:row>41</xdr:row>
      <xdr:rowOff>102235</xdr:rowOff>
    </xdr:to>
    <xdr:sp macro="" textlink="">
      <xdr:nvSpPr>
        <xdr:cNvPr id="327" name="楕円 326"/>
        <xdr:cNvSpPr/>
      </xdr:nvSpPr>
      <xdr:spPr>
        <a:xfrm>
          <a:off x="14541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51435</xdr:rowOff>
    </xdr:from>
    <xdr:to>
      <xdr:col>81</xdr:col>
      <xdr:colOff>50800</xdr:colOff>
      <xdr:row>41</xdr:row>
      <xdr:rowOff>66675</xdr:rowOff>
    </xdr:to>
    <xdr:cxnSp macro="">
      <xdr:nvCxnSpPr>
        <xdr:cNvPr id="328" name="直線コネクタ 327"/>
        <xdr:cNvCxnSpPr/>
      </xdr:nvCxnSpPr>
      <xdr:spPr>
        <a:xfrm>
          <a:off x="14592300" y="70808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158750</xdr:rowOff>
    </xdr:from>
    <xdr:to>
      <xdr:col>72</xdr:col>
      <xdr:colOff>38100</xdr:colOff>
      <xdr:row>41</xdr:row>
      <xdr:rowOff>88900</xdr:rowOff>
    </xdr:to>
    <xdr:sp macro="" textlink="">
      <xdr:nvSpPr>
        <xdr:cNvPr id="329" name="楕円 328"/>
        <xdr:cNvSpPr/>
      </xdr:nvSpPr>
      <xdr:spPr>
        <a:xfrm>
          <a:off x="1365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38100</xdr:rowOff>
    </xdr:from>
    <xdr:to>
      <xdr:col>76</xdr:col>
      <xdr:colOff>114300</xdr:colOff>
      <xdr:row>41</xdr:row>
      <xdr:rowOff>51435</xdr:rowOff>
    </xdr:to>
    <xdr:cxnSp macro="">
      <xdr:nvCxnSpPr>
        <xdr:cNvPr id="330" name="直線コネクタ 329"/>
        <xdr:cNvCxnSpPr/>
      </xdr:nvCxnSpPr>
      <xdr:spPr>
        <a:xfrm>
          <a:off x="13703300" y="70675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331"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332"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333"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334"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108602</xdr:rowOff>
    </xdr:from>
    <xdr:ext cx="405111" cy="259045"/>
    <xdr:sp macro="" textlink="">
      <xdr:nvSpPr>
        <xdr:cNvPr id="335" name="n_1mainValue【認定こども園・幼稚園・保育所】&#10;有形固定資産減価償却率"/>
        <xdr:cNvSpPr txBox="1"/>
      </xdr:nvSpPr>
      <xdr:spPr>
        <a:xfrm>
          <a:off x="152660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93362</xdr:rowOff>
    </xdr:from>
    <xdr:ext cx="405111" cy="259045"/>
    <xdr:sp macro="" textlink="">
      <xdr:nvSpPr>
        <xdr:cNvPr id="336" name="n_2mainValue【認定こども園・幼稚園・保育所】&#10;有形固定資産減価償却率"/>
        <xdr:cNvSpPr txBox="1"/>
      </xdr:nvSpPr>
      <xdr:spPr>
        <a:xfrm>
          <a:off x="14389744" y="712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80027</xdr:rowOff>
    </xdr:from>
    <xdr:ext cx="405111" cy="259045"/>
    <xdr:sp macro="" textlink="">
      <xdr:nvSpPr>
        <xdr:cNvPr id="337" name="n_3mainValue【認定こども園・幼稚園・保育所】&#10;有形固定資産減価償却率"/>
        <xdr:cNvSpPr txBox="1"/>
      </xdr:nvSpPr>
      <xdr:spPr>
        <a:xfrm>
          <a:off x="135007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359" name="直線コネクタ 358"/>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360"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361" name="直線コネクタ 360"/>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362"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363" name="直線コネクタ 362"/>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364"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365" name="フローチャート: 判断 364"/>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366" name="フローチャート: 判断 365"/>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67" name="フローチャート: 判断 366"/>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368" name="フローチャート: 判断 367"/>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369" name="フローチャート: 判断 36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41402</xdr:rowOff>
    </xdr:from>
    <xdr:to>
      <xdr:col>116</xdr:col>
      <xdr:colOff>114300</xdr:colOff>
      <xdr:row>40</xdr:row>
      <xdr:rowOff>143002</xdr:rowOff>
    </xdr:to>
    <xdr:sp macro="" textlink="">
      <xdr:nvSpPr>
        <xdr:cNvPr id="375" name="楕円 374"/>
        <xdr:cNvSpPr/>
      </xdr:nvSpPr>
      <xdr:spPr>
        <a:xfrm>
          <a:off x="221107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19829</xdr:rowOff>
    </xdr:from>
    <xdr:ext cx="469744" cy="259045"/>
    <xdr:sp macro="" textlink="">
      <xdr:nvSpPr>
        <xdr:cNvPr id="376" name="【認定こども園・幼稚園・保育所】&#10;一人当たり面積該当値テキスト"/>
        <xdr:cNvSpPr txBox="1"/>
      </xdr:nvSpPr>
      <xdr:spPr>
        <a:xfrm>
          <a:off x="22199600"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377" name="楕円 376"/>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92202</xdr:rowOff>
    </xdr:to>
    <xdr:cxnSp macro="">
      <xdr:nvCxnSpPr>
        <xdr:cNvPr id="378" name="直線コネクタ 377"/>
        <xdr:cNvCxnSpPr/>
      </xdr:nvCxnSpPr>
      <xdr:spPr>
        <a:xfrm>
          <a:off x="21323300" y="688390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148844</xdr:rowOff>
    </xdr:from>
    <xdr:to>
      <xdr:col>107</xdr:col>
      <xdr:colOff>101600</xdr:colOff>
      <xdr:row>40</xdr:row>
      <xdr:rowOff>78994</xdr:rowOff>
    </xdr:to>
    <xdr:sp macro="" textlink="">
      <xdr:nvSpPr>
        <xdr:cNvPr id="379" name="楕円 378"/>
        <xdr:cNvSpPr/>
      </xdr:nvSpPr>
      <xdr:spPr>
        <a:xfrm>
          <a:off x="20383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28194</xdr:rowOff>
    </xdr:to>
    <xdr:cxnSp macro="">
      <xdr:nvCxnSpPr>
        <xdr:cNvPr id="380" name="直線コネクタ 379"/>
        <xdr:cNvCxnSpPr/>
      </xdr:nvCxnSpPr>
      <xdr:spPr>
        <a:xfrm flipV="1">
          <a:off x="20434300" y="68839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153416</xdr:rowOff>
    </xdr:from>
    <xdr:to>
      <xdr:col>102</xdr:col>
      <xdr:colOff>165100</xdr:colOff>
      <xdr:row>40</xdr:row>
      <xdr:rowOff>83566</xdr:rowOff>
    </xdr:to>
    <xdr:sp macro="" textlink="">
      <xdr:nvSpPr>
        <xdr:cNvPr id="381" name="楕円 380"/>
        <xdr:cNvSpPr/>
      </xdr:nvSpPr>
      <xdr:spPr>
        <a:xfrm>
          <a:off x="19494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28194</xdr:rowOff>
    </xdr:from>
    <xdr:to>
      <xdr:col>107</xdr:col>
      <xdr:colOff>50800</xdr:colOff>
      <xdr:row>40</xdr:row>
      <xdr:rowOff>32766</xdr:rowOff>
    </xdr:to>
    <xdr:cxnSp macro="">
      <xdr:nvCxnSpPr>
        <xdr:cNvPr id="382" name="直線コネクタ 381"/>
        <xdr:cNvCxnSpPr/>
      </xdr:nvCxnSpPr>
      <xdr:spPr>
        <a:xfrm flipV="1">
          <a:off x="19545300" y="68861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38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84"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385"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386"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387"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70121</xdr:rowOff>
    </xdr:from>
    <xdr:ext cx="469744" cy="259045"/>
    <xdr:sp macro="" textlink="">
      <xdr:nvSpPr>
        <xdr:cNvPr id="388" name="n_2mainValue【認定こども園・幼稚園・保育所】&#10;一人当たり面積"/>
        <xdr:cNvSpPr txBox="1"/>
      </xdr:nvSpPr>
      <xdr:spPr>
        <a:xfrm>
          <a:off x="20199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74693</xdr:rowOff>
    </xdr:from>
    <xdr:ext cx="469744" cy="259045"/>
    <xdr:sp macro="" textlink="">
      <xdr:nvSpPr>
        <xdr:cNvPr id="389" name="n_3mainValue【認定こども園・幼稚園・保育所】&#10;一人当たり面積"/>
        <xdr:cNvSpPr txBox="1"/>
      </xdr:nvSpPr>
      <xdr:spPr>
        <a:xfrm>
          <a:off x="19310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0" name="テキスト ボックス 39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1" name="直線コネクタ 40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02" name="テキスト ボックス 40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3" name="直線コネクタ 40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4" name="テキスト ボックス 40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5" name="直線コネクタ 40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6" name="テキスト ボックス 40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07" name="直線コネクタ 40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08" name="テキスト ボックス 40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0" name="テキスト ボックス 4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412" name="直線コネクタ 411"/>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413"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414" name="直線コネクタ 413"/>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415"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416" name="直線コネクタ 415"/>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417"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418" name="フローチャート: 判断 417"/>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419" name="フローチャート: 判断 418"/>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20" name="フローチャート: 判断 419"/>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421" name="フローチャート: 判断 420"/>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422" name="フローチャート: 判断 421"/>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xdr:rowOff>
    </xdr:from>
    <xdr:to>
      <xdr:col>85</xdr:col>
      <xdr:colOff>177800</xdr:colOff>
      <xdr:row>61</xdr:row>
      <xdr:rowOff>112522</xdr:rowOff>
    </xdr:to>
    <xdr:sp macro="" textlink="">
      <xdr:nvSpPr>
        <xdr:cNvPr id="428" name="楕円 427"/>
        <xdr:cNvSpPr/>
      </xdr:nvSpPr>
      <xdr:spPr>
        <a:xfrm>
          <a:off x="16268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33799</xdr:rowOff>
    </xdr:from>
    <xdr:ext cx="405111" cy="259045"/>
    <xdr:sp macro="" textlink="">
      <xdr:nvSpPr>
        <xdr:cNvPr id="429" name="【学校施設】&#10;有形固定資産減価償却率該当値テキスト"/>
        <xdr:cNvSpPr txBox="1"/>
      </xdr:nvSpPr>
      <xdr:spPr>
        <a:xfrm>
          <a:off x="16357600" y="1032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122936</xdr:rowOff>
    </xdr:from>
    <xdr:to>
      <xdr:col>81</xdr:col>
      <xdr:colOff>101600</xdr:colOff>
      <xdr:row>61</xdr:row>
      <xdr:rowOff>53086</xdr:rowOff>
    </xdr:to>
    <xdr:sp macro="" textlink="">
      <xdr:nvSpPr>
        <xdr:cNvPr id="430" name="楕円 429"/>
        <xdr:cNvSpPr/>
      </xdr:nvSpPr>
      <xdr:spPr>
        <a:xfrm>
          <a:off x="15430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xdr:rowOff>
    </xdr:from>
    <xdr:to>
      <xdr:col>85</xdr:col>
      <xdr:colOff>127000</xdr:colOff>
      <xdr:row>61</xdr:row>
      <xdr:rowOff>61722</xdr:rowOff>
    </xdr:to>
    <xdr:cxnSp macro="">
      <xdr:nvCxnSpPr>
        <xdr:cNvPr id="431" name="直線コネクタ 430"/>
        <xdr:cNvCxnSpPr/>
      </xdr:nvCxnSpPr>
      <xdr:spPr>
        <a:xfrm>
          <a:off x="15481300" y="104607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68072</xdr:rowOff>
    </xdr:from>
    <xdr:to>
      <xdr:col>76</xdr:col>
      <xdr:colOff>165100</xdr:colOff>
      <xdr:row>60</xdr:row>
      <xdr:rowOff>169672</xdr:rowOff>
    </xdr:to>
    <xdr:sp macro="" textlink="">
      <xdr:nvSpPr>
        <xdr:cNvPr id="432" name="楕円 431"/>
        <xdr:cNvSpPr/>
      </xdr:nvSpPr>
      <xdr:spPr>
        <a:xfrm>
          <a:off x="14541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118872</xdr:rowOff>
    </xdr:from>
    <xdr:to>
      <xdr:col>81</xdr:col>
      <xdr:colOff>50800</xdr:colOff>
      <xdr:row>61</xdr:row>
      <xdr:rowOff>2286</xdr:rowOff>
    </xdr:to>
    <xdr:cxnSp macro="">
      <xdr:nvCxnSpPr>
        <xdr:cNvPr id="433" name="直線コネクタ 432"/>
        <xdr:cNvCxnSpPr/>
      </xdr:nvCxnSpPr>
      <xdr:spPr>
        <a:xfrm>
          <a:off x="14592300" y="104058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xdr:rowOff>
    </xdr:from>
    <xdr:to>
      <xdr:col>72</xdr:col>
      <xdr:colOff>38100</xdr:colOff>
      <xdr:row>60</xdr:row>
      <xdr:rowOff>114808</xdr:rowOff>
    </xdr:to>
    <xdr:sp macro="" textlink="">
      <xdr:nvSpPr>
        <xdr:cNvPr id="434" name="楕円 433"/>
        <xdr:cNvSpPr/>
      </xdr:nvSpPr>
      <xdr:spPr>
        <a:xfrm>
          <a:off x="13652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64008</xdr:rowOff>
    </xdr:from>
    <xdr:to>
      <xdr:col>76</xdr:col>
      <xdr:colOff>114300</xdr:colOff>
      <xdr:row>60</xdr:row>
      <xdr:rowOff>118872</xdr:rowOff>
    </xdr:to>
    <xdr:cxnSp macro="">
      <xdr:nvCxnSpPr>
        <xdr:cNvPr id="435" name="直線コネクタ 434"/>
        <xdr:cNvCxnSpPr/>
      </xdr:nvCxnSpPr>
      <xdr:spPr>
        <a:xfrm>
          <a:off x="13703300" y="103510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436"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437"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438"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439"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69613</xdr:rowOff>
    </xdr:from>
    <xdr:ext cx="405111" cy="259045"/>
    <xdr:sp macro="" textlink="">
      <xdr:nvSpPr>
        <xdr:cNvPr id="440" name="n_1mainValue【学校施設】&#10;有形固定資産減価償却率"/>
        <xdr:cNvSpPr txBox="1"/>
      </xdr:nvSpPr>
      <xdr:spPr>
        <a:xfrm>
          <a:off x="152660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14749</xdr:rowOff>
    </xdr:from>
    <xdr:ext cx="405111" cy="259045"/>
    <xdr:sp macro="" textlink="">
      <xdr:nvSpPr>
        <xdr:cNvPr id="441" name="n_2mainValue【学校施設】&#10;有形固定資産減価償却率"/>
        <xdr:cNvSpPr txBox="1"/>
      </xdr:nvSpPr>
      <xdr:spPr>
        <a:xfrm>
          <a:off x="143897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131335</xdr:rowOff>
    </xdr:from>
    <xdr:ext cx="405111" cy="259045"/>
    <xdr:sp macro="" textlink="">
      <xdr:nvSpPr>
        <xdr:cNvPr id="442" name="n_3mainValue【学校施設】&#10;有形固定資産減価償却率"/>
        <xdr:cNvSpPr txBox="1"/>
      </xdr:nvSpPr>
      <xdr:spPr>
        <a:xfrm>
          <a:off x="135007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467" name="直線コネクタ 466"/>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468"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469" name="直線コネクタ 468"/>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470"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471" name="直線コネクタ 470"/>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472"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473" name="フローチャート: 判断 472"/>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474" name="フローチャート: 判断 473"/>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475" name="フローチャート: 判断 474"/>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476" name="フローチャート: 判断 475"/>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477" name="フローチャート: 判断 476"/>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60452</xdr:rowOff>
    </xdr:from>
    <xdr:to>
      <xdr:col>116</xdr:col>
      <xdr:colOff>114300</xdr:colOff>
      <xdr:row>58</xdr:row>
      <xdr:rowOff>162052</xdr:rowOff>
    </xdr:to>
    <xdr:sp macro="" textlink="">
      <xdr:nvSpPr>
        <xdr:cNvPr id="483" name="楕円 482"/>
        <xdr:cNvSpPr/>
      </xdr:nvSpPr>
      <xdr:spPr>
        <a:xfrm>
          <a:off x="22110700" y="100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83329</xdr:rowOff>
    </xdr:from>
    <xdr:ext cx="469744" cy="259045"/>
    <xdr:sp macro="" textlink="">
      <xdr:nvSpPr>
        <xdr:cNvPr id="484" name="【学校施設】&#10;一人当たり面積該当値テキスト"/>
        <xdr:cNvSpPr txBox="1"/>
      </xdr:nvSpPr>
      <xdr:spPr>
        <a:xfrm>
          <a:off x="22199600" y="98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92456</xdr:rowOff>
    </xdr:from>
    <xdr:to>
      <xdr:col>112</xdr:col>
      <xdr:colOff>38100</xdr:colOff>
      <xdr:row>59</xdr:row>
      <xdr:rowOff>22606</xdr:rowOff>
    </xdr:to>
    <xdr:sp macro="" textlink="">
      <xdr:nvSpPr>
        <xdr:cNvPr id="485" name="楕円 484"/>
        <xdr:cNvSpPr/>
      </xdr:nvSpPr>
      <xdr:spPr>
        <a:xfrm>
          <a:off x="21272500" y="100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111252</xdr:rowOff>
    </xdr:from>
    <xdr:to>
      <xdr:col>116</xdr:col>
      <xdr:colOff>63500</xdr:colOff>
      <xdr:row>58</xdr:row>
      <xdr:rowOff>143256</xdr:rowOff>
    </xdr:to>
    <xdr:cxnSp macro="">
      <xdr:nvCxnSpPr>
        <xdr:cNvPr id="486" name="直線コネクタ 485"/>
        <xdr:cNvCxnSpPr/>
      </xdr:nvCxnSpPr>
      <xdr:spPr>
        <a:xfrm flipV="1">
          <a:off x="21323300" y="100553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111506</xdr:rowOff>
    </xdr:from>
    <xdr:to>
      <xdr:col>107</xdr:col>
      <xdr:colOff>101600</xdr:colOff>
      <xdr:row>59</xdr:row>
      <xdr:rowOff>41656</xdr:rowOff>
    </xdr:to>
    <xdr:sp macro="" textlink="">
      <xdr:nvSpPr>
        <xdr:cNvPr id="487" name="楕円 486"/>
        <xdr:cNvSpPr/>
      </xdr:nvSpPr>
      <xdr:spPr>
        <a:xfrm>
          <a:off x="20383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143256</xdr:rowOff>
    </xdr:from>
    <xdr:to>
      <xdr:col>111</xdr:col>
      <xdr:colOff>177800</xdr:colOff>
      <xdr:row>58</xdr:row>
      <xdr:rowOff>162306</xdr:rowOff>
    </xdr:to>
    <xdr:cxnSp macro="">
      <xdr:nvCxnSpPr>
        <xdr:cNvPr id="488" name="直線コネクタ 487"/>
        <xdr:cNvCxnSpPr/>
      </xdr:nvCxnSpPr>
      <xdr:spPr>
        <a:xfrm flipV="1">
          <a:off x="20434300" y="1008735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135128</xdr:rowOff>
    </xdr:from>
    <xdr:to>
      <xdr:col>102</xdr:col>
      <xdr:colOff>165100</xdr:colOff>
      <xdr:row>59</xdr:row>
      <xdr:rowOff>65278</xdr:rowOff>
    </xdr:to>
    <xdr:sp macro="" textlink="">
      <xdr:nvSpPr>
        <xdr:cNvPr id="489" name="楕円 488"/>
        <xdr:cNvSpPr/>
      </xdr:nvSpPr>
      <xdr:spPr>
        <a:xfrm>
          <a:off x="19494500" y="100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162306</xdr:rowOff>
    </xdr:from>
    <xdr:to>
      <xdr:col>107</xdr:col>
      <xdr:colOff>50800</xdr:colOff>
      <xdr:row>59</xdr:row>
      <xdr:rowOff>14478</xdr:rowOff>
    </xdr:to>
    <xdr:cxnSp macro="">
      <xdr:nvCxnSpPr>
        <xdr:cNvPr id="490" name="直線コネクタ 489"/>
        <xdr:cNvCxnSpPr/>
      </xdr:nvCxnSpPr>
      <xdr:spPr>
        <a:xfrm flipV="1">
          <a:off x="19545300" y="1010640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491"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492"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493"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494"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39133</xdr:rowOff>
    </xdr:from>
    <xdr:ext cx="469744" cy="259045"/>
    <xdr:sp macro="" textlink="">
      <xdr:nvSpPr>
        <xdr:cNvPr id="495" name="n_1mainValue【学校施設】&#10;一人当たり面積"/>
        <xdr:cNvSpPr txBox="1"/>
      </xdr:nvSpPr>
      <xdr:spPr>
        <a:xfrm>
          <a:off x="21075727" y="981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58183</xdr:rowOff>
    </xdr:from>
    <xdr:ext cx="469744" cy="259045"/>
    <xdr:sp macro="" textlink="">
      <xdr:nvSpPr>
        <xdr:cNvPr id="496" name="n_2mainValue【学校施設】&#10;一人当たり面積"/>
        <xdr:cNvSpPr txBox="1"/>
      </xdr:nvSpPr>
      <xdr:spPr>
        <a:xfrm>
          <a:off x="20199427" y="983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81805</xdr:rowOff>
    </xdr:from>
    <xdr:ext cx="469744" cy="259045"/>
    <xdr:sp macro="" textlink="">
      <xdr:nvSpPr>
        <xdr:cNvPr id="497" name="n_3mainValue【学校施設】&#10;一人当たり面積"/>
        <xdr:cNvSpPr txBox="1"/>
      </xdr:nvSpPr>
      <xdr:spPr>
        <a:xfrm>
          <a:off x="19310427" y="98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523" name="直線コネクタ 522"/>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5" name="直線コネクタ 5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526"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527" name="直線コネクタ 526"/>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528"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529" name="フローチャート: 判断 528"/>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530" name="フローチャート: 判断 529"/>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31" name="フローチャート: 判断 530"/>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532" name="フローチャート: 判断 531"/>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533" name="フローチャート: 判断 532"/>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150586</xdr:rowOff>
    </xdr:from>
    <xdr:to>
      <xdr:col>85</xdr:col>
      <xdr:colOff>177800</xdr:colOff>
      <xdr:row>85</xdr:row>
      <xdr:rowOff>80736</xdr:rowOff>
    </xdr:to>
    <xdr:sp macro="" textlink="">
      <xdr:nvSpPr>
        <xdr:cNvPr id="539" name="楕円 538"/>
        <xdr:cNvSpPr/>
      </xdr:nvSpPr>
      <xdr:spPr>
        <a:xfrm>
          <a:off x="162687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129013</xdr:rowOff>
    </xdr:from>
    <xdr:ext cx="405111" cy="259045"/>
    <xdr:sp macro="" textlink="">
      <xdr:nvSpPr>
        <xdr:cNvPr id="540" name="【児童館】&#10;有形固定資産減価償却率該当値テキスト"/>
        <xdr:cNvSpPr txBox="1"/>
      </xdr:nvSpPr>
      <xdr:spPr>
        <a:xfrm>
          <a:off x="16357600"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109764</xdr:rowOff>
    </xdr:from>
    <xdr:to>
      <xdr:col>81</xdr:col>
      <xdr:colOff>101600</xdr:colOff>
      <xdr:row>85</xdr:row>
      <xdr:rowOff>39914</xdr:rowOff>
    </xdr:to>
    <xdr:sp macro="" textlink="">
      <xdr:nvSpPr>
        <xdr:cNvPr id="541" name="楕円 540"/>
        <xdr:cNvSpPr/>
      </xdr:nvSpPr>
      <xdr:spPr>
        <a:xfrm>
          <a:off x="15430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160564</xdr:rowOff>
    </xdr:from>
    <xdr:to>
      <xdr:col>85</xdr:col>
      <xdr:colOff>127000</xdr:colOff>
      <xdr:row>85</xdr:row>
      <xdr:rowOff>29936</xdr:rowOff>
    </xdr:to>
    <xdr:cxnSp macro="">
      <xdr:nvCxnSpPr>
        <xdr:cNvPr id="542" name="直線コネクタ 541"/>
        <xdr:cNvCxnSpPr/>
      </xdr:nvCxnSpPr>
      <xdr:spPr>
        <a:xfrm>
          <a:off x="15481300" y="1456236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64044</xdr:rowOff>
    </xdr:from>
    <xdr:to>
      <xdr:col>76</xdr:col>
      <xdr:colOff>165100</xdr:colOff>
      <xdr:row>84</xdr:row>
      <xdr:rowOff>165644</xdr:rowOff>
    </xdr:to>
    <xdr:sp macro="" textlink="">
      <xdr:nvSpPr>
        <xdr:cNvPr id="543" name="楕円 542"/>
        <xdr:cNvSpPr/>
      </xdr:nvSpPr>
      <xdr:spPr>
        <a:xfrm>
          <a:off x="14541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114844</xdr:rowOff>
    </xdr:from>
    <xdr:to>
      <xdr:col>81</xdr:col>
      <xdr:colOff>50800</xdr:colOff>
      <xdr:row>84</xdr:row>
      <xdr:rowOff>160564</xdr:rowOff>
    </xdr:to>
    <xdr:cxnSp macro="">
      <xdr:nvCxnSpPr>
        <xdr:cNvPr id="544" name="直線コネクタ 543"/>
        <xdr:cNvCxnSpPr/>
      </xdr:nvCxnSpPr>
      <xdr:spPr>
        <a:xfrm>
          <a:off x="14592300" y="14516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15058</xdr:rowOff>
    </xdr:from>
    <xdr:to>
      <xdr:col>72</xdr:col>
      <xdr:colOff>38100</xdr:colOff>
      <xdr:row>84</xdr:row>
      <xdr:rowOff>116658</xdr:rowOff>
    </xdr:to>
    <xdr:sp macro="" textlink="">
      <xdr:nvSpPr>
        <xdr:cNvPr id="545" name="楕円 544"/>
        <xdr:cNvSpPr/>
      </xdr:nvSpPr>
      <xdr:spPr>
        <a:xfrm>
          <a:off x="13652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65858</xdr:rowOff>
    </xdr:from>
    <xdr:to>
      <xdr:col>76</xdr:col>
      <xdr:colOff>114300</xdr:colOff>
      <xdr:row>84</xdr:row>
      <xdr:rowOff>114844</xdr:rowOff>
    </xdr:to>
    <xdr:cxnSp macro="">
      <xdr:nvCxnSpPr>
        <xdr:cNvPr id="546" name="直線コネクタ 545"/>
        <xdr:cNvCxnSpPr/>
      </xdr:nvCxnSpPr>
      <xdr:spPr>
        <a:xfrm>
          <a:off x="13703300" y="1446765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547"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48"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549"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550"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31041</xdr:rowOff>
    </xdr:from>
    <xdr:ext cx="405111" cy="259045"/>
    <xdr:sp macro="" textlink="">
      <xdr:nvSpPr>
        <xdr:cNvPr id="551" name="n_1mainValue【児童館】&#10;有形固定資産減価償却率"/>
        <xdr:cNvSpPr txBox="1"/>
      </xdr:nvSpPr>
      <xdr:spPr>
        <a:xfrm>
          <a:off x="152660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156771</xdr:rowOff>
    </xdr:from>
    <xdr:ext cx="405111" cy="259045"/>
    <xdr:sp macro="" textlink="">
      <xdr:nvSpPr>
        <xdr:cNvPr id="552" name="n_2mainValue【児童館】&#10;有形固定資産減価償却率"/>
        <xdr:cNvSpPr txBox="1"/>
      </xdr:nvSpPr>
      <xdr:spPr>
        <a:xfrm>
          <a:off x="14389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107785</xdr:rowOff>
    </xdr:from>
    <xdr:ext cx="405111" cy="259045"/>
    <xdr:sp macro="" textlink="">
      <xdr:nvSpPr>
        <xdr:cNvPr id="553" name="n_3mainValue【児童館】&#10;有形固定資産減価償却率"/>
        <xdr:cNvSpPr txBox="1"/>
      </xdr:nvSpPr>
      <xdr:spPr>
        <a:xfrm>
          <a:off x="13500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575" name="直線コネクタ 574"/>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7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77" name="直線コネクタ 57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578"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579" name="直線コネクタ 578"/>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580"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81" name="フローチャート: 判断 580"/>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582" name="フローチャート: 判断 581"/>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583" name="フローチャート: 判断 582"/>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584" name="フローチャート: 判断 583"/>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585" name="フローチャート: 判断 584"/>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591" name="楕円 590"/>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133621</xdr:rowOff>
    </xdr:from>
    <xdr:ext cx="469744" cy="259045"/>
    <xdr:sp macro="" textlink="">
      <xdr:nvSpPr>
        <xdr:cNvPr id="592" name="【児童館】&#10;一人当たり面積該当値テキスト"/>
        <xdr:cNvSpPr txBox="1"/>
      </xdr:nvSpPr>
      <xdr:spPr>
        <a:xfrm>
          <a:off x="22199600" y="1436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593" name="楕円 592"/>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161544</xdr:rowOff>
    </xdr:to>
    <xdr:cxnSp macro="">
      <xdr:nvCxnSpPr>
        <xdr:cNvPr id="594" name="直線コネクタ 593"/>
        <xdr:cNvCxnSpPr/>
      </xdr:nvCxnSpPr>
      <xdr:spPr>
        <a:xfrm>
          <a:off x="21323300" y="14517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595" name="楕円 594"/>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115824</xdr:rowOff>
    </xdr:to>
    <xdr:cxnSp macro="">
      <xdr:nvCxnSpPr>
        <xdr:cNvPr id="596" name="直線コネクタ 595"/>
        <xdr:cNvCxnSpPr/>
      </xdr:nvCxnSpPr>
      <xdr:spPr>
        <a:xfrm>
          <a:off x="20434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597" name="楕円 596"/>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115824</xdr:rowOff>
    </xdr:from>
    <xdr:to>
      <xdr:col>107</xdr:col>
      <xdr:colOff>50800</xdr:colOff>
      <xdr:row>84</xdr:row>
      <xdr:rowOff>120396</xdr:rowOff>
    </xdr:to>
    <xdr:cxnSp macro="">
      <xdr:nvCxnSpPr>
        <xdr:cNvPr id="598" name="直線コネクタ 597"/>
        <xdr:cNvCxnSpPr/>
      </xdr:nvCxnSpPr>
      <xdr:spPr>
        <a:xfrm flipV="1">
          <a:off x="19545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599"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600" name="n_2aveValue【児童館】&#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601" name="n_3aveValue【児童館】&#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02"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11701</xdr:rowOff>
    </xdr:from>
    <xdr:ext cx="469744" cy="259045"/>
    <xdr:sp macro="" textlink="">
      <xdr:nvSpPr>
        <xdr:cNvPr id="603" name="n_1mainValue【児童館】&#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04" name="n_2mainValue【児童館】&#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605" name="n_3mainValue【児童館】&#10;一人当たり面積"/>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7" name="直線コネクタ 61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18" name="テキスト ボックス 617"/>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9" name="直線コネクタ 61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0" name="テキスト ボックス 61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1" name="直線コネクタ 62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2" name="テキスト ボックス 62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3" name="直線コネクタ 62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4" name="テキスト ボックス 62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6" name="テキスト ボックス 62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28" name="直線コネクタ 627"/>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29"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30" name="直線コネクタ 629"/>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31"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32" name="直線コネクタ 631"/>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33"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34" name="フローチャート: 判断 633"/>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35" name="フローチャート: 判断 634"/>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36" name="フローチャート: 判断 635"/>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37" name="フローチャート: 判断 636"/>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38" name="フローチャート: 判断 637"/>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96265</xdr:rowOff>
    </xdr:from>
    <xdr:to>
      <xdr:col>85</xdr:col>
      <xdr:colOff>177800</xdr:colOff>
      <xdr:row>103</xdr:row>
      <xdr:rowOff>26415</xdr:rowOff>
    </xdr:to>
    <xdr:sp macro="" textlink="">
      <xdr:nvSpPr>
        <xdr:cNvPr id="644" name="楕円 643"/>
        <xdr:cNvSpPr/>
      </xdr:nvSpPr>
      <xdr:spPr>
        <a:xfrm>
          <a:off x="162687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119142</xdr:rowOff>
    </xdr:from>
    <xdr:ext cx="405111" cy="259045"/>
    <xdr:sp macro="" textlink="">
      <xdr:nvSpPr>
        <xdr:cNvPr id="645" name="【公民館】&#10;有形固定資産減価償却率該当値テキスト"/>
        <xdr:cNvSpPr txBox="1"/>
      </xdr:nvSpPr>
      <xdr:spPr>
        <a:xfrm>
          <a:off x="16357600" y="174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43687</xdr:rowOff>
    </xdr:from>
    <xdr:to>
      <xdr:col>81</xdr:col>
      <xdr:colOff>101600</xdr:colOff>
      <xdr:row>102</xdr:row>
      <xdr:rowOff>145287</xdr:rowOff>
    </xdr:to>
    <xdr:sp macro="" textlink="">
      <xdr:nvSpPr>
        <xdr:cNvPr id="646" name="楕円 645"/>
        <xdr:cNvSpPr/>
      </xdr:nvSpPr>
      <xdr:spPr>
        <a:xfrm>
          <a:off x="15430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94487</xdr:rowOff>
    </xdr:from>
    <xdr:to>
      <xdr:col>85</xdr:col>
      <xdr:colOff>127000</xdr:colOff>
      <xdr:row>102</xdr:row>
      <xdr:rowOff>147065</xdr:rowOff>
    </xdr:to>
    <xdr:cxnSp macro="">
      <xdr:nvCxnSpPr>
        <xdr:cNvPr id="647" name="直線コネクタ 646"/>
        <xdr:cNvCxnSpPr/>
      </xdr:nvCxnSpPr>
      <xdr:spPr>
        <a:xfrm>
          <a:off x="15481300" y="17582387"/>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254</xdr:rowOff>
    </xdr:from>
    <xdr:to>
      <xdr:col>76</xdr:col>
      <xdr:colOff>165100</xdr:colOff>
      <xdr:row>102</xdr:row>
      <xdr:rowOff>101854</xdr:rowOff>
    </xdr:to>
    <xdr:sp macro="" textlink="">
      <xdr:nvSpPr>
        <xdr:cNvPr id="648" name="楕円 647"/>
        <xdr:cNvSpPr/>
      </xdr:nvSpPr>
      <xdr:spPr>
        <a:xfrm>
          <a:off x="14541500" y="17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51054</xdr:rowOff>
    </xdr:from>
    <xdr:to>
      <xdr:col>81</xdr:col>
      <xdr:colOff>50800</xdr:colOff>
      <xdr:row>102</xdr:row>
      <xdr:rowOff>94487</xdr:rowOff>
    </xdr:to>
    <xdr:cxnSp macro="">
      <xdr:nvCxnSpPr>
        <xdr:cNvPr id="649" name="直線コネクタ 648"/>
        <xdr:cNvCxnSpPr/>
      </xdr:nvCxnSpPr>
      <xdr:spPr>
        <a:xfrm>
          <a:off x="14592300" y="17538954"/>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91694</xdr:rowOff>
    </xdr:from>
    <xdr:to>
      <xdr:col>72</xdr:col>
      <xdr:colOff>38100</xdr:colOff>
      <xdr:row>102</xdr:row>
      <xdr:rowOff>21844</xdr:rowOff>
    </xdr:to>
    <xdr:sp macro="" textlink="">
      <xdr:nvSpPr>
        <xdr:cNvPr id="650" name="楕円 649"/>
        <xdr:cNvSpPr/>
      </xdr:nvSpPr>
      <xdr:spPr>
        <a:xfrm>
          <a:off x="13652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142494</xdr:rowOff>
    </xdr:from>
    <xdr:to>
      <xdr:col>76</xdr:col>
      <xdr:colOff>114300</xdr:colOff>
      <xdr:row>102</xdr:row>
      <xdr:rowOff>51054</xdr:rowOff>
    </xdr:to>
    <xdr:cxnSp macro="">
      <xdr:nvCxnSpPr>
        <xdr:cNvPr id="651" name="直線コネクタ 650"/>
        <xdr:cNvCxnSpPr/>
      </xdr:nvCxnSpPr>
      <xdr:spPr>
        <a:xfrm>
          <a:off x="13703300" y="1745894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52"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653" name="n_2aveValue【公民館】&#10;有形固定資産減価償却率"/>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654" name="n_3aveValue【公民館】&#10;有形固定資産減価償却率"/>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655"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161814</xdr:rowOff>
    </xdr:from>
    <xdr:ext cx="405111" cy="259045"/>
    <xdr:sp macro="" textlink="">
      <xdr:nvSpPr>
        <xdr:cNvPr id="656" name="n_1mainValue【公民館】&#10;有形固定資産減価償却率"/>
        <xdr:cNvSpPr txBox="1"/>
      </xdr:nvSpPr>
      <xdr:spPr>
        <a:xfrm>
          <a:off x="15266044"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118381</xdr:rowOff>
    </xdr:from>
    <xdr:ext cx="405111" cy="259045"/>
    <xdr:sp macro="" textlink="">
      <xdr:nvSpPr>
        <xdr:cNvPr id="657" name="n_2mainValue【公民館】&#10;有形固定資産減価償却率"/>
        <xdr:cNvSpPr txBox="1"/>
      </xdr:nvSpPr>
      <xdr:spPr>
        <a:xfrm>
          <a:off x="14389744" y="1726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38371</xdr:rowOff>
    </xdr:from>
    <xdr:ext cx="405111" cy="259045"/>
    <xdr:sp macro="" textlink="">
      <xdr:nvSpPr>
        <xdr:cNvPr id="658" name="n_3mainValue【公民館】&#10;有形固定資産減価償却率"/>
        <xdr:cNvSpPr txBox="1"/>
      </xdr:nvSpPr>
      <xdr:spPr>
        <a:xfrm>
          <a:off x="13500744" y="1718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9" name="直線コネクタ 6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0" name="テキスト ボックス 6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1" name="直線コネクタ 6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2" name="テキスト ボックス 6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3" name="直線コネクタ 6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4" name="テキスト ボックス 6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5" name="直線コネクタ 6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6" name="テキスト ボックス 6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680" name="直線コネクタ 679"/>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8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82" name="直線コネクタ 68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683"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684" name="直線コネクタ 683"/>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685"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686" name="フローチャート: 判断 685"/>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687" name="フローチャート: 判断 686"/>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88" name="フローチャート: 判断 687"/>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689" name="フローチャート: 判断 688"/>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690" name="フローチャート: 判断 689"/>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96" name="楕円 695"/>
        <xdr:cNvSpPr/>
      </xdr:nvSpPr>
      <xdr:spPr>
        <a:xfrm>
          <a:off x="22110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45990</xdr:rowOff>
    </xdr:from>
    <xdr:ext cx="469744" cy="259045"/>
    <xdr:sp macro="" textlink="">
      <xdr:nvSpPr>
        <xdr:cNvPr id="697" name="【公民館】&#10;一人当たり面積該当値テキスト"/>
        <xdr:cNvSpPr txBox="1"/>
      </xdr:nvSpPr>
      <xdr:spPr>
        <a:xfrm>
          <a:off x="22199600" y="178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57404</xdr:rowOff>
    </xdr:from>
    <xdr:to>
      <xdr:col>112</xdr:col>
      <xdr:colOff>38100</xdr:colOff>
      <xdr:row>105</xdr:row>
      <xdr:rowOff>159004</xdr:rowOff>
    </xdr:to>
    <xdr:sp macro="" textlink="">
      <xdr:nvSpPr>
        <xdr:cNvPr id="698" name="楕円 697"/>
        <xdr:cNvSpPr/>
      </xdr:nvSpPr>
      <xdr:spPr>
        <a:xfrm>
          <a:off x="21272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108204</xdr:rowOff>
    </xdr:to>
    <xdr:cxnSp macro="">
      <xdr:nvCxnSpPr>
        <xdr:cNvPr id="699" name="直線コネクタ 698"/>
        <xdr:cNvCxnSpPr/>
      </xdr:nvCxnSpPr>
      <xdr:spPr>
        <a:xfrm flipV="1">
          <a:off x="21323300" y="18076163"/>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64263</xdr:rowOff>
    </xdr:from>
    <xdr:to>
      <xdr:col>107</xdr:col>
      <xdr:colOff>101600</xdr:colOff>
      <xdr:row>105</xdr:row>
      <xdr:rowOff>165863</xdr:rowOff>
    </xdr:to>
    <xdr:sp macro="" textlink="">
      <xdr:nvSpPr>
        <xdr:cNvPr id="700" name="楕円 699"/>
        <xdr:cNvSpPr/>
      </xdr:nvSpPr>
      <xdr:spPr>
        <a:xfrm>
          <a:off x="20383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108204</xdr:rowOff>
    </xdr:from>
    <xdr:to>
      <xdr:col>111</xdr:col>
      <xdr:colOff>177800</xdr:colOff>
      <xdr:row>105</xdr:row>
      <xdr:rowOff>115063</xdr:rowOff>
    </xdr:to>
    <xdr:cxnSp macro="">
      <xdr:nvCxnSpPr>
        <xdr:cNvPr id="701" name="直線コネクタ 700"/>
        <xdr:cNvCxnSpPr/>
      </xdr:nvCxnSpPr>
      <xdr:spPr>
        <a:xfrm flipV="1">
          <a:off x="20434300" y="181104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02" name="楕円 701"/>
        <xdr:cNvSpPr/>
      </xdr:nvSpPr>
      <xdr:spPr>
        <a:xfrm>
          <a:off x="19494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115063</xdr:rowOff>
    </xdr:from>
    <xdr:to>
      <xdr:col>107</xdr:col>
      <xdr:colOff>50800</xdr:colOff>
      <xdr:row>105</xdr:row>
      <xdr:rowOff>169926</xdr:rowOff>
    </xdr:to>
    <xdr:cxnSp macro="">
      <xdr:nvCxnSpPr>
        <xdr:cNvPr id="703" name="直線コネクタ 702"/>
        <xdr:cNvCxnSpPr/>
      </xdr:nvCxnSpPr>
      <xdr:spPr>
        <a:xfrm flipV="1">
          <a:off x="19545300" y="181173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704" name="n_1ave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05"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706" name="n_3aveValue【公民館】&#10;一人当たり面積"/>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07"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4081</xdr:rowOff>
    </xdr:from>
    <xdr:ext cx="469744" cy="259045"/>
    <xdr:sp macro="" textlink="">
      <xdr:nvSpPr>
        <xdr:cNvPr id="708" name="n_1mainValue【公民館】&#10;一人当たり面積"/>
        <xdr:cNvSpPr txBox="1"/>
      </xdr:nvSpPr>
      <xdr:spPr>
        <a:xfrm>
          <a:off x="210757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10940</xdr:rowOff>
    </xdr:from>
    <xdr:ext cx="469744" cy="259045"/>
    <xdr:sp macro="" textlink="">
      <xdr:nvSpPr>
        <xdr:cNvPr id="709" name="n_2mainValue【公民館】&#10;一人当たり面積"/>
        <xdr:cNvSpPr txBox="1"/>
      </xdr:nvSpPr>
      <xdr:spPr>
        <a:xfrm>
          <a:off x="20199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10" name="n_3main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有形固定資産減価償却費については、道路、幼稚園・保育所、児童館の数値が類似団体内平均値を大きく上回っている。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一人当たり数値では、道路の一人当たり延長が類似団体内平均値を大きく上回っている。市域面積が８７２．４３㎢と全国的に見ても広いことなどが要因として考えられる。</a:t>
          </a:r>
        </a:p>
        <a:p>
          <a:r>
            <a:rPr kumimoji="1" lang="ja-JP" altLang="en-US" sz="1300">
              <a:latin typeface="ＭＳ Ｐゴシック" panose="020B0600070205080204" pitchFamily="50" charset="-128"/>
              <a:ea typeface="ＭＳ Ｐゴシック" panose="020B0600070205080204" pitchFamily="50" charset="-128"/>
            </a:rPr>
            <a:t>それぞれの施設の状況や規模などを的確に把握し、計画的な資産管理に努める。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32,902
32,332
872.43
18,932,875
18,044,077
644,037
10,176,534
13,013,701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74" name="楕円 73"/>
        <xdr:cNvSpPr/>
      </xdr:nvSpPr>
      <xdr:spPr>
        <a:xfrm>
          <a:off x="45847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56078</xdr:rowOff>
    </xdr:from>
    <xdr:ext cx="405111" cy="259045"/>
    <xdr:sp macro="" textlink="">
      <xdr:nvSpPr>
        <xdr:cNvPr id="75" name="【図書館】&#10;有形固定資産減価償却率該当値テキスト"/>
        <xdr:cNvSpPr txBox="1"/>
      </xdr:nvSpPr>
      <xdr:spPr>
        <a:xfrm>
          <a:off x="4673600"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6" name="楕円 75"/>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37</xdr:row>
      <xdr:rowOff>128451</xdr:rowOff>
    </xdr:to>
    <xdr:cxnSp macro="">
      <xdr:nvCxnSpPr>
        <xdr:cNvPr id="77" name="直線コネクタ 76"/>
        <xdr:cNvCxnSpPr/>
      </xdr:nvCxnSpPr>
      <xdr:spPr>
        <a:xfrm>
          <a:off x="3797300" y="643617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8" name="楕円 77"/>
        <xdr:cNvSpPr/>
      </xdr:nvSpPr>
      <xdr:spPr>
        <a:xfrm>
          <a:off x="2857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92528</xdr:rowOff>
    </xdr:to>
    <xdr:cxnSp macro="">
      <xdr:nvCxnSpPr>
        <xdr:cNvPr id="79" name="直線コネクタ 78"/>
        <xdr:cNvCxnSpPr/>
      </xdr:nvCxnSpPr>
      <xdr:spPr>
        <a:xfrm>
          <a:off x="2908300" y="640188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xdr:cNvSpPr/>
      </xdr:nvSpPr>
      <xdr:spPr>
        <a:xfrm>
          <a:off x="1968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58239</xdr:rowOff>
    </xdr:to>
    <xdr:cxnSp macro="">
      <xdr:nvCxnSpPr>
        <xdr:cNvPr id="81" name="直線コネクタ 80"/>
        <xdr:cNvCxnSpPr/>
      </xdr:nvCxnSpPr>
      <xdr:spPr>
        <a:xfrm>
          <a:off x="2019300" y="636596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2"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3"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4"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159855</xdr:rowOff>
    </xdr:from>
    <xdr:ext cx="405111" cy="259045"/>
    <xdr:sp macro="" textlink="">
      <xdr:nvSpPr>
        <xdr:cNvPr id="86" name="n_1main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125566</xdr:rowOff>
    </xdr:from>
    <xdr:ext cx="405111" cy="259045"/>
    <xdr:sp macro="" textlink="">
      <xdr:nvSpPr>
        <xdr:cNvPr id="87" name="n_2mainValue【図書館】&#10;有形固定資産減価償却率"/>
        <xdr:cNvSpPr txBox="1"/>
      </xdr:nvSpPr>
      <xdr:spPr>
        <a:xfrm>
          <a:off x="2705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8" name="n_3mainValue【図書館】&#10;有形固定資産減価償却率"/>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1"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2" name="楕円 131"/>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33" name="【図書館】&#10;一人当たり面積該当値テキスト"/>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xdr:rowOff>
    </xdr:from>
    <xdr:to>
      <xdr:col>50</xdr:col>
      <xdr:colOff>165100</xdr:colOff>
      <xdr:row>39</xdr:row>
      <xdr:rowOff>117475</xdr:rowOff>
    </xdr:to>
    <xdr:sp macro="" textlink="">
      <xdr:nvSpPr>
        <xdr:cNvPr id="134" name="楕円 133"/>
        <xdr:cNvSpPr/>
      </xdr:nvSpPr>
      <xdr:spPr>
        <a:xfrm>
          <a:off x="9588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66675</xdr:rowOff>
    </xdr:to>
    <xdr:cxnSp macro="">
      <xdr:nvCxnSpPr>
        <xdr:cNvPr id="135" name="直線コネクタ 134"/>
        <xdr:cNvCxnSpPr/>
      </xdr:nvCxnSpPr>
      <xdr:spPr>
        <a:xfrm flipV="1">
          <a:off x="9639300" y="67437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6" name="楕円 135"/>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66675</xdr:rowOff>
    </xdr:from>
    <xdr:to>
      <xdr:col>50</xdr:col>
      <xdr:colOff>114300</xdr:colOff>
      <xdr:row>39</xdr:row>
      <xdr:rowOff>76200</xdr:rowOff>
    </xdr:to>
    <xdr:cxnSp macro="">
      <xdr:nvCxnSpPr>
        <xdr:cNvPr id="137" name="直線コネクタ 136"/>
        <xdr:cNvCxnSpPr/>
      </xdr:nvCxnSpPr>
      <xdr:spPr>
        <a:xfrm flipV="1">
          <a:off x="8750300" y="6753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34925</xdr:rowOff>
    </xdr:from>
    <xdr:to>
      <xdr:col>41</xdr:col>
      <xdr:colOff>101600</xdr:colOff>
      <xdr:row>39</xdr:row>
      <xdr:rowOff>136525</xdr:rowOff>
    </xdr:to>
    <xdr:sp macro="" textlink="">
      <xdr:nvSpPr>
        <xdr:cNvPr id="138" name="楕円 137"/>
        <xdr:cNvSpPr/>
      </xdr:nvSpPr>
      <xdr:spPr>
        <a:xfrm>
          <a:off x="7810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85725</xdr:rowOff>
    </xdr:to>
    <xdr:cxnSp macro="">
      <xdr:nvCxnSpPr>
        <xdr:cNvPr id="139" name="直線コネクタ 138"/>
        <xdr:cNvCxnSpPr/>
      </xdr:nvCxnSpPr>
      <xdr:spPr>
        <a:xfrm flipV="1">
          <a:off x="7861300" y="6762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0"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2"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134002</xdr:rowOff>
    </xdr:from>
    <xdr:ext cx="469744" cy="259045"/>
    <xdr:sp macro="" textlink="">
      <xdr:nvSpPr>
        <xdr:cNvPr id="144" name="n_1mainValue【図書館】&#10;一人当たり面積"/>
        <xdr:cNvSpPr txBox="1"/>
      </xdr:nvSpPr>
      <xdr:spPr>
        <a:xfrm>
          <a:off x="93917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143527</xdr:rowOff>
    </xdr:from>
    <xdr:ext cx="469744" cy="259045"/>
    <xdr:sp macro="" textlink="">
      <xdr:nvSpPr>
        <xdr:cNvPr id="145" name="n_2main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127652</xdr:rowOff>
    </xdr:from>
    <xdr:ext cx="469744" cy="259045"/>
    <xdr:sp macro="" textlink="">
      <xdr:nvSpPr>
        <xdr:cNvPr id="146" name="n_3mainValue【図書館】&#10;一人当たり面積"/>
        <xdr:cNvSpPr txBox="1"/>
      </xdr:nvSpPr>
      <xdr:spPr>
        <a:xfrm>
          <a:off x="7626427" y="68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5" name="楕円 184"/>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6" name="【体育館・プー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102362</xdr:rowOff>
    </xdr:from>
    <xdr:to>
      <xdr:col>20</xdr:col>
      <xdr:colOff>38100</xdr:colOff>
      <xdr:row>59</xdr:row>
      <xdr:rowOff>32512</xdr:rowOff>
    </xdr:to>
    <xdr:sp macro="" textlink="">
      <xdr:nvSpPr>
        <xdr:cNvPr id="187" name="楕円 186"/>
        <xdr:cNvSpPr/>
      </xdr:nvSpPr>
      <xdr:spPr>
        <a:xfrm>
          <a:off x="37465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153162</xdr:rowOff>
    </xdr:from>
    <xdr:to>
      <xdr:col>24</xdr:col>
      <xdr:colOff>63500</xdr:colOff>
      <xdr:row>59</xdr:row>
      <xdr:rowOff>34290</xdr:rowOff>
    </xdr:to>
    <xdr:cxnSp macro="">
      <xdr:nvCxnSpPr>
        <xdr:cNvPr id="188" name="直線コネクタ 187"/>
        <xdr:cNvCxnSpPr/>
      </xdr:nvCxnSpPr>
      <xdr:spPr>
        <a:xfrm>
          <a:off x="3797300" y="1009726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56642</xdr:rowOff>
    </xdr:from>
    <xdr:to>
      <xdr:col>15</xdr:col>
      <xdr:colOff>101600</xdr:colOff>
      <xdr:row>58</xdr:row>
      <xdr:rowOff>158242</xdr:rowOff>
    </xdr:to>
    <xdr:sp macro="" textlink="">
      <xdr:nvSpPr>
        <xdr:cNvPr id="189" name="楕円 188"/>
        <xdr:cNvSpPr/>
      </xdr:nvSpPr>
      <xdr:spPr>
        <a:xfrm>
          <a:off x="28575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107442</xdr:rowOff>
    </xdr:from>
    <xdr:to>
      <xdr:col>19</xdr:col>
      <xdr:colOff>177800</xdr:colOff>
      <xdr:row>58</xdr:row>
      <xdr:rowOff>153162</xdr:rowOff>
    </xdr:to>
    <xdr:cxnSp macro="">
      <xdr:nvCxnSpPr>
        <xdr:cNvPr id="190" name="直線コネクタ 189"/>
        <xdr:cNvCxnSpPr/>
      </xdr:nvCxnSpPr>
      <xdr:spPr>
        <a:xfrm>
          <a:off x="2908300" y="100515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6350</xdr:rowOff>
    </xdr:from>
    <xdr:to>
      <xdr:col>10</xdr:col>
      <xdr:colOff>165100</xdr:colOff>
      <xdr:row>58</xdr:row>
      <xdr:rowOff>107950</xdr:rowOff>
    </xdr:to>
    <xdr:sp macro="" textlink="">
      <xdr:nvSpPr>
        <xdr:cNvPr id="191" name="楕円 190"/>
        <xdr:cNvSpPr/>
      </xdr:nvSpPr>
      <xdr:spPr>
        <a:xfrm>
          <a:off x="1968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57150</xdr:rowOff>
    </xdr:from>
    <xdr:to>
      <xdr:col>15</xdr:col>
      <xdr:colOff>50800</xdr:colOff>
      <xdr:row>58</xdr:row>
      <xdr:rowOff>107442</xdr:rowOff>
    </xdr:to>
    <xdr:cxnSp macro="">
      <xdr:nvCxnSpPr>
        <xdr:cNvPr id="192" name="直線コネクタ 191"/>
        <xdr:cNvCxnSpPr/>
      </xdr:nvCxnSpPr>
      <xdr:spPr>
        <a:xfrm>
          <a:off x="2019300" y="100012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193" name="n_1aveValue【体育館・プール】&#10;有形固定資産減価償却率"/>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194" name="n_2aveValue【体育館・プール】&#10;有形固定資産減価償却率"/>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195" name="n_3aveValue【体育館・プール】&#10;有形固定資産減価償却率"/>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49039</xdr:rowOff>
    </xdr:from>
    <xdr:ext cx="405111" cy="259045"/>
    <xdr:sp macro="" textlink="">
      <xdr:nvSpPr>
        <xdr:cNvPr id="197" name="n_1mainValue【体育館・プール】&#10;有形固定資産減価償却率"/>
        <xdr:cNvSpPr txBox="1"/>
      </xdr:nvSpPr>
      <xdr:spPr>
        <a:xfrm>
          <a:off x="35820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3319</xdr:rowOff>
    </xdr:from>
    <xdr:ext cx="405111" cy="259045"/>
    <xdr:sp macro="" textlink="">
      <xdr:nvSpPr>
        <xdr:cNvPr id="198" name="n_2mainValue【体育館・プール】&#10;有形固定資産減価償却率"/>
        <xdr:cNvSpPr txBox="1"/>
      </xdr:nvSpPr>
      <xdr:spPr>
        <a:xfrm>
          <a:off x="27057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124477</xdr:rowOff>
    </xdr:from>
    <xdr:ext cx="405111" cy="259045"/>
    <xdr:sp macro="" textlink="">
      <xdr:nvSpPr>
        <xdr:cNvPr id="199" name="n_3mainValue【体育館・プール】&#10;有形固定資産減価償却率"/>
        <xdr:cNvSpPr txBox="1"/>
      </xdr:nvSpPr>
      <xdr:spPr>
        <a:xfrm>
          <a:off x="1816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0"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22678</xdr:rowOff>
    </xdr:from>
    <xdr:to>
      <xdr:col>55</xdr:col>
      <xdr:colOff>50800</xdr:colOff>
      <xdr:row>60</xdr:row>
      <xdr:rowOff>124278</xdr:rowOff>
    </xdr:to>
    <xdr:sp macro="" textlink="">
      <xdr:nvSpPr>
        <xdr:cNvPr id="241" name="楕円 240"/>
        <xdr:cNvSpPr/>
      </xdr:nvSpPr>
      <xdr:spPr>
        <a:xfrm>
          <a:off x="10426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45555</xdr:rowOff>
    </xdr:from>
    <xdr:ext cx="469744" cy="259045"/>
    <xdr:sp macro="" textlink="">
      <xdr:nvSpPr>
        <xdr:cNvPr id="242" name="【体育館・プール】&#10;一人当たり面積該当値テキスト"/>
        <xdr:cNvSpPr txBox="1"/>
      </xdr:nvSpPr>
      <xdr:spPr>
        <a:xfrm>
          <a:off x="10515600" y="1016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101056</xdr:rowOff>
    </xdr:from>
    <xdr:to>
      <xdr:col>50</xdr:col>
      <xdr:colOff>165100</xdr:colOff>
      <xdr:row>62</xdr:row>
      <xdr:rowOff>31206</xdr:rowOff>
    </xdr:to>
    <xdr:sp macro="" textlink="">
      <xdr:nvSpPr>
        <xdr:cNvPr id="243" name="楕円 242"/>
        <xdr:cNvSpPr/>
      </xdr:nvSpPr>
      <xdr:spPr>
        <a:xfrm>
          <a:off x="9588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73478</xdr:rowOff>
    </xdr:from>
    <xdr:to>
      <xdr:col>55</xdr:col>
      <xdr:colOff>0</xdr:colOff>
      <xdr:row>61</xdr:row>
      <xdr:rowOff>151856</xdr:rowOff>
    </xdr:to>
    <xdr:cxnSp macro="">
      <xdr:nvCxnSpPr>
        <xdr:cNvPr id="244" name="直線コネクタ 243"/>
        <xdr:cNvCxnSpPr/>
      </xdr:nvCxnSpPr>
      <xdr:spPr>
        <a:xfrm flipV="1">
          <a:off x="9639300" y="10360478"/>
          <a:ext cx="838200" cy="2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107587</xdr:rowOff>
    </xdr:from>
    <xdr:to>
      <xdr:col>46</xdr:col>
      <xdr:colOff>38100</xdr:colOff>
      <xdr:row>62</xdr:row>
      <xdr:rowOff>37737</xdr:rowOff>
    </xdr:to>
    <xdr:sp macro="" textlink="">
      <xdr:nvSpPr>
        <xdr:cNvPr id="245" name="楕円 244"/>
        <xdr:cNvSpPr/>
      </xdr:nvSpPr>
      <xdr:spPr>
        <a:xfrm>
          <a:off x="8699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151856</xdr:rowOff>
    </xdr:from>
    <xdr:to>
      <xdr:col>50</xdr:col>
      <xdr:colOff>114300</xdr:colOff>
      <xdr:row>61</xdr:row>
      <xdr:rowOff>158387</xdr:rowOff>
    </xdr:to>
    <xdr:cxnSp macro="">
      <xdr:nvCxnSpPr>
        <xdr:cNvPr id="246" name="直線コネクタ 245"/>
        <xdr:cNvCxnSpPr/>
      </xdr:nvCxnSpPr>
      <xdr:spPr>
        <a:xfrm flipV="1">
          <a:off x="8750300" y="10610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114119</xdr:rowOff>
    </xdr:from>
    <xdr:to>
      <xdr:col>41</xdr:col>
      <xdr:colOff>101600</xdr:colOff>
      <xdr:row>62</xdr:row>
      <xdr:rowOff>44269</xdr:rowOff>
    </xdr:to>
    <xdr:sp macro="" textlink="">
      <xdr:nvSpPr>
        <xdr:cNvPr id="247" name="楕円 246"/>
        <xdr:cNvSpPr/>
      </xdr:nvSpPr>
      <xdr:spPr>
        <a:xfrm>
          <a:off x="781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158387</xdr:rowOff>
    </xdr:from>
    <xdr:to>
      <xdr:col>45</xdr:col>
      <xdr:colOff>177800</xdr:colOff>
      <xdr:row>61</xdr:row>
      <xdr:rowOff>164919</xdr:rowOff>
    </xdr:to>
    <xdr:cxnSp macro="">
      <xdr:nvCxnSpPr>
        <xdr:cNvPr id="248" name="直線コネクタ 247"/>
        <xdr:cNvCxnSpPr/>
      </xdr:nvCxnSpPr>
      <xdr:spPr>
        <a:xfrm flipV="1">
          <a:off x="7861300" y="10616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49" name="n_1aveValue【体育館・プール】&#10;一人当たり面積"/>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50"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47733</xdr:rowOff>
    </xdr:from>
    <xdr:ext cx="469744" cy="259045"/>
    <xdr:sp macro="" textlink="">
      <xdr:nvSpPr>
        <xdr:cNvPr id="253" name="n_1mainValue【体育館・プール】&#10;一人当たり面積"/>
        <xdr:cNvSpPr txBox="1"/>
      </xdr:nvSpPr>
      <xdr:spPr>
        <a:xfrm>
          <a:off x="9391727" y="1033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54264</xdr:rowOff>
    </xdr:from>
    <xdr:ext cx="469744" cy="259045"/>
    <xdr:sp macro="" textlink="">
      <xdr:nvSpPr>
        <xdr:cNvPr id="254" name="n_2mainValue【体育館・プール】&#10;一人当たり面積"/>
        <xdr:cNvSpPr txBox="1"/>
      </xdr:nvSpPr>
      <xdr:spPr>
        <a:xfrm>
          <a:off x="8515427" y="103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35396</xdr:rowOff>
    </xdr:from>
    <xdr:ext cx="469744" cy="259045"/>
    <xdr:sp macro="" textlink="">
      <xdr:nvSpPr>
        <xdr:cNvPr id="255" name="n_3mainValue【体育館・プール】&#10;一人当たり面積"/>
        <xdr:cNvSpPr txBox="1"/>
      </xdr:nvSpPr>
      <xdr:spPr>
        <a:xfrm>
          <a:off x="7626427" y="1066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2" name="テキスト ボックス 2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3" name="直線コネクタ 2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4" name="テキスト ボックス 2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5" name="直線コネクタ 2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6" name="テキスト ボックス 2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7" name="直線コネクタ 2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8" name="テキスト ボックス 2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9" name="直線コネクタ 2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0" name="テキスト ボックス 2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1" name="直線コネクタ 2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2" name="テキスト ボックス 2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3" name="直線コネクタ 2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4" name="テキスト ボックス 2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297" name="直線コネクタ 296"/>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298"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299" name="直線コネクタ 298"/>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00"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01" name="直線コネクタ 300"/>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02"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03" name="フローチャート: 判断 302"/>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04" name="フローチャート: 判断 303"/>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05" name="フローチャート: 判断 30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06" name="フローチャート: 判断 305"/>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07" name="フローチャート: 判断 306"/>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3" name="楕円 312"/>
        <xdr:cNvSpPr/>
      </xdr:nvSpPr>
      <xdr:spPr>
        <a:xfrm>
          <a:off x="4584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79301</xdr:rowOff>
    </xdr:from>
    <xdr:ext cx="405111" cy="259045"/>
    <xdr:sp macro="" textlink="">
      <xdr:nvSpPr>
        <xdr:cNvPr id="314" name="【市民会館】&#10;有形固定資産減価償却率該当値テキスト"/>
        <xdr:cNvSpPr txBox="1"/>
      </xdr:nvSpPr>
      <xdr:spPr>
        <a:xfrm>
          <a:off x="4673600" y="1756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25400</xdr:rowOff>
    </xdr:from>
    <xdr:to>
      <xdr:col>20</xdr:col>
      <xdr:colOff>38100</xdr:colOff>
      <xdr:row>103</xdr:row>
      <xdr:rowOff>127000</xdr:rowOff>
    </xdr:to>
    <xdr:sp macro="" textlink="">
      <xdr:nvSpPr>
        <xdr:cNvPr id="315" name="楕円 314"/>
        <xdr:cNvSpPr/>
      </xdr:nvSpPr>
      <xdr:spPr>
        <a:xfrm>
          <a:off x="3746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76200</xdr:rowOff>
    </xdr:from>
    <xdr:to>
      <xdr:col>24</xdr:col>
      <xdr:colOff>63500</xdr:colOff>
      <xdr:row>103</xdr:row>
      <xdr:rowOff>107224</xdr:rowOff>
    </xdr:to>
    <xdr:cxnSp macro="">
      <xdr:nvCxnSpPr>
        <xdr:cNvPr id="316" name="直線コネクタ 315"/>
        <xdr:cNvCxnSpPr/>
      </xdr:nvCxnSpPr>
      <xdr:spPr>
        <a:xfrm>
          <a:off x="3797300" y="177355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164193</xdr:rowOff>
    </xdr:from>
    <xdr:to>
      <xdr:col>15</xdr:col>
      <xdr:colOff>101600</xdr:colOff>
      <xdr:row>103</xdr:row>
      <xdr:rowOff>94343</xdr:rowOff>
    </xdr:to>
    <xdr:sp macro="" textlink="">
      <xdr:nvSpPr>
        <xdr:cNvPr id="317" name="楕円 316"/>
        <xdr:cNvSpPr/>
      </xdr:nvSpPr>
      <xdr:spPr>
        <a:xfrm>
          <a:off x="2857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43543</xdr:rowOff>
    </xdr:from>
    <xdr:to>
      <xdr:col>19</xdr:col>
      <xdr:colOff>177800</xdr:colOff>
      <xdr:row>103</xdr:row>
      <xdr:rowOff>76200</xdr:rowOff>
    </xdr:to>
    <xdr:cxnSp macro="">
      <xdr:nvCxnSpPr>
        <xdr:cNvPr id="318" name="直線コネクタ 317"/>
        <xdr:cNvCxnSpPr/>
      </xdr:nvCxnSpPr>
      <xdr:spPr>
        <a:xfrm>
          <a:off x="2908300" y="177028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134801</xdr:rowOff>
    </xdr:from>
    <xdr:to>
      <xdr:col>10</xdr:col>
      <xdr:colOff>165100</xdr:colOff>
      <xdr:row>103</xdr:row>
      <xdr:rowOff>64951</xdr:rowOff>
    </xdr:to>
    <xdr:sp macro="" textlink="">
      <xdr:nvSpPr>
        <xdr:cNvPr id="319" name="楕円 318"/>
        <xdr:cNvSpPr/>
      </xdr:nvSpPr>
      <xdr:spPr>
        <a:xfrm>
          <a:off x="1968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xdr:rowOff>
    </xdr:from>
    <xdr:to>
      <xdr:col>15</xdr:col>
      <xdr:colOff>50800</xdr:colOff>
      <xdr:row>103</xdr:row>
      <xdr:rowOff>43543</xdr:rowOff>
    </xdr:to>
    <xdr:cxnSp macro="">
      <xdr:nvCxnSpPr>
        <xdr:cNvPr id="320" name="直線コネクタ 319"/>
        <xdr:cNvCxnSpPr/>
      </xdr:nvCxnSpPr>
      <xdr:spPr>
        <a:xfrm>
          <a:off x="2019300" y="176735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321"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32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323"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24"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143527</xdr:rowOff>
    </xdr:from>
    <xdr:ext cx="405111" cy="259045"/>
    <xdr:sp macro="" textlink="">
      <xdr:nvSpPr>
        <xdr:cNvPr id="325" name="n_1mainValue【市民会館】&#10;有形固定資産減価償却率"/>
        <xdr:cNvSpPr txBox="1"/>
      </xdr:nvSpPr>
      <xdr:spPr>
        <a:xfrm>
          <a:off x="3582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110870</xdr:rowOff>
    </xdr:from>
    <xdr:ext cx="405111" cy="259045"/>
    <xdr:sp macro="" textlink="">
      <xdr:nvSpPr>
        <xdr:cNvPr id="326" name="n_2mainValue【市民会館】&#10;有形固定資産減価償却率"/>
        <xdr:cNvSpPr txBox="1"/>
      </xdr:nvSpPr>
      <xdr:spPr>
        <a:xfrm>
          <a:off x="2705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81478</xdr:rowOff>
    </xdr:from>
    <xdr:ext cx="405111" cy="259045"/>
    <xdr:sp macro="" textlink="">
      <xdr:nvSpPr>
        <xdr:cNvPr id="327" name="n_3mainValue【市民会館】&#10;有形固定資産減価償却率"/>
        <xdr:cNvSpPr txBox="1"/>
      </xdr:nvSpPr>
      <xdr:spPr>
        <a:xfrm>
          <a:off x="1816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351" name="直線コネクタ 350"/>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5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53" name="直線コネクタ 35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54"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55" name="直線コネクタ 354"/>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356"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357" name="フローチャート: 判断 356"/>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358" name="フローチャート: 判断 357"/>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359" name="フローチャート: 判断 358"/>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360" name="フローチャート: 判断 359"/>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61" name="フローチャート: 判断 360"/>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128270</xdr:rowOff>
    </xdr:from>
    <xdr:to>
      <xdr:col>55</xdr:col>
      <xdr:colOff>50800</xdr:colOff>
      <xdr:row>101</xdr:row>
      <xdr:rowOff>58420</xdr:rowOff>
    </xdr:to>
    <xdr:sp macro="" textlink="">
      <xdr:nvSpPr>
        <xdr:cNvPr id="367" name="楕円 366"/>
        <xdr:cNvSpPr/>
      </xdr:nvSpPr>
      <xdr:spPr>
        <a:xfrm>
          <a:off x="104267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151147</xdr:rowOff>
    </xdr:from>
    <xdr:ext cx="469744" cy="259045"/>
    <xdr:sp macro="" textlink="">
      <xdr:nvSpPr>
        <xdr:cNvPr id="368" name="【市民会館】&#10;一人当たり面積該当値テキスト"/>
        <xdr:cNvSpPr txBox="1"/>
      </xdr:nvSpPr>
      <xdr:spPr>
        <a:xfrm>
          <a:off x="10515600" y="1712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154939</xdr:rowOff>
    </xdr:from>
    <xdr:to>
      <xdr:col>50</xdr:col>
      <xdr:colOff>165100</xdr:colOff>
      <xdr:row>101</xdr:row>
      <xdr:rowOff>85089</xdr:rowOff>
    </xdr:to>
    <xdr:sp macro="" textlink="">
      <xdr:nvSpPr>
        <xdr:cNvPr id="369" name="楕円 368"/>
        <xdr:cNvSpPr/>
      </xdr:nvSpPr>
      <xdr:spPr>
        <a:xfrm>
          <a:off x="9588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7620</xdr:rowOff>
    </xdr:from>
    <xdr:to>
      <xdr:col>55</xdr:col>
      <xdr:colOff>0</xdr:colOff>
      <xdr:row>101</xdr:row>
      <xdr:rowOff>34289</xdr:rowOff>
    </xdr:to>
    <xdr:cxnSp macro="">
      <xdr:nvCxnSpPr>
        <xdr:cNvPr id="370" name="直線コネクタ 369"/>
        <xdr:cNvCxnSpPr/>
      </xdr:nvCxnSpPr>
      <xdr:spPr>
        <a:xfrm flipV="1">
          <a:off x="9639300" y="173240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170180</xdr:rowOff>
    </xdr:from>
    <xdr:to>
      <xdr:col>46</xdr:col>
      <xdr:colOff>38100</xdr:colOff>
      <xdr:row>101</xdr:row>
      <xdr:rowOff>100330</xdr:rowOff>
    </xdr:to>
    <xdr:sp macro="" textlink="">
      <xdr:nvSpPr>
        <xdr:cNvPr id="371" name="楕円 370"/>
        <xdr:cNvSpPr/>
      </xdr:nvSpPr>
      <xdr:spPr>
        <a:xfrm>
          <a:off x="8699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34289</xdr:rowOff>
    </xdr:from>
    <xdr:to>
      <xdr:col>50</xdr:col>
      <xdr:colOff>114300</xdr:colOff>
      <xdr:row>101</xdr:row>
      <xdr:rowOff>49530</xdr:rowOff>
    </xdr:to>
    <xdr:cxnSp macro="">
      <xdr:nvCxnSpPr>
        <xdr:cNvPr id="372" name="直線コネクタ 371"/>
        <xdr:cNvCxnSpPr/>
      </xdr:nvCxnSpPr>
      <xdr:spPr>
        <a:xfrm flipV="1">
          <a:off x="8750300" y="17350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105411</xdr:rowOff>
    </xdr:from>
    <xdr:to>
      <xdr:col>41</xdr:col>
      <xdr:colOff>101600</xdr:colOff>
      <xdr:row>100</xdr:row>
      <xdr:rowOff>35561</xdr:rowOff>
    </xdr:to>
    <xdr:sp macro="" textlink="">
      <xdr:nvSpPr>
        <xdr:cNvPr id="373" name="楕円 372"/>
        <xdr:cNvSpPr/>
      </xdr:nvSpPr>
      <xdr:spPr>
        <a:xfrm>
          <a:off x="7810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156211</xdr:rowOff>
    </xdr:from>
    <xdr:to>
      <xdr:col>45</xdr:col>
      <xdr:colOff>177800</xdr:colOff>
      <xdr:row>101</xdr:row>
      <xdr:rowOff>49530</xdr:rowOff>
    </xdr:to>
    <xdr:cxnSp macro="">
      <xdr:nvCxnSpPr>
        <xdr:cNvPr id="374" name="直線コネクタ 373"/>
        <xdr:cNvCxnSpPr/>
      </xdr:nvCxnSpPr>
      <xdr:spPr>
        <a:xfrm>
          <a:off x="7861300" y="171297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375" name="n_1aveValue【市民会館】&#10;一人当たり面積"/>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376" name="n_2aveValue【市民会館】&#10;一人当たり面積"/>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377"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378"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101616</xdr:rowOff>
    </xdr:from>
    <xdr:ext cx="469744" cy="259045"/>
    <xdr:sp macro="" textlink="">
      <xdr:nvSpPr>
        <xdr:cNvPr id="379" name="n_1mainValue【市民会館】&#10;一人当たり面積"/>
        <xdr:cNvSpPr txBox="1"/>
      </xdr:nvSpPr>
      <xdr:spPr>
        <a:xfrm>
          <a:off x="9391727"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116857</xdr:rowOff>
    </xdr:from>
    <xdr:ext cx="469744" cy="259045"/>
    <xdr:sp macro="" textlink="">
      <xdr:nvSpPr>
        <xdr:cNvPr id="380" name="n_2mainValue【市民会館】&#10;一人当たり面積"/>
        <xdr:cNvSpPr txBox="1"/>
      </xdr:nvSpPr>
      <xdr:spPr>
        <a:xfrm>
          <a:off x="85154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52088</xdr:rowOff>
    </xdr:from>
    <xdr:ext cx="469744" cy="259045"/>
    <xdr:sp macro="" textlink="">
      <xdr:nvSpPr>
        <xdr:cNvPr id="381" name="n_3mainValue【市民会館】&#10;一人当たり面積"/>
        <xdr:cNvSpPr txBox="1"/>
      </xdr:nvSpPr>
      <xdr:spPr>
        <a:xfrm>
          <a:off x="76264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4" name="テキスト ボックス 39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2" name="テキスト ボックス 40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4" name="テキスト ボックス 40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06" name="直線コネクタ 405"/>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07"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08" name="直線コネクタ 407"/>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09"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10" name="直線コネクタ 409"/>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11"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12" name="フローチャート: 判断 41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413" name="フローチャート: 判断 412"/>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14" name="フローチャート: 判断 41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15" name="フローチャート: 判断 414"/>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16" name="フローチャート: 判断 415"/>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422" name="楕円 421"/>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121937</xdr:rowOff>
    </xdr:from>
    <xdr:ext cx="405111" cy="259045"/>
    <xdr:sp macro="" textlink="">
      <xdr:nvSpPr>
        <xdr:cNvPr id="423" name="【一般廃棄物処理施設】&#10;有形固定資産減価償却率該当値テキスト"/>
        <xdr:cNvSpPr txBox="1"/>
      </xdr:nvSpPr>
      <xdr:spPr>
        <a:xfrm>
          <a:off x="16357600"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107315</xdr:rowOff>
    </xdr:from>
    <xdr:to>
      <xdr:col>81</xdr:col>
      <xdr:colOff>101600</xdr:colOff>
      <xdr:row>37</xdr:row>
      <xdr:rowOff>37465</xdr:rowOff>
    </xdr:to>
    <xdr:sp macro="" textlink="">
      <xdr:nvSpPr>
        <xdr:cNvPr id="424" name="楕円 423"/>
        <xdr:cNvSpPr/>
      </xdr:nvSpPr>
      <xdr:spPr>
        <a:xfrm>
          <a:off x="15430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158115</xdr:rowOff>
    </xdr:from>
    <xdr:to>
      <xdr:col>85</xdr:col>
      <xdr:colOff>127000</xdr:colOff>
      <xdr:row>37</xdr:row>
      <xdr:rowOff>22860</xdr:rowOff>
    </xdr:to>
    <xdr:cxnSp macro="">
      <xdr:nvCxnSpPr>
        <xdr:cNvPr id="425" name="直線コネクタ 424"/>
        <xdr:cNvCxnSpPr/>
      </xdr:nvCxnSpPr>
      <xdr:spPr>
        <a:xfrm>
          <a:off x="15481300" y="63303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426" name="楕円 425"/>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36</xdr:row>
      <xdr:rowOff>158115</xdr:rowOff>
    </xdr:to>
    <xdr:cxnSp macro="">
      <xdr:nvCxnSpPr>
        <xdr:cNvPr id="427" name="直線コネクタ 426"/>
        <xdr:cNvCxnSpPr/>
      </xdr:nvCxnSpPr>
      <xdr:spPr>
        <a:xfrm>
          <a:off x="14592300" y="62941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428" name="楕円 427"/>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36</xdr:row>
      <xdr:rowOff>121920</xdr:rowOff>
    </xdr:to>
    <xdr:cxnSp macro="">
      <xdr:nvCxnSpPr>
        <xdr:cNvPr id="429" name="直線コネクタ 428"/>
        <xdr:cNvCxnSpPr/>
      </xdr:nvCxnSpPr>
      <xdr:spPr>
        <a:xfrm>
          <a:off x="13703300" y="62579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430"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31"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432"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433"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53992</xdr:rowOff>
    </xdr:from>
    <xdr:ext cx="405111" cy="259045"/>
    <xdr:sp macro="" textlink="">
      <xdr:nvSpPr>
        <xdr:cNvPr id="434" name="n_1mainValue【一般廃棄物処理施設】&#10;有形固定資産減価償却率"/>
        <xdr:cNvSpPr txBox="1"/>
      </xdr:nvSpPr>
      <xdr:spPr>
        <a:xfrm>
          <a:off x="152660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35" name="n_2main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436" name="n_3mainValue【一般廃棄物処理施設】&#10;有形固定資産減価償却率"/>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7" name="直線コネクタ 44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8" name="テキスト ボックス 44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9" name="直線コネクタ 44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0" name="テキスト ボックス 44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1" name="直線コネクタ 45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2" name="テキスト ボックス 45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3" name="直線コネクタ 45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4" name="テキスト ボックス 45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5" name="直線コネクタ 45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6" name="テキスト ボックス 45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7" name="直線コネクタ 45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8" name="テキスト ボックス 45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0" name="テキスト ボックス 4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462" name="直線コネクタ 461"/>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463"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464" name="直線コネクタ 463"/>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465"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466" name="直線コネクタ 465"/>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467"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468" name="フローチャート: 判断 467"/>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469" name="フローチャート: 判断 468"/>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470" name="フローチャート: 判断 469"/>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471" name="フローチャート: 判断 470"/>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472" name="フローチャート: 判断 471"/>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86505</xdr:rowOff>
    </xdr:from>
    <xdr:to>
      <xdr:col>116</xdr:col>
      <xdr:colOff>114300</xdr:colOff>
      <xdr:row>39</xdr:row>
      <xdr:rowOff>16655</xdr:rowOff>
    </xdr:to>
    <xdr:sp macro="" textlink="">
      <xdr:nvSpPr>
        <xdr:cNvPr id="478" name="楕円 477"/>
        <xdr:cNvSpPr/>
      </xdr:nvSpPr>
      <xdr:spPr>
        <a:xfrm>
          <a:off x="22110700" y="66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109382</xdr:rowOff>
    </xdr:from>
    <xdr:ext cx="599010" cy="259045"/>
    <xdr:sp macro="" textlink="">
      <xdr:nvSpPr>
        <xdr:cNvPr id="479" name="【一般廃棄物処理施設】&#10;一人当たり有形固定資産（償却資産）額該当値テキスト"/>
        <xdr:cNvSpPr txBox="1"/>
      </xdr:nvSpPr>
      <xdr:spPr>
        <a:xfrm>
          <a:off x="22199600" y="64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98304</xdr:rowOff>
    </xdr:from>
    <xdr:to>
      <xdr:col>112</xdr:col>
      <xdr:colOff>38100</xdr:colOff>
      <xdr:row>39</xdr:row>
      <xdr:rowOff>28454</xdr:rowOff>
    </xdr:to>
    <xdr:sp macro="" textlink="">
      <xdr:nvSpPr>
        <xdr:cNvPr id="480" name="楕円 479"/>
        <xdr:cNvSpPr/>
      </xdr:nvSpPr>
      <xdr:spPr>
        <a:xfrm>
          <a:off x="21272500" y="66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137305</xdr:rowOff>
    </xdr:from>
    <xdr:to>
      <xdr:col>116</xdr:col>
      <xdr:colOff>63500</xdr:colOff>
      <xdr:row>38</xdr:row>
      <xdr:rowOff>149104</xdr:rowOff>
    </xdr:to>
    <xdr:cxnSp macro="">
      <xdr:nvCxnSpPr>
        <xdr:cNvPr id="481" name="直線コネクタ 480"/>
        <xdr:cNvCxnSpPr/>
      </xdr:nvCxnSpPr>
      <xdr:spPr>
        <a:xfrm flipV="1">
          <a:off x="21323300" y="6652405"/>
          <a:ext cx="8382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105302</xdr:rowOff>
    </xdr:from>
    <xdr:to>
      <xdr:col>107</xdr:col>
      <xdr:colOff>101600</xdr:colOff>
      <xdr:row>39</xdr:row>
      <xdr:rowOff>35452</xdr:rowOff>
    </xdr:to>
    <xdr:sp macro="" textlink="">
      <xdr:nvSpPr>
        <xdr:cNvPr id="482" name="楕円 481"/>
        <xdr:cNvSpPr/>
      </xdr:nvSpPr>
      <xdr:spPr>
        <a:xfrm>
          <a:off x="20383500" y="66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149104</xdr:rowOff>
    </xdr:from>
    <xdr:to>
      <xdr:col>111</xdr:col>
      <xdr:colOff>177800</xdr:colOff>
      <xdr:row>38</xdr:row>
      <xdr:rowOff>156102</xdr:rowOff>
    </xdr:to>
    <xdr:cxnSp macro="">
      <xdr:nvCxnSpPr>
        <xdr:cNvPr id="483" name="直線コネクタ 482"/>
        <xdr:cNvCxnSpPr/>
      </xdr:nvCxnSpPr>
      <xdr:spPr>
        <a:xfrm flipV="1">
          <a:off x="20434300" y="6664204"/>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114433</xdr:rowOff>
    </xdr:from>
    <xdr:to>
      <xdr:col>102</xdr:col>
      <xdr:colOff>165100</xdr:colOff>
      <xdr:row>39</xdr:row>
      <xdr:rowOff>44583</xdr:rowOff>
    </xdr:to>
    <xdr:sp macro="" textlink="">
      <xdr:nvSpPr>
        <xdr:cNvPr id="484" name="楕円 483"/>
        <xdr:cNvSpPr/>
      </xdr:nvSpPr>
      <xdr:spPr>
        <a:xfrm>
          <a:off x="19494500" y="66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156102</xdr:rowOff>
    </xdr:from>
    <xdr:to>
      <xdr:col>107</xdr:col>
      <xdr:colOff>50800</xdr:colOff>
      <xdr:row>38</xdr:row>
      <xdr:rowOff>165233</xdr:rowOff>
    </xdr:to>
    <xdr:cxnSp macro="">
      <xdr:nvCxnSpPr>
        <xdr:cNvPr id="485" name="直線コネクタ 484"/>
        <xdr:cNvCxnSpPr/>
      </xdr:nvCxnSpPr>
      <xdr:spPr>
        <a:xfrm flipV="1">
          <a:off x="19545300" y="6671202"/>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486"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487"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488" name="n_3aveValue【一般廃棄物処理施設】&#10;一人当たり有形固定資産（償却資産）額"/>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489"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44981</xdr:rowOff>
    </xdr:from>
    <xdr:ext cx="599010" cy="259045"/>
    <xdr:sp macro="" textlink="">
      <xdr:nvSpPr>
        <xdr:cNvPr id="490" name="n_1mainValue【一般廃棄物処理施設】&#10;一人当たり有形固定資産（償却資産）額"/>
        <xdr:cNvSpPr txBox="1"/>
      </xdr:nvSpPr>
      <xdr:spPr>
        <a:xfrm>
          <a:off x="21011095" y="638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51979</xdr:rowOff>
    </xdr:from>
    <xdr:ext cx="599010" cy="259045"/>
    <xdr:sp macro="" textlink="">
      <xdr:nvSpPr>
        <xdr:cNvPr id="491" name="n_2mainValue【一般廃棄物処理施設】&#10;一人当たり有形固定資産（償却資産）額"/>
        <xdr:cNvSpPr txBox="1"/>
      </xdr:nvSpPr>
      <xdr:spPr>
        <a:xfrm>
          <a:off x="20134795" y="639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61110</xdr:rowOff>
    </xdr:from>
    <xdr:ext cx="599010" cy="259045"/>
    <xdr:sp macro="" textlink="">
      <xdr:nvSpPr>
        <xdr:cNvPr id="492" name="n_3mainValue【一般廃棄物処理施設】&#10;一人当たり有形固定資産（償却資産）額"/>
        <xdr:cNvSpPr txBox="1"/>
      </xdr:nvSpPr>
      <xdr:spPr>
        <a:xfrm>
          <a:off x="19245795" y="640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3" name="テキスト ボックス 5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4" name="直線コネクタ 5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5" name="テキスト ボックス 50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6" name="直線コネクタ 5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7" name="テキスト ボックス 5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8" name="直線コネクタ 5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9" name="テキスト ボックス 5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0" name="直線コネクタ 5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1" name="テキスト ボックス 5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2" name="直線コネクタ 5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3" name="テキスト ボックス 5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4" name="直線コネクタ 5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5" name="テキスト ボックス 51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18" name="直線コネクタ 517"/>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19"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20" name="直線コネクタ 519"/>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1"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2" name="直線コネクタ 52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523" name="【保健センター・保健所】&#10;有形固定資産減価償却率平均値テキスト"/>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24" name="フローチャート: 判断 523"/>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25" name="フローチャート: 判断 52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26" name="フローチャート: 判断 525"/>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27" name="フローチャート: 判断 526"/>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28" name="フローチャート: 判断 527"/>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92891</xdr:rowOff>
    </xdr:from>
    <xdr:to>
      <xdr:col>85</xdr:col>
      <xdr:colOff>177800</xdr:colOff>
      <xdr:row>59</xdr:row>
      <xdr:rowOff>23041</xdr:rowOff>
    </xdr:to>
    <xdr:sp macro="" textlink="">
      <xdr:nvSpPr>
        <xdr:cNvPr id="534" name="楕円 533"/>
        <xdr:cNvSpPr/>
      </xdr:nvSpPr>
      <xdr:spPr>
        <a:xfrm>
          <a:off x="16268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115768</xdr:rowOff>
    </xdr:from>
    <xdr:ext cx="405111" cy="259045"/>
    <xdr:sp macro="" textlink="">
      <xdr:nvSpPr>
        <xdr:cNvPr id="535" name="【保健センター・保健所】&#10;有形固定資産減価償却率該当値テキスト"/>
        <xdr:cNvSpPr txBox="1"/>
      </xdr:nvSpPr>
      <xdr:spPr>
        <a:xfrm>
          <a:off x="16357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60234</xdr:rowOff>
    </xdr:from>
    <xdr:to>
      <xdr:col>81</xdr:col>
      <xdr:colOff>101600</xdr:colOff>
      <xdr:row>58</xdr:row>
      <xdr:rowOff>161834</xdr:rowOff>
    </xdr:to>
    <xdr:sp macro="" textlink="">
      <xdr:nvSpPr>
        <xdr:cNvPr id="536" name="楕円 535"/>
        <xdr:cNvSpPr/>
      </xdr:nvSpPr>
      <xdr:spPr>
        <a:xfrm>
          <a:off x="15430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111034</xdr:rowOff>
    </xdr:from>
    <xdr:to>
      <xdr:col>85</xdr:col>
      <xdr:colOff>127000</xdr:colOff>
      <xdr:row>58</xdr:row>
      <xdr:rowOff>143691</xdr:rowOff>
    </xdr:to>
    <xdr:cxnSp macro="">
      <xdr:nvCxnSpPr>
        <xdr:cNvPr id="537" name="直線コネクタ 536"/>
        <xdr:cNvCxnSpPr/>
      </xdr:nvCxnSpPr>
      <xdr:spPr>
        <a:xfrm>
          <a:off x="15481300" y="100551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25944</xdr:rowOff>
    </xdr:from>
    <xdr:to>
      <xdr:col>76</xdr:col>
      <xdr:colOff>165100</xdr:colOff>
      <xdr:row>58</xdr:row>
      <xdr:rowOff>127544</xdr:rowOff>
    </xdr:to>
    <xdr:sp macro="" textlink="">
      <xdr:nvSpPr>
        <xdr:cNvPr id="538" name="楕円 537"/>
        <xdr:cNvSpPr/>
      </xdr:nvSpPr>
      <xdr:spPr>
        <a:xfrm>
          <a:off x="14541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76744</xdr:rowOff>
    </xdr:from>
    <xdr:to>
      <xdr:col>81</xdr:col>
      <xdr:colOff>50800</xdr:colOff>
      <xdr:row>58</xdr:row>
      <xdr:rowOff>111034</xdr:rowOff>
    </xdr:to>
    <xdr:cxnSp macro="">
      <xdr:nvCxnSpPr>
        <xdr:cNvPr id="539" name="直線コネクタ 538"/>
        <xdr:cNvCxnSpPr/>
      </xdr:nvCxnSpPr>
      <xdr:spPr>
        <a:xfrm>
          <a:off x="14592300" y="100208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163104</xdr:rowOff>
    </xdr:from>
    <xdr:to>
      <xdr:col>72</xdr:col>
      <xdr:colOff>38100</xdr:colOff>
      <xdr:row>58</xdr:row>
      <xdr:rowOff>93254</xdr:rowOff>
    </xdr:to>
    <xdr:sp macro="" textlink="">
      <xdr:nvSpPr>
        <xdr:cNvPr id="540" name="楕円 539"/>
        <xdr:cNvSpPr/>
      </xdr:nvSpPr>
      <xdr:spPr>
        <a:xfrm>
          <a:off x="13652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42454</xdr:rowOff>
    </xdr:from>
    <xdr:to>
      <xdr:col>76</xdr:col>
      <xdr:colOff>114300</xdr:colOff>
      <xdr:row>58</xdr:row>
      <xdr:rowOff>76744</xdr:rowOff>
    </xdr:to>
    <xdr:cxnSp macro="">
      <xdr:nvCxnSpPr>
        <xdr:cNvPr id="541" name="直線コネクタ 540"/>
        <xdr:cNvCxnSpPr/>
      </xdr:nvCxnSpPr>
      <xdr:spPr>
        <a:xfrm>
          <a:off x="13703300" y="99865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42"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543" name="n_2aveValue【保健センター・保健所】&#10;有形固定資産減価償却率"/>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44" name="n_3aveValue【保健センター・保健所】&#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45"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6911</xdr:rowOff>
    </xdr:from>
    <xdr:ext cx="405111" cy="259045"/>
    <xdr:sp macro="" textlink="">
      <xdr:nvSpPr>
        <xdr:cNvPr id="546" name="n_1mainValue【保健センター・保健所】&#10;有形固定資産減価償却率"/>
        <xdr:cNvSpPr txBox="1"/>
      </xdr:nvSpPr>
      <xdr:spPr>
        <a:xfrm>
          <a:off x="15266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144071</xdr:rowOff>
    </xdr:from>
    <xdr:ext cx="405111" cy="259045"/>
    <xdr:sp macro="" textlink="">
      <xdr:nvSpPr>
        <xdr:cNvPr id="547" name="n_2mainValue【保健センター・保健所】&#10;有形固定資産減価償却率"/>
        <xdr:cNvSpPr txBox="1"/>
      </xdr:nvSpPr>
      <xdr:spPr>
        <a:xfrm>
          <a:off x="14389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109781</xdr:rowOff>
    </xdr:from>
    <xdr:ext cx="405111" cy="259045"/>
    <xdr:sp macro="" textlink="">
      <xdr:nvSpPr>
        <xdr:cNvPr id="548" name="n_3mainValue【保健センター・保健所】&#10;有形固定資産減価償却率"/>
        <xdr:cNvSpPr txBox="1"/>
      </xdr:nvSpPr>
      <xdr:spPr>
        <a:xfrm>
          <a:off x="13500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9" name="直線コネクタ 5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0" name="テキスト ボックス 5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1" name="直線コネクタ 5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2" name="テキスト ボックス 5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3" name="直線コネクタ 5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4" name="テキスト ボックス 5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5" name="直線コネクタ 5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6" name="テキスト ボックス 5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7" name="直線コネクタ 5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8" name="テキスト ボックス 5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572" name="直線コネクタ 571"/>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7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74" name="直線コネクタ 57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575"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576" name="直線コネクタ 575"/>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577"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578" name="フローチャート: 判断 577"/>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579" name="フローチャート: 判断 578"/>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80" name="フローチャート: 判断 579"/>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81" name="フローチャート: 判断 580"/>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582" name="フローチャート: 判断 581"/>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109220</xdr:rowOff>
    </xdr:from>
    <xdr:to>
      <xdr:col>116</xdr:col>
      <xdr:colOff>114300</xdr:colOff>
      <xdr:row>64</xdr:row>
      <xdr:rowOff>39370</xdr:rowOff>
    </xdr:to>
    <xdr:sp macro="" textlink="">
      <xdr:nvSpPr>
        <xdr:cNvPr id="588" name="楕円 587"/>
        <xdr:cNvSpPr/>
      </xdr:nvSpPr>
      <xdr:spPr>
        <a:xfrm>
          <a:off x="22110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24147</xdr:rowOff>
    </xdr:from>
    <xdr:ext cx="469744" cy="259045"/>
    <xdr:sp macro="" textlink="">
      <xdr:nvSpPr>
        <xdr:cNvPr id="589" name="【保健センター・保健所】&#10;一人当たり面積該当値テキスト"/>
        <xdr:cNvSpPr txBox="1"/>
      </xdr:nvSpPr>
      <xdr:spPr>
        <a:xfrm>
          <a:off x="221996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590" name="楕円 589"/>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160020</xdr:rowOff>
    </xdr:from>
    <xdr:to>
      <xdr:col>116</xdr:col>
      <xdr:colOff>63500</xdr:colOff>
      <xdr:row>63</xdr:row>
      <xdr:rowOff>163830</xdr:rowOff>
    </xdr:to>
    <xdr:cxnSp macro="">
      <xdr:nvCxnSpPr>
        <xdr:cNvPr id="591" name="直線コネクタ 590"/>
        <xdr:cNvCxnSpPr/>
      </xdr:nvCxnSpPr>
      <xdr:spPr>
        <a:xfrm flipV="1">
          <a:off x="21323300" y="10961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592" name="楕円 591"/>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593" name="直線コネクタ 592"/>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594" name="楕円 593"/>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163830</xdr:rowOff>
    </xdr:to>
    <xdr:cxnSp macro="">
      <xdr:nvCxnSpPr>
        <xdr:cNvPr id="595" name="直線コネクタ 594"/>
        <xdr:cNvCxnSpPr/>
      </xdr:nvCxnSpPr>
      <xdr:spPr>
        <a:xfrm>
          <a:off x="19545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596"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597"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598"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599"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600" name="n_1mainValue【保健センター・保健所】&#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601" name="n_2mainValue【保健センター・保健所】&#10;一人当たり面積"/>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602" name="n_3mainValue【保健センター・保健所】&#10;一人当たり面積"/>
        <xdr:cNvSpPr txBox="1"/>
      </xdr:nvSpPr>
      <xdr:spPr>
        <a:xfrm>
          <a:off x="19310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3" name="テキスト ボックス 61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5" name="テキスト ボックス 61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7" name="テキスト ボックス 6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9" name="テキスト ボックス 6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1" name="テキスト ボックス 6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3" name="テキスト ボックス 62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5" name="テキスト ボックス 62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27" name="直線コネクタ 626"/>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8"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9" name="直線コネクタ 628"/>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30"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31" name="直線コネクタ 630"/>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32" name="【消防施設】&#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33" name="フローチャート: 判断 632"/>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34" name="フローチャート: 判断 633"/>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35" name="フローチャート: 判断 634"/>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36" name="フローチャート: 判断 635"/>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37" name="フローチャート: 判断 636"/>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43" name="楕円 642"/>
        <xdr:cNvSpPr/>
      </xdr:nvSpPr>
      <xdr:spPr>
        <a:xfrm>
          <a:off x="162687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53991</xdr:rowOff>
    </xdr:from>
    <xdr:ext cx="405111" cy="259045"/>
    <xdr:sp macro="" textlink="">
      <xdr:nvSpPr>
        <xdr:cNvPr id="644" name="【消防施設】&#10;有形固定資産減価償却率該当値テキスト"/>
        <xdr:cNvSpPr txBox="1"/>
      </xdr:nvSpPr>
      <xdr:spPr>
        <a:xfrm>
          <a:off x="16357600"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151130</xdr:rowOff>
    </xdr:from>
    <xdr:to>
      <xdr:col>81</xdr:col>
      <xdr:colOff>101600</xdr:colOff>
      <xdr:row>81</xdr:row>
      <xdr:rowOff>81280</xdr:rowOff>
    </xdr:to>
    <xdr:sp macro="" textlink="">
      <xdr:nvSpPr>
        <xdr:cNvPr id="645" name="楕円 644"/>
        <xdr:cNvSpPr/>
      </xdr:nvSpPr>
      <xdr:spPr>
        <a:xfrm>
          <a:off x="15430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30480</xdr:rowOff>
    </xdr:from>
    <xdr:to>
      <xdr:col>85</xdr:col>
      <xdr:colOff>127000</xdr:colOff>
      <xdr:row>81</xdr:row>
      <xdr:rowOff>81914</xdr:rowOff>
    </xdr:to>
    <xdr:cxnSp macro="">
      <xdr:nvCxnSpPr>
        <xdr:cNvPr id="646" name="直線コネクタ 645"/>
        <xdr:cNvCxnSpPr/>
      </xdr:nvCxnSpPr>
      <xdr:spPr>
        <a:xfrm>
          <a:off x="15481300" y="1391793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99695</xdr:rowOff>
    </xdr:from>
    <xdr:to>
      <xdr:col>76</xdr:col>
      <xdr:colOff>165100</xdr:colOff>
      <xdr:row>81</xdr:row>
      <xdr:rowOff>29845</xdr:rowOff>
    </xdr:to>
    <xdr:sp macro="" textlink="">
      <xdr:nvSpPr>
        <xdr:cNvPr id="647" name="楕円 646"/>
        <xdr:cNvSpPr/>
      </xdr:nvSpPr>
      <xdr:spPr>
        <a:xfrm>
          <a:off x="14541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150495</xdr:rowOff>
    </xdr:from>
    <xdr:to>
      <xdr:col>81</xdr:col>
      <xdr:colOff>50800</xdr:colOff>
      <xdr:row>81</xdr:row>
      <xdr:rowOff>30480</xdr:rowOff>
    </xdr:to>
    <xdr:cxnSp macro="">
      <xdr:nvCxnSpPr>
        <xdr:cNvPr id="648" name="直線コネクタ 647"/>
        <xdr:cNvCxnSpPr/>
      </xdr:nvCxnSpPr>
      <xdr:spPr>
        <a:xfrm>
          <a:off x="14592300" y="138664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48261</xdr:rowOff>
    </xdr:from>
    <xdr:to>
      <xdr:col>72</xdr:col>
      <xdr:colOff>38100</xdr:colOff>
      <xdr:row>80</xdr:row>
      <xdr:rowOff>149861</xdr:rowOff>
    </xdr:to>
    <xdr:sp macro="" textlink="">
      <xdr:nvSpPr>
        <xdr:cNvPr id="649" name="楕円 648"/>
        <xdr:cNvSpPr/>
      </xdr:nvSpPr>
      <xdr:spPr>
        <a:xfrm>
          <a:off x="13652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99061</xdr:rowOff>
    </xdr:from>
    <xdr:to>
      <xdr:col>76</xdr:col>
      <xdr:colOff>114300</xdr:colOff>
      <xdr:row>80</xdr:row>
      <xdr:rowOff>150495</xdr:rowOff>
    </xdr:to>
    <xdr:cxnSp macro="">
      <xdr:nvCxnSpPr>
        <xdr:cNvPr id="650" name="直線コネクタ 649"/>
        <xdr:cNvCxnSpPr/>
      </xdr:nvCxnSpPr>
      <xdr:spPr>
        <a:xfrm>
          <a:off x="13703300" y="138150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651" name="n_1aveValue【消防施設】&#10;有形固定資産減価償却率"/>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52" name="n_2aveValue【消防施設】&#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653" name="n_3aveValue【消防施設】&#10;有形固定資産減価償却率"/>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54"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97807</xdr:rowOff>
    </xdr:from>
    <xdr:ext cx="405111" cy="259045"/>
    <xdr:sp macro="" textlink="">
      <xdr:nvSpPr>
        <xdr:cNvPr id="655" name="n_1mainValue【消防施設】&#10;有形固定資産減価償却率"/>
        <xdr:cNvSpPr txBox="1"/>
      </xdr:nvSpPr>
      <xdr:spPr>
        <a:xfrm>
          <a:off x="15266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656" name="n_2mainValue【消防施設】&#10;有形固定資産減価償却率"/>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166388</xdr:rowOff>
    </xdr:from>
    <xdr:ext cx="405111" cy="259045"/>
    <xdr:sp macro="" textlink="">
      <xdr:nvSpPr>
        <xdr:cNvPr id="657" name="n_3mainValue【消防施設】&#10;有形固定資産減価償却率"/>
        <xdr:cNvSpPr txBox="1"/>
      </xdr:nvSpPr>
      <xdr:spPr>
        <a:xfrm>
          <a:off x="13500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8" name="正方形/長方形 6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9" name="正方形/長方形 6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0" name="正方形/長方形 6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1" name="正方形/長方形 6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2" name="正方形/長方形 6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3" name="正方形/長方形 6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4" name="正方形/長方形 6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5" name="正方形/長方形 6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6" name="テキスト ボックス 6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7" name="直線コネクタ 6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8" name="直線コネクタ 6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9" name="テキスト ボックス 6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0" name="直線コネクタ 6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1" name="テキスト ボックス 6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2" name="直線コネクタ 6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3" name="テキスト ボックス 6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4" name="直線コネクタ 6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5" name="テキスト ボックス 6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6" name="直線コネクタ 6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7" name="テキスト ボックス 6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81" name="直線コネクタ 680"/>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8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83" name="直線コネクタ 68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84"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85" name="直線コネクタ 684"/>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86"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87" name="フローチャート: 判断 68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88" name="フローチャート: 判断 687"/>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89" name="フローチャート: 判断 688"/>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90" name="フローチャート: 判断 689"/>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691" name="フローチャート: 判断 690"/>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2" name="テキスト ボックス 6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88900</xdr:rowOff>
    </xdr:from>
    <xdr:to>
      <xdr:col>116</xdr:col>
      <xdr:colOff>114300</xdr:colOff>
      <xdr:row>86</xdr:row>
      <xdr:rowOff>19050</xdr:rowOff>
    </xdr:to>
    <xdr:sp macro="" textlink="">
      <xdr:nvSpPr>
        <xdr:cNvPr id="697" name="楕円 696"/>
        <xdr:cNvSpPr/>
      </xdr:nvSpPr>
      <xdr:spPr>
        <a:xfrm>
          <a:off x="221107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67327</xdr:rowOff>
    </xdr:from>
    <xdr:ext cx="469744" cy="259045"/>
    <xdr:sp macro="" textlink="">
      <xdr:nvSpPr>
        <xdr:cNvPr id="698" name="【消防施設】&#10;一人当たり面積該当値テキスト"/>
        <xdr:cNvSpPr txBox="1"/>
      </xdr:nvSpPr>
      <xdr:spPr>
        <a:xfrm>
          <a:off x="22199600" y="1464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91439</xdr:rowOff>
    </xdr:from>
    <xdr:to>
      <xdr:col>112</xdr:col>
      <xdr:colOff>38100</xdr:colOff>
      <xdr:row>86</xdr:row>
      <xdr:rowOff>21589</xdr:rowOff>
    </xdr:to>
    <xdr:sp macro="" textlink="">
      <xdr:nvSpPr>
        <xdr:cNvPr id="699" name="楕円 698"/>
        <xdr:cNvSpPr/>
      </xdr:nvSpPr>
      <xdr:spPr>
        <a:xfrm>
          <a:off x="21272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139700</xdr:rowOff>
    </xdr:from>
    <xdr:to>
      <xdr:col>116</xdr:col>
      <xdr:colOff>63500</xdr:colOff>
      <xdr:row>85</xdr:row>
      <xdr:rowOff>142239</xdr:rowOff>
    </xdr:to>
    <xdr:cxnSp macro="">
      <xdr:nvCxnSpPr>
        <xdr:cNvPr id="700" name="直線コネクタ 699"/>
        <xdr:cNvCxnSpPr/>
      </xdr:nvCxnSpPr>
      <xdr:spPr>
        <a:xfrm flipV="1">
          <a:off x="21323300" y="147129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93980</xdr:rowOff>
    </xdr:from>
    <xdr:to>
      <xdr:col>107</xdr:col>
      <xdr:colOff>101600</xdr:colOff>
      <xdr:row>86</xdr:row>
      <xdr:rowOff>24130</xdr:rowOff>
    </xdr:to>
    <xdr:sp macro="" textlink="">
      <xdr:nvSpPr>
        <xdr:cNvPr id="701" name="楕円 700"/>
        <xdr:cNvSpPr/>
      </xdr:nvSpPr>
      <xdr:spPr>
        <a:xfrm>
          <a:off x="20383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142239</xdr:rowOff>
    </xdr:from>
    <xdr:to>
      <xdr:col>111</xdr:col>
      <xdr:colOff>177800</xdr:colOff>
      <xdr:row>85</xdr:row>
      <xdr:rowOff>144780</xdr:rowOff>
    </xdr:to>
    <xdr:cxnSp macro="">
      <xdr:nvCxnSpPr>
        <xdr:cNvPr id="702" name="直線コネクタ 701"/>
        <xdr:cNvCxnSpPr/>
      </xdr:nvCxnSpPr>
      <xdr:spPr>
        <a:xfrm flipV="1">
          <a:off x="20434300" y="147154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93980</xdr:rowOff>
    </xdr:from>
    <xdr:to>
      <xdr:col>102</xdr:col>
      <xdr:colOff>165100</xdr:colOff>
      <xdr:row>86</xdr:row>
      <xdr:rowOff>24130</xdr:rowOff>
    </xdr:to>
    <xdr:sp macro="" textlink="">
      <xdr:nvSpPr>
        <xdr:cNvPr id="703" name="楕円 702"/>
        <xdr:cNvSpPr/>
      </xdr:nvSpPr>
      <xdr:spPr>
        <a:xfrm>
          <a:off x="19494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144780</xdr:rowOff>
    </xdr:from>
    <xdr:to>
      <xdr:col>107</xdr:col>
      <xdr:colOff>50800</xdr:colOff>
      <xdr:row>85</xdr:row>
      <xdr:rowOff>144780</xdr:rowOff>
    </xdr:to>
    <xdr:cxnSp macro="">
      <xdr:nvCxnSpPr>
        <xdr:cNvPr id="704" name="直線コネクタ 703"/>
        <xdr:cNvCxnSpPr/>
      </xdr:nvCxnSpPr>
      <xdr:spPr>
        <a:xfrm>
          <a:off x="19545300" y="1471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05"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06"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07"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08"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12716</xdr:rowOff>
    </xdr:from>
    <xdr:ext cx="469744" cy="259045"/>
    <xdr:sp macro="" textlink="">
      <xdr:nvSpPr>
        <xdr:cNvPr id="709" name="n_1mainValue【消防施設】&#10;一人当たり面積"/>
        <xdr:cNvSpPr txBox="1"/>
      </xdr:nvSpPr>
      <xdr:spPr>
        <a:xfrm>
          <a:off x="210757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15257</xdr:rowOff>
    </xdr:from>
    <xdr:ext cx="469744" cy="259045"/>
    <xdr:sp macro="" textlink="">
      <xdr:nvSpPr>
        <xdr:cNvPr id="710" name="n_2mainValue【消防施設】&#10;一人当たり面積"/>
        <xdr:cNvSpPr txBox="1"/>
      </xdr:nvSpPr>
      <xdr:spPr>
        <a:xfrm>
          <a:off x="20199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40657</xdr:rowOff>
    </xdr:from>
    <xdr:ext cx="469744" cy="259045"/>
    <xdr:sp macro="" textlink="">
      <xdr:nvSpPr>
        <xdr:cNvPr id="711" name="n_3mainValue【消防施設】&#10;一人当たり面積"/>
        <xdr:cNvSpPr txBox="1"/>
      </xdr:nvSpPr>
      <xdr:spPr>
        <a:xfrm>
          <a:off x="19310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4" name="テキスト ボックス 7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4" name="テキスト ボックス 7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37" name="直線コネクタ 736"/>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38"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39" name="直線コネクタ 738"/>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40"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41" name="直線コネクタ 74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42"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43" name="フローチャート: 判断 742"/>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44" name="フローチャート: 判断 743"/>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45" name="フローチャート: 判断 744"/>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46" name="フローチャート: 判断 745"/>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47" name="フローチャート: 判断 746"/>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43362</xdr:rowOff>
    </xdr:from>
    <xdr:to>
      <xdr:col>85</xdr:col>
      <xdr:colOff>177800</xdr:colOff>
      <xdr:row>101</xdr:row>
      <xdr:rowOff>144962</xdr:rowOff>
    </xdr:to>
    <xdr:sp macro="" textlink="">
      <xdr:nvSpPr>
        <xdr:cNvPr id="753" name="楕円 752"/>
        <xdr:cNvSpPr/>
      </xdr:nvSpPr>
      <xdr:spPr>
        <a:xfrm>
          <a:off x="162687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66239</xdr:rowOff>
    </xdr:from>
    <xdr:ext cx="405111" cy="259045"/>
    <xdr:sp macro="" textlink="">
      <xdr:nvSpPr>
        <xdr:cNvPr id="754" name="【庁舎】&#10;有形固定資産減価償却率該当値テキスト"/>
        <xdr:cNvSpPr txBox="1"/>
      </xdr:nvSpPr>
      <xdr:spPr>
        <a:xfrm>
          <a:off x="16357600" y="1721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169092</xdr:rowOff>
    </xdr:from>
    <xdr:to>
      <xdr:col>81</xdr:col>
      <xdr:colOff>101600</xdr:colOff>
      <xdr:row>101</xdr:row>
      <xdr:rowOff>99242</xdr:rowOff>
    </xdr:to>
    <xdr:sp macro="" textlink="">
      <xdr:nvSpPr>
        <xdr:cNvPr id="755" name="楕円 754"/>
        <xdr:cNvSpPr/>
      </xdr:nvSpPr>
      <xdr:spPr>
        <a:xfrm>
          <a:off x="15430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48442</xdr:rowOff>
    </xdr:from>
    <xdr:to>
      <xdr:col>85</xdr:col>
      <xdr:colOff>127000</xdr:colOff>
      <xdr:row>101</xdr:row>
      <xdr:rowOff>94162</xdr:rowOff>
    </xdr:to>
    <xdr:cxnSp macro="">
      <xdr:nvCxnSpPr>
        <xdr:cNvPr id="756" name="直線コネクタ 755"/>
        <xdr:cNvCxnSpPr/>
      </xdr:nvCxnSpPr>
      <xdr:spPr>
        <a:xfrm>
          <a:off x="15481300" y="173648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125005</xdr:rowOff>
    </xdr:from>
    <xdr:to>
      <xdr:col>76</xdr:col>
      <xdr:colOff>165100</xdr:colOff>
      <xdr:row>101</xdr:row>
      <xdr:rowOff>55155</xdr:rowOff>
    </xdr:to>
    <xdr:sp macro="" textlink="">
      <xdr:nvSpPr>
        <xdr:cNvPr id="757" name="楕円 756"/>
        <xdr:cNvSpPr/>
      </xdr:nvSpPr>
      <xdr:spPr>
        <a:xfrm>
          <a:off x="14541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4355</xdr:rowOff>
    </xdr:from>
    <xdr:to>
      <xdr:col>81</xdr:col>
      <xdr:colOff>50800</xdr:colOff>
      <xdr:row>101</xdr:row>
      <xdr:rowOff>48442</xdr:rowOff>
    </xdr:to>
    <xdr:cxnSp macro="">
      <xdr:nvCxnSpPr>
        <xdr:cNvPr id="758" name="直線コネクタ 757"/>
        <xdr:cNvCxnSpPr/>
      </xdr:nvCxnSpPr>
      <xdr:spPr>
        <a:xfrm>
          <a:off x="14592300" y="1732080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80918</xdr:rowOff>
    </xdr:from>
    <xdr:to>
      <xdr:col>72</xdr:col>
      <xdr:colOff>38100</xdr:colOff>
      <xdr:row>101</xdr:row>
      <xdr:rowOff>11068</xdr:rowOff>
    </xdr:to>
    <xdr:sp macro="" textlink="">
      <xdr:nvSpPr>
        <xdr:cNvPr id="759" name="楕円 758"/>
        <xdr:cNvSpPr/>
      </xdr:nvSpPr>
      <xdr:spPr>
        <a:xfrm>
          <a:off x="13652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131718</xdr:rowOff>
    </xdr:from>
    <xdr:to>
      <xdr:col>76</xdr:col>
      <xdr:colOff>114300</xdr:colOff>
      <xdr:row>101</xdr:row>
      <xdr:rowOff>4355</xdr:rowOff>
    </xdr:to>
    <xdr:cxnSp macro="">
      <xdr:nvCxnSpPr>
        <xdr:cNvPr id="760" name="直線コネクタ 759"/>
        <xdr:cNvCxnSpPr/>
      </xdr:nvCxnSpPr>
      <xdr:spPr>
        <a:xfrm>
          <a:off x="13703300" y="1727671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761"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762"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63" name="n_3ave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64"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115769</xdr:rowOff>
    </xdr:from>
    <xdr:ext cx="405111" cy="259045"/>
    <xdr:sp macro="" textlink="">
      <xdr:nvSpPr>
        <xdr:cNvPr id="765" name="n_1mainValue【庁舎】&#10;有形固定資産減価償却率"/>
        <xdr:cNvSpPr txBox="1"/>
      </xdr:nvSpPr>
      <xdr:spPr>
        <a:xfrm>
          <a:off x="152660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71682</xdr:rowOff>
    </xdr:from>
    <xdr:ext cx="405111" cy="259045"/>
    <xdr:sp macro="" textlink="">
      <xdr:nvSpPr>
        <xdr:cNvPr id="766" name="n_2mainValue【庁舎】&#10;有形固定資産減価償却率"/>
        <xdr:cNvSpPr txBox="1"/>
      </xdr:nvSpPr>
      <xdr:spPr>
        <a:xfrm>
          <a:off x="14389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27595</xdr:rowOff>
    </xdr:from>
    <xdr:ext cx="405111" cy="259045"/>
    <xdr:sp macro="" textlink="">
      <xdr:nvSpPr>
        <xdr:cNvPr id="767" name="n_3mainValue【庁舎】&#10;有形固定資産減価償却率"/>
        <xdr:cNvSpPr txBox="1"/>
      </xdr:nvSpPr>
      <xdr:spPr>
        <a:xfrm>
          <a:off x="135007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8" name="直線コネクタ 77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9" name="テキスト ボックス 77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0" name="直線コネクタ 77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1" name="テキスト ボックス 78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2" name="直線コネクタ 78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3" name="テキスト ボックス 78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4" name="直線コネクタ 78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5" name="テキスト ボックス 78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6" name="直線コネクタ 7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7" name="テキスト ボックス 7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89" name="直線コネクタ 788"/>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90"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91" name="直線コネクタ 790"/>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92"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93" name="直線コネクタ 792"/>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794"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95" name="フローチャート: 判断 794"/>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96" name="フローチャート: 判断 795"/>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97" name="フローチャート: 判断 796"/>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98" name="フローチャート: 判断 797"/>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799" name="フローチャート: 判断 798"/>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xdr:rowOff>
    </xdr:from>
    <xdr:to>
      <xdr:col>116</xdr:col>
      <xdr:colOff>114300</xdr:colOff>
      <xdr:row>104</xdr:row>
      <xdr:rowOff>106426</xdr:rowOff>
    </xdr:to>
    <xdr:sp macro="" textlink="">
      <xdr:nvSpPr>
        <xdr:cNvPr id="805" name="楕円 804"/>
        <xdr:cNvSpPr/>
      </xdr:nvSpPr>
      <xdr:spPr>
        <a:xfrm>
          <a:off x="221107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27703</xdr:rowOff>
    </xdr:from>
    <xdr:ext cx="469744" cy="259045"/>
    <xdr:sp macro="" textlink="">
      <xdr:nvSpPr>
        <xdr:cNvPr id="806" name="【庁舎】&#10;一人当たり面積該当値テキスト"/>
        <xdr:cNvSpPr txBox="1"/>
      </xdr:nvSpPr>
      <xdr:spPr>
        <a:xfrm>
          <a:off x="22199600" y="1768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18542</xdr:rowOff>
    </xdr:from>
    <xdr:to>
      <xdr:col>112</xdr:col>
      <xdr:colOff>38100</xdr:colOff>
      <xdr:row>104</xdr:row>
      <xdr:rowOff>120142</xdr:rowOff>
    </xdr:to>
    <xdr:sp macro="" textlink="">
      <xdr:nvSpPr>
        <xdr:cNvPr id="807" name="楕円 806"/>
        <xdr:cNvSpPr/>
      </xdr:nvSpPr>
      <xdr:spPr>
        <a:xfrm>
          <a:off x="21272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55626</xdr:rowOff>
    </xdr:from>
    <xdr:to>
      <xdr:col>116</xdr:col>
      <xdr:colOff>63500</xdr:colOff>
      <xdr:row>104</xdr:row>
      <xdr:rowOff>69342</xdr:rowOff>
    </xdr:to>
    <xdr:cxnSp macro="">
      <xdr:nvCxnSpPr>
        <xdr:cNvPr id="808" name="直線コネクタ 807"/>
        <xdr:cNvCxnSpPr/>
      </xdr:nvCxnSpPr>
      <xdr:spPr>
        <a:xfrm flipV="1">
          <a:off x="21323300" y="1788642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809" name="楕円 808"/>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69342</xdr:rowOff>
    </xdr:from>
    <xdr:to>
      <xdr:col>111</xdr:col>
      <xdr:colOff>177800</xdr:colOff>
      <xdr:row>104</xdr:row>
      <xdr:rowOff>76200</xdr:rowOff>
    </xdr:to>
    <xdr:cxnSp macro="">
      <xdr:nvCxnSpPr>
        <xdr:cNvPr id="810" name="直線コネクタ 809"/>
        <xdr:cNvCxnSpPr/>
      </xdr:nvCxnSpPr>
      <xdr:spPr>
        <a:xfrm flipV="1">
          <a:off x="20434300" y="17900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34544</xdr:rowOff>
    </xdr:from>
    <xdr:to>
      <xdr:col>102</xdr:col>
      <xdr:colOff>165100</xdr:colOff>
      <xdr:row>104</xdr:row>
      <xdr:rowOff>136144</xdr:rowOff>
    </xdr:to>
    <xdr:sp macro="" textlink="">
      <xdr:nvSpPr>
        <xdr:cNvPr id="811" name="楕円 810"/>
        <xdr:cNvSpPr/>
      </xdr:nvSpPr>
      <xdr:spPr>
        <a:xfrm>
          <a:off x="19494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104</xdr:row>
      <xdr:rowOff>85344</xdr:rowOff>
    </xdr:to>
    <xdr:cxnSp macro="">
      <xdr:nvCxnSpPr>
        <xdr:cNvPr id="812" name="直線コネクタ 811"/>
        <xdr:cNvCxnSpPr/>
      </xdr:nvCxnSpPr>
      <xdr:spPr>
        <a:xfrm flipV="1">
          <a:off x="19545300" y="179070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813"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814"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815" name="n_3aveValue【庁舎】&#10;一人当たり面積"/>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16"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136669</xdr:rowOff>
    </xdr:from>
    <xdr:ext cx="469744" cy="259045"/>
    <xdr:sp macro="" textlink="">
      <xdr:nvSpPr>
        <xdr:cNvPr id="817" name="n_1mainValue【庁舎】&#10;一人当たり面積"/>
        <xdr:cNvSpPr txBox="1"/>
      </xdr:nvSpPr>
      <xdr:spPr>
        <a:xfrm>
          <a:off x="2107572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818" name="n_2mainValue【庁舎】&#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152671</xdr:rowOff>
    </xdr:from>
    <xdr:ext cx="469744" cy="259045"/>
    <xdr:sp macro="" textlink="">
      <xdr:nvSpPr>
        <xdr:cNvPr id="819" name="n_3mainValue【庁舎】&#10;一人当たり面積"/>
        <xdr:cNvSpPr txBox="1"/>
      </xdr:nvSpPr>
      <xdr:spPr>
        <a:xfrm>
          <a:off x="19310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有形固定資産減価償却率</a:t>
          </a:r>
          <a:r>
            <a:rPr kumimoji="1" lang="ja-JP" altLang="en-US" sz="1300">
              <a:solidFill>
                <a:sysClr val="windowText" lastClr="000000"/>
              </a:solidFill>
              <a:effectLst/>
              <a:latin typeface="+mn-lt"/>
              <a:ea typeface="+mn-ea"/>
              <a:cs typeface="+mn-cs"/>
            </a:rPr>
            <a:t>については、</a:t>
          </a:r>
          <a:r>
            <a:rPr kumimoji="1" lang="ja-JP" altLang="ja-JP" sz="1300">
              <a:solidFill>
                <a:sysClr val="windowText" lastClr="000000"/>
              </a:solidFill>
              <a:effectLst/>
              <a:latin typeface="+mn-lt"/>
              <a:ea typeface="+mn-ea"/>
              <a:cs typeface="+mn-cs"/>
            </a:rPr>
            <a:t>平成２６年度に新庁舎を建設したことにより、</a:t>
          </a:r>
          <a:r>
            <a:rPr kumimoji="1" lang="ja-JP" altLang="en-US" sz="1300">
              <a:solidFill>
                <a:sysClr val="windowText" lastClr="000000"/>
              </a:solidFill>
              <a:effectLst/>
              <a:latin typeface="+mn-lt"/>
              <a:ea typeface="+mn-ea"/>
              <a:cs typeface="+mn-cs"/>
            </a:rPr>
            <a:t>庁舎の数値</a:t>
          </a:r>
          <a:r>
            <a:rPr kumimoji="1" lang="ja-JP" altLang="ja-JP" sz="1300">
              <a:solidFill>
                <a:sysClr val="windowText" lastClr="000000"/>
              </a:solidFill>
              <a:effectLst/>
              <a:latin typeface="+mn-lt"/>
              <a:ea typeface="+mn-ea"/>
              <a:cs typeface="+mn-cs"/>
            </a:rPr>
            <a:t>が類似団体内平均値を大きく下回っている。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一人当たり数値</a:t>
          </a:r>
          <a:r>
            <a:rPr kumimoji="1" lang="ja-JP" altLang="en-US" sz="1300">
              <a:solidFill>
                <a:sysClr val="windowText" lastClr="000000"/>
              </a:solidFill>
              <a:effectLst/>
              <a:latin typeface="+mn-lt"/>
              <a:ea typeface="+mn-ea"/>
              <a:cs typeface="+mn-cs"/>
            </a:rPr>
            <a:t>について</a:t>
          </a:r>
          <a:r>
            <a:rPr kumimoji="1" lang="ja-JP" altLang="ja-JP" sz="1300">
              <a:solidFill>
                <a:sysClr val="windowText" lastClr="000000"/>
              </a:solidFill>
              <a:effectLst/>
              <a:latin typeface="+mn-lt"/>
              <a:ea typeface="+mn-ea"/>
              <a:cs typeface="+mn-cs"/>
            </a:rPr>
            <a:t>は、市民会館の一人当たり面積、一般廃棄物処理施設の一人当たり有形固定資産額が類似団体内平均値を大きく上回っている。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それぞれの施設の状況や規模などを的確に把握し、計画的な資産管理に努める。</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32,902
32,332
872.43
18,932,875
18,044,077
644,037
10,176,534
13,013,701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48.5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0825"/>
    <xdr:sp macro="" textlink="">
      <xdr:nvSpPr>
        <xdr:cNvPr id="31" name="テキスト ボックス 30"/>
        <xdr:cNvSpPr txBox="1"/>
      </xdr:nvSpPr>
      <xdr:spPr>
        <a:xfrm>
          <a:off x="762000" y="3517900"/>
          <a:ext cx="57588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825"/>
    <xdr:sp macro="" textlink="">
      <xdr:nvSpPr>
        <xdr:cNvPr id="35" name="テキスト ボックス 34"/>
        <xdr:cNvSpPr txBox="1"/>
      </xdr:nvSpPr>
      <xdr:spPr>
        <a:xfrm>
          <a:off x="762000" y="4533900"/>
          <a:ext cx="1847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2745" cy="358775"/>
    <xdr:sp macro="" textlink="">
      <xdr:nvSpPr>
        <xdr:cNvPr id="38" name="テキスト ボックス 37"/>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財政力指数は、近年は横ばいで推移している。人口減少等による地方税の減収などから、今後も財政力指数は低調に推移すると見られる。</a:t>
          </a:r>
          <a:endParaRPr lang="ja-JP" altLang="ja-JP" sz="1400">
            <a:effectLst/>
          </a:endParaRPr>
        </a:p>
        <a:p>
          <a:r>
            <a:rPr kumimoji="1" lang="ja-JP" altLang="ja-JP" sz="1100" b="0" i="0" baseline="0">
              <a:solidFill>
                <a:schemeClr val="dk1"/>
              </a:solidFill>
              <a:effectLst/>
              <a:latin typeface="+mn-lt"/>
              <a:ea typeface="+mn-ea"/>
              <a:cs typeface="+mn-cs"/>
            </a:rPr>
            <a:t>　自主財源を安定的に確保するため、適正な課税に基づく市税の収納強化に取り組むとともに、人口減少対策及び企業誘致をはじめ地域産業の振興に取り組む。</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0825"/>
    <xdr:sp macro="" textlink="">
      <xdr:nvSpPr>
        <xdr:cNvPr id="54" name="テキスト ボックス 53"/>
        <xdr:cNvSpPr txBox="1"/>
      </xdr:nvSpPr>
      <xdr:spPr>
        <a:xfrm>
          <a:off x="0" y="72447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825"/>
    <xdr:sp macro="" textlink="">
      <xdr:nvSpPr>
        <xdr:cNvPr id="56" name="テキスト ボックス 55"/>
        <xdr:cNvSpPr txBox="1"/>
      </xdr:nvSpPr>
      <xdr:spPr>
        <a:xfrm>
          <a:off x="0" y="6842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13970</xdr:rowOff>
    </xdr:to>
    <xdr:cxnSp macro="">
      <xdr:nvCxnSpPr>
        <xdr:cNvPr id="64" name="直線コネクタ 63"/>
        <xdr:cNvCxnSpPr/>
      </xdr:nvCxnSpPr>
      <xdr:spPr>
        <a:xfrm flipV="1">
          <a:off x="4953000" y="608012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0825"/>
    <xdr:sp macro="" textlink="">
      <xdr:nvSpPr>
        <xdr:cNvPr id="65" name="財政力最小値テキスト"/>
        <xdr:cNvSpPr txBox="1"/>
      </xdr:nvSpPr>
      <xdr:spPr>
        <a:xfrm>
          <a:off x="5041900" y="77012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166370</xdr:rowOff>
    </xdr:from>
    <xdr:ext cx="762000" cy="251460"/>
    <xdr:sp macro="" textlink="">
      <xdr:nvSpPr>
        <xdr:cNvPr id="67" name="財政力最大値テキスト"/>
        <xdr:cNvSpPr txBox="1"/>
      </xdr:nvSpPr>
      <xdr:spPr>
        <a:xfrm>
          <a:off x="5041900" y="5824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166370</xdr:rowOff>
    </xdr:to>
    <xdr:cxnSp macro="">
      <xdr:nvCxnSpPr>
        <xdr:cNvPr id="69" name="直線コネクタ 68"/>
        <xdr:cNvCxnSpPr/>
      </xdr:nvCxnSpPr>
      <xdr:spPr>
        <a:xfrm>
          <a:off x="4114800" y="734695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153035</xdr:rowOff>
    </xdr:from>
    <xdr:ext cx="762000" cy="259080"/>
    <xdr:sp macro="" textlink="">
      <xdr:nvSpPr>
        <xdr:cNvPr id="70" name="財政力平均値テキスト"/>
        <xdr:cNvSpPr txBox="1"/>
      </xdr:nvSpPr>
      <xdr:spPr>
        <a:xfrm>
          <a:off x="5041900" y="68395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166370</xdr:rowOff>
    </xdr:to>
    <xdr:cxnSp macro="">
      <xdr:nvCxnSpPr>
        <xdr:cNvPr id="72" name="直線コネクタ 71"/>
        <xdr:cNvCxnSpPr/>
      </xdr:nvCxnSpPr>
      <xdr:spPr>
        <a:xfrm flipV="1">
          <a:off x="3225800" y="73469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116205</xdr:rowOff>
    </xdr:from>
    <xdr:to>
      <xdr:col>19</xdr:col>
      <xdr:colOff>184150</xdr:colOff>
      <xdr:row>41</xdr:row>
      <xdr:rowOff>46355</xdr:rowOff>
    </xdr:to>
    <xdr:sp macro="" textlink="">
      <xdr:nvSpPr>
        <xdr:cNvPr id="73" name="フローチャート: 判断 72"/>
        <xdr:cNvSpPr/>
      </xdr:nvSpPr>
      <xdr:spPr>
        <a:xfrm>
          <a:off x="4064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56515</xdr:rowOff>
    </xdr:from>
    <xdr:ext cx="736600" cy="258445"/>
    <xdr:sp macro="" textlink="">
      <xdr:nvSpPr>
        <xdr:cNvPr id="74" name="テキスト ボックス 73"/>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166370</xdr:rowOff>
    </xdr:from>
    <xdr:to>
      <xdr:col>15</xdr:col>
      <xdr:colOff>82550</xdr:colOff>
      <xdr:row>42</xdr:row>
      <xdr:rowOff>166370</xdr:rowOff>
    </xdr:to>
    <xdr:cxnSp macro="">
      <xdr:nvCxnSpPr>
        <xdr:cNvPr id="75" name="直線コネクタ 74"/>
        <xdr:cNvCxnSpPr/>
      </xdr:nvCxnSpPr>
      <xdr:spPr>
        <a:xfrm>
          <a:off x="2336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116205</xdr:rowOff>
    </xdr:from>
    <xdr:to>
      <xdr:col>15</xdr:col>
      <xdr:colOff>133350</xdr:colOff>
      <xdr:row>41</xdr:row>
      <xdr:rowOff>46355</xdr:rowOff>
    </xdr:to>
    <xdr:sp macro="" textlink="">
      <xdr:nvSpPr>
        <xdr:cNvPr id="76" name="フローチャート: 判断 75"/>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56515</xdr:rowOff>
    </xdr:from>
    <xdr:ext cx="762000" cy="258445"/>
    <xdr:sp macro="" textlink="">
      <xdr:nvSpPr>
        <xdr:cNvPr id="77" name="テキスト ボックス 76"/>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166370</xdr:rowOff>
    </xdr:from>
    <xdr:to>
      <xdr:col>11</xdr:col>
      <xdr:colOff>31750</xdr:colOff>
      <xdr:row>42</xdr:row>
      <xdr:rowOff>166370</xdr:rowOff>
    </xdr:to>
    <xdr:cxnSp macro="">
      <xdr:nvCxnSpPr>
        <xdr:cNvPr id="78" name="直線コネクタ 77"/>
        <xdr:cNvCxnSpPr/>
      </xdr:nvCxnSpPr>
      <xdr:spPr>
        <a:xfrm>
          <a:off x="1447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76835</xdr:rowOff>
    </xdr:from>
    <xdr:ext cx="762000" cy="250825"/>
    <xdr:sp macro="" textlink="">
      <xdr:nvSpPr>
        <xdr:cNvPr id="80" name="テキスト ボックス 79"/>
        <xdr:cNvSpPr txBox="1"/>
      </xdr:nvSpPr>
      <xdr:spPr>
        <a:xfrm>
          <a:off x="1955800" y="67633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5080</xdr:rowOff>
    </xdr:from>
    <xdr:to>
      <xdr:col>7</xdr:col>
      <xdr:colOff>31750</xdr:colOff>
      <xdr:row>41</xdr:row>
      <xdr:rowOff>106680</xdr:rowOff>
    </xdr:to>
    <xdr:sp macro="" textlink="">
      <xdr:nvSpPr>
        <xdr:cNvPr id="81" name="フローチャート: 判断 80"/>
        <xdr:cNvSpPr/>
      </xdr:nvSpPr>
      <xdr:spPr>
        <a:xfrm>
          <a:off x="1397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116840</xdr:rowOff>
    </xdr:from>
    <xdr:ext cx="762000" cy="259080"/>
    <xdr:sp macro="" textlink="">
      <xdr:nvSpPr>
        <xdr:cNvPr id="82" name="テキスト ボックス 81"/>
        <xdr:cNvSpPr txBox="1"/>
      </xdr:nvSpPr>
      <xdr:spPr>
        <a:xfrm>
          <a:off x="1066800" y="680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115570</xdr:rowOff>
    </xdr:from>
    <xdr:to>
      <xdr:col>23</xdr:col>
      <xdr:colOff>184150</xdr:colOff>
      <xdr:row>43</xdr:row>
      <xdr:rowOff>45720</xdr:rowOff>
    </xdr:to>
    <xdr:sp macro="" textlink="">
      <xdr:nvSpPr>
        <xdr:cNvPr id="88" name="楕円 87"/>
        <xdr:cNvSpPr/>
      </xdr:nvSpPr>
      <xdr:spPr>
        <a:xfrm>
          <a:off x="49022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87630</xdr:rowOff>
    </xdr:from>
    <xdr:ext cx="762000" cy="250825"/>
    <xdr:sp macro="" textlink="">
      <xdr:nvSpPr>
        <xdr:cNvPr id="89" name="財政力該当値テキスト"/>
        <xdr:cNvSpPr txBox="1"/>
      </xdr:nvSpPr>
      <xdr:spPr>
        <a:xfrm>
          <a:off x="5041900" y="72885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91" name="テキスト ボックス 90"/>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115570</xdr:rowOff>
    </xdr:from>
    <xdr:to>
      <xdr:col>15</xdr:col>
      <xdr:colOff>133350</xdr:colOff>
      <xdr:row>43</xdr:row>
      <xdr:rowOff>45720</xdr:rowOff>
    </xdr:to>
    <xdr:sp macro="" textlink="">
      <xdr:nvSpPr>
        <xdr:cNvPr id="92" name="楕円 91"/>
        <xdr:cNvSpPr/>
      </xdr:nvSpPr>
      <xdr:spPr>
        <a:xfrm>
          <a:off x="3175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30480</xdr:rowOff>
    </xdr:from>
    <xdr:ext cx="762000" cy="250825"/>
    <xdr:sp macro="" textlink="">
      <xdr:nvSpPr>
        <xdr:cNvPr id="93" name="テキスト ボックス 92"/>
        <xdr:cNvSpPr txBox="1"/>
      </xdr:nvSpPr>
      <xdr:spPr>
        <a:xfrm>
          <a:off x="2844800" y="74028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115570</xdr:rowOff>
    </xdr:from>
    <xdr:to>
      <xdr:col>11</xdr:col>
      <xdr:colOff>82550</xdr:colOff>
      <xdr:row>43</xdr:row>
      <xdr:rowOff>45720</xdr:rowOff>
    </xdr:to>
    <xdr:sp macro="" textlink="">
      <xdr:nvSpPr>
        <xdr:cNvPr id="94" name="楕円 93"/>
        <xdr:cNvSpPr/>
      </xdr:nvSpPr>
      <xdr:spPr>
        <a:xfrm>
          <a:off x="2286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30480</xdr:rowOff>
    </xdr:from>
    <xdr:ext cx="762000" cy="250825"/>
    <xdr:sp macro="" textlink="">
      <xdr:nvSpPr>
        <xdr:cNvPr id="95" name="テキスト ボックス 94"/>
        <xdr:cNvSpPr txBox="1"/>
      </xdr:nvSpPr>
      <xdr:spPr>
        <a:xfrm>
          <a:off x="1955800" y="74028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115570</xdr:rowOff>
    </xdr:from>
    <xdr:to>
      <xdr:col>7</xdr:col>
      <xdr:colOff>31750</xdr:colOff>
      <xdr:row>43</xdr:row>
      <xdr:rowOff>45720</xdr:rowOff>
    </xdr:to>
    <xdr:sp macro="" textlink="">
      <xdr:nvSpPr>
        <xdr:cNvPr id="96" name="楕円 95"/>
        <xdr:cNvSpPr/>
      </xdr:nvSpPr>
      <xdr:spPr>
        <a:xfrm>
          <a:off x="1397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30480</xdr:rowOff>
    </xdr:from>
    <xdr:ext cx="762000" cy="250825"/>
    <xdr:sp macro="" textlink="">
      <xdr:nvSpPr>
        <xdr:cNvPr id="97" name="テキスト ボックス 96"/>
        <xdr:cNvSpPr txBox="1"/>
      </xdr:nvSpPr>
      <xdr:spPr>
        <a:xfrm>
          <a:off x="1066800" y="74028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2745" cy="353060"/>
    <xdr:sp macro="" textlink="">
      <xdr:nvSpPr>
        <xdr:cNvPr id="100" name="テキスト ボックス 99"/>
        <xdr:cNvSpPr txBox="1"/>
      </xdr:nvSpPr>
      <xdr:spPr>
        <a:xfrm>
          <a:off x="3259455"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経常一般財源等</a:t>
          </a:r>
          <a:r>
            <a:rPr kumimoji="1" lang="ja-JP" altLang="en-US" sz="1100">
              <a:solidFill>
                <a:schemeClr val="dk1"/>
              </a:solidFill>
              <a:effectLst/>
              <a:latin typeface="+mn-lt"/>
              <a:ea typeface="+mn-ea"/>
              <a:cs typeface="+mn-cs"/>
            </a:rPr>
            <a:t>総額</a:t>
          </a:r>
          <a:r>
            <a:rPr kumimoji="1" lang="ja-JP" altLang="ja-JP" sz="1100">
              <a:solidFill>
                <a:schemeClr val="dk1"/>
              </a:solidFill>
              <a:effectLst/>
              <a:latin typeface="+mn-lt"/>
              <a:ea typeface="+mn-ea"/>
              <a:cs typeface="+mn-cs"/>
            </a:rPr>
            <a:t>は、子ども・子育て支援臨時交付金の交付により地方特例交付金等が49,515千円の増、普通交付税が130,304千円の増と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、全体</a:t>
          </a:r>
          <a:r>
            <a:rPr kumimoji="1" lang="ja-JP" altLang="ja-JP" sz="1100">
              <a:solidFill>
                <a:sysClr val="windowText" lastClr="000000"/>
              </a:solidFill>
              <a:effectLst/>
              <a:latin typeface="+mn-lt"/>
              <a:ea typeface="+mn-ea"/>
              <a:cs typeface="+mn-cs"/>
            </a:rPr>
            <a:t>で172,913千円</a:t>
          </a:r>
          <a:r>
            <a:rPr kumimoji="1" lang="ja-JP" altLang="en-US" sz="1100">
              <a:solidFill>
                <a:sysClr val="windowText" lastClr="000000"/>
              </a:solidFill>
              <a:effectLst/>
              <a:latin typeface="+mn-lt"/>
              <a:ea typeface="+mn-ea"/>
              <a:cs typeface="+mn-cs"/>
            </a:rPr>
            <a:t>の増</a:t>
          </a:r>
          <a:r>
            <a:rPr kumimoji="1" lang="ja-JP" altLang="ja-JP" sz="1100">
              <a:solidFill>
                <a:schemeClr val="dk1"/>
              </a:solidFill>
              <a:effectLst/>
              <a:latin typeface="+mn-lt"/>
              <a:ea typeface="+mn-ea"/>
              <a:cs typeface="+mn-cs"/>
            </a:rPr>
            <a:t>となった。臨時財政対策債は、120,400千円</a:t>
          </a:r>
          <a:r>
            <a:rPr kumimoji="1" lang="ja-JP" altLang="en-US" sz="1100">
              <a:solidFill>
                <a:schemeClr val="dk1"/>
              </a:solidFill>
              <a:effectLst/>
              <a:latin typeface="+mn-lt"/>
              <a:ea typeface="+mn-ea"/>
              <a:cs typeface="+mn-cs"/>
            </a:rPr>
            <a:t>の減であった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経常経費充当一般財源等は、物件費が10,816千円の減、維持補修費が41,540千円の減となったが、人件費が21,378千円の増</a:t>
          </a:r>
          <a:r>
            <a:rPr kumimoji="1" lang="ja-JP" altLang="en-US" sz="1100">
              <a:solidFill>
                <a:schemeClr val="dk1"/>
              </a:solidFill>
              <a:effectLst/>
              <a:latin typeface="+mn-lt"/>
              <a:ea typeface="+mn-ea"/>
              <a:cs typeface="+mn-cs"/>
            </a:rPr>
            <a:t>、繰出金が49,090千円の増となり、</a:t>
          </a:r>
          <a:r>
            <a:rPr kumimoji="1" lang="ja-JP" altLang="ja-JP" sz="1100">
              <a:solidFill>
                <a:schemeClr val="dk1"/>
              </a:solidFill>
              <a:effectLst/>
              <a:latin typeface="+mn-lt"/>
              <a:ea typeface="+mn-ea"/>
              <a:cs typeface="+mn-cs"/>
            </a:rPr>
            <a:t>全体では38,497千円</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この結果、前年度比で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98.6</a:t>
          </a:r>
          <a:r>
            <a:rPr kumimoji="1" lang="ja-JP" altLang="ja-JP" sz="1100">
              <a:solidFill>
                <a:schemeClr val="dk1"/>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825"/>
    <xdr:sp macro="" textlink="">
      <xdr:nvSpPr>
        <xdr:cNvPr id="121" name="テキスト ボックス 120"/>
        <xdr:cNvSpPr txBox="1"/>
      </xdr:nvSpPr>
      <xdr:spPr>
        <a:xfrm>
          <a:off x="0" y="99288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166370</xdr:rowOff>
    </xdr:from>
    <xdr:to>
      <xdr:col>23</xdr:col>
      <xdr:colOff>133350</xdr:colOff>
      <xdr:row>65</xdr:row>
      <xdr:rowOff>143510</xdr:rowOff>
    </xdr:to>
    <xdr:cxnSp macro="">
      <xdr:nvCxnSpPr>
        <xdr:cNvPr id="125" name="直線コネクタ 124"/>
        <xdr:cNvCxnSpPr/>
      </xdr:nvCxnSpPr>
      <xdr:spPr>
        <a:xfrm flipV="1">
          <a:off x="4953000" y="10110470"/>
          <a:ext cx="0" cy="1177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114935</xdr:rowOff>
    </xdr:from>
    <xdr:ext cx="762000" cy="259080"/>
    <xdr:sp macro="" textlink="">
      <xdr:nvSpPr>
        <xdr:cNvPr id="126" name="財政構造の弾力性最小値テキスト"/>
        <xdr:cNvSpPr txBox="1"/>
      </xdr:nvSpPr>
      <xdr:spPr>
        <a:xfrm>
          <a:off x="504190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105.2</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143510</xdr:rowOff>
    </xdr:from>
    <xdr:to>
      <xdr:col>24</xdr:col>
      <xdr:colOff>12700</xdr:colOff>
      <xdr:row>65</xdr:row>
      <xdr:rowOff>143510</xdr:rowOff>
    </xdr:to>
    <xdr:cxnSp macro="">
      <xdr:nvCxnSpPr>
        <xdr:cNvPr id="127" name="直線コネクタ 126"/>
        <xdr:cNvCxnSpPr/>
      </xdr:nvCxnSpPr>
      <xdr:spPr>
        <a:xfrm>
          <a:off x="4864100" y="1128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80645</xdr:rowOff>
    </xdr:from>
    <xdr:ext cx="762000" cy="259080"/>
    <xdr:sp macro="" textlink="">
      <xdr:nvSpPr>
        <xdr:cNvPr id="128"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166370</xdr:rowOff>
    </xdr:from>
    <xdr:to>
      <xdr:col>24</xdr:col>
      <xdr:colOff>12700</xdr:colOff>
      <xdr:row>58</xdr:row>
      <xdr:rowOff>166370</xdr:rowOff>
    </xdr:to>
    <xdr:cxnSp macro="">
      <xdr:nvCxnSpPr>
        <xdr:cNvPr id="129" name="直線コネクタ 128"/>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167640</xdr:rowOff>
    </xdr:from>
    <xdr:to>
      <xdr:col>23</xdr:col>
      <xdr:colOff>133350</xdr:colOff>
      <xdr:row>64</xdr:row>
      <xdr:rowOff>635</xdr:rowOff>
    </xdr:to>
    <xdr:cxnSp macro="">
      <xdr:nvCxnSpPr>
        <xdr:cNvPr id="130" name="直線コネクタ 129"/>
        <xdr:cNvCxnSpPr/>
      </xdr:nvCxnSpPr>
      <xdr:spPr>
        <a:xfrm flipV="1">
          <a:off x="4114800" y="1096899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5080</xdr:rowOff>
    </xdr:from>
    <xdr:ext cx="762000" cy="259080"/>
    <xdr:sp macro="" textlink="">
      <xdr:nvSpPr>
        <xdr:cNvPr id="131" name="財政構造の弾力性平均値テキスト"/>
        <xdr:cNvSpPr txBox="1"/>
      </xdr:nvSpPr>
      <xdr:spPr>
        <a:xfrm>
          <a:off x="5041900" y="104635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160020</xdr:rowOff>
    </xdr:from>
    <xdr:to>
      <xdr:col>23</xdr:col>
      <xdr:colOff>184150</xdr:colOff>
      <xdr:row>62</xdr:row>
      <xdr:rowOff>90170</xdr:rowOff>
    </xdr:to>
    <xdr:sp macro="" textlink="">
      <xdr:nvSpPr>
        <xdr:cNvPr id="132" name="フローチャート: 判断 131"/>
        <xdr:cNvSpPr/>
      </xdr:nvSpPr>
      <xdr:spPr>
        <a:xfrm>
          <a:off x="49022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xdr:rowOff>
    </xdr:from>
    <xdr:to>
      <xdr:col>19</xdr:col>
      <xdr:colOff>133350</xdr:colOff>
      <xdr:row>64</xdr:row>
      <xdr:rowOff>10160</xdr:rowOff>
    </xdr:to>
    <xdr:cxnSp macro="">
      <xdr:nvCxnSpPr>
        <xdr:cNvPr id="133" name="直線コネクタ 132"/>
        <xdr:cNvCxnSpPr/>
      </xdr:nvCxnSpPr>
      <xdr:spPr>
        <a:xfrm flipV="1">
          <a:off x="3225800" y="109734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126365</xdr:rowOff>
    </xdr:from>
    <xdr:to>
      <xdr:col>19</xdr:col>
      <xdr:colOff>184150</xdr:colOff>
      <xdr:row>62</xdr:row>
      <xdr:rowOff>56515</xdr:rowOff>
    </xdr:to>
    <xdr:sp macro="" textlink="">
      <xdr:nvSpPr>
        <xdr:cNvPr id="134" name="フローチャート: 判断 133"/>
        <xdr:cNvSpPr/>
      </xdr:nvSpPr>
      <xdr:spPr>
        <a:xfrm>
          <a:off x="40640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66675</xdr:rowOff>
    </xdr:from>
    <xdr:ext cx="736600" cy="250825"/>
    <xdr:sp macro="" textlink="">
      <xdr:nvSpPr>
        <xdr:cNvPr id="135" name="テキスト ボックス 134"/>
        <xdr:cNvSpPr txBox="1"/>
      </xdr:nvSpPr>
      <xdr:spPr>
        <a:xfrm>
          <a:off x="3733800" y="1035367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6350</xdr:rowOff>
    </xdr:from>
    <xdr:to>
      <xdr:col>15</xdr:col>
      <xdr:colOff>82550</xdr:colOff>
      <xdr:row>64</xdr:row>
      <xdr:rowOff>10160</xdr:rowOff>
    </xdr:to>
    <xdr:cxnSp macro="">
      <xdr:nvCxnSpPr>
        <xdr:cNvPr id="136" name="直線コネクタ 135"/>
        <xdr:cNvCxnSpPr/>
      </xdr:nvCxnSpPr>
      <xdr:spPr>
        <a:xfrm>
          <a:off x="2336800" y="109791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132080</xdr:rowOff>
    </xdr:from>
    <xdr:to>
      <xdr:col>15</xdr:col>
      <xdr:colOff>133350</xdr:colOff>
      <xdr:row>62</xdr:row>
      <xdr:rowOff>61595</xdr:rowOff>
    </xdr:to>
    <xdr:sp macro="" textlink="">
      <xdr:nvSpPr>
        <xdr:cNvPr id="137" name="フローチャート: 判断 136"/>
        <xdr:cNvSpPr/>
      </xdr:nvSpPr>
      <xdr:spPr>
        <a:xfrm>
          <a:off x="31750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71755</xdr:rowOff>
    </xdr:from>
    <xdr:ext cx="762000" cy="259080"/>
    <xdr:sp macro="" textlink="">
      <xdr:nvSpPr>
        <xdr:cNvPr id="138" name="テキスト ボックス 137"/>
        <xdr:cNvSpPr txBox="1"/>
      </xdr:nvSpPr>
      <xdr:spPr>
        <a:xfrm>
          <a:off x="2844800" y="10358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36830</xdr:rowOff>
    </xdr:from>
    <xdr:to>
      <xdr:col>11</xdr:col>
      <xdr:colOff>31750</xdr:colOff>
      <xdr:row>64</xdr:row>
      <xdr:rowOff>6350</xdr:rowOff>
    </xdr:to>
    <xdr:cxnSp macro="">
      <xdr:nvCxnSpPr>
        <xdr:cNvPr id="139" name="直線コネクタ 138"/>
        <xdr:cNvCxnSpPr/>
      </xdr:nvCxnSpPr>
      <xdr:spPr>
        <a:xfrm>
          <a:off x="1447800" y="1083818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87630</xdr:rowOff>
    </xdr:from>
    <xdr:to>
      <xdr:col>11</xdr:col>
      <xdr:colOff>82550</xdr:colOff>
      <xdr:row>62</xdr:row>
      <xdr:rowOff>17780</xdr:rowOff>
    </xdr:to>
    <xdr:sp macro="" textlink="">
      <xdr:nvSpPr>
        <xdr:cNvPr id="140" name="フローチャート: 判断 139"/>
        <xdr:cNvSpPr/>
      </xdr:nvSpPr>
      <xdr:spPr>
        <a:xfrm>
          <a:off x="2286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27940</xdr:rowOff>
    </xdr:from>
    <xdr:ext cx="762000" cy="259080"/>
    <xdr:sp macro="" textlink="">
      <xdr:nvSpPr>
        <xdr:cNvPr id="141" name="テキスト ボックス 140"/>
        <xdr:cNvSpPr txBox="1"/>
      </xdr:nvSpPr>
      <xdr:spPr>
        <a:xfrm>
          <a:off x="1955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133985</xdr:rowOff>
    </xdr:from>
    <xdr:to>
      <xdr:col>7</xdr:col>
      <xdr:colOff>31750</xdr:colOff>
      <xdr:row>61</xdr:row>
      <xdr:rowOff>64135</xdr:rowOff>
    </xdr:to>
    <xdr:sp macro="" textlink="">
      <xdr:nvSpPr>
        <xdr:cNvPr id="142" name="フローチャート: 判断 141"/>
        <xdr:cNvSpPr/>
      </xdr:nvSpPr>
      <xdr:spPr>
        <a:xfrm>
          <a:off x="1397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74930</xdr:rowOff>
    </xdr:from>
    <xdr:ext cx="762000" cy="251460"/>
    <xdr:sp macro="" textlink="">
      <xdr:nvSpPr>
        <xdr:cNvPr id="143" name="テキスト ボックス 142"/>
        <xdr:cNvSpPr txBox="1"/>
      </xdr:nvSpPr>
      <xdr:spPr>
        <a:xfrm>
          <a:off x="1066800" y="10190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0825"/>
    <xdr:sp macro="" textlink="">
      <xdr:nvSpPr>
        <xdr:cNvPr id="144" name="テキスト ボックス 143"/>
        <xdr:cNvSpPr txBox="1"/>
      </xdr:nvSpPr>
      <xdr:spPr>
        <a:xfrm>
          <a:off x="4737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0825"/>
    <xdr:sp macro="" textlink="">
      <xdr:nvSpPr>
        <xdr:cNvPr id="145" name="テキスト ボックス 144"/>
        <xdr:cNvSpPr txBox="1"/>
      </xdr:nvSpPr>
      <xdr:spPr>
        <a:xfrm>
          <a:off x="3898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0825"/>
    <xdr:sp macro="" textlink="">
      <xdr:nvSpPr>
        <xdr:cNvPr id="146" name="テキスト ボックス 145"/>
        <xdr:cNvSpPr txBox="1"/>
      </xdr:nvSpPr>
      <xdr:spPr>
        <a:xfrm>
          <a:off x="3009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0825"/>
    <xdr:sp macro="" textlink="">
      <xdr:nvSpPr>
        <xdr:cNvPr id="147" name="テキスト ボックス 146"/>
        <xdr:cNvSpPr txBox="1"/>
      </xdr:nvSpPr>
      <xdr:spPr>
        <a:xfrm>
          <a:off x="2120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0825"/>
    <xdr:sp macro="" textlink="">
      <xdr:nvSpPr>
        <xdr:cNvPr id="148" name="テキスト ボックス 147"/>
        <xdr:cNvSpPr txBox="1"/>
      </xdr:nvSpPr>
      <xdr:spPr>
        <a:xfrm>
          <a:off x="1231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116840</xdr:rowOff>
    </xdr:from>
    <xdr:to>
      <xdr:col>23</xdr:col>
      <xdr:colOff>184150</xdr:colOff>
      <xdr:row>64</xdr:row>
      <xdr:rowOff>46990</xdr:rowOff>
    </xdr:to>
    <xdr:sp macro="" textlink="">
      <xdr:nvSpPr>
        <xdr:cNvPr id="149" name="楕円 148"/>
        <xdr:cNvSpPr/>
      </xdr:nvSpPr>
      <xdr:spPr>
        <a:xfrm>
          <a:off x="49022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88900</xdr:rowOff>
    </xdr:from>
    <xdr:ext cx="762000" cy="250825"/>
    <xdr:sp macro="" textlink="">
      <xdr:nvSpPr>
        <xdr:cNvPr id="150" name="財政構造の弾力性該当値テキスト"/>
        <xdr:cNvSpPr txBox="1"/>
      </xdr:nvSpPr>
      <xdr:spPr>
        <a:xfrm>
          <a:off x="5041900" y="108902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121285</xdr:rowOff>
    </xdr:from>
    <xdr:to>
      <xdr:col>19</xdr:col>
      <xdr:colOff>184150</xdr:colOff>
      <xdr:row>64</xdr:row>
      <xdr:rowOff>52070</xdr:rowOff>
    </xdr:to>
    <xdr:sp macro="" textlink="">
      <xdr:nvSpPr>
        <xdr:cNvPr id="151" name="楕円 150"/>
        <xdr:cNvSpPr/>
      </xdr:nvSpPr>
      <xdr:spPr>
        <a:xfrm>
          <a:off x="4064000" y="10922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36195</xdr:rowOff>
    </xdr:from>
    <xdr:ext cx="736600" cy="259080"/>
    <xdr:sp macro="" textlink="">
      <xdr:nvSpPr>
        <xdr:cNvPr id="152" name="テキスト ボックス 151"/>
        <xdr:cNvSpPr txBox="1"/>
      </xdr:nvSpPr>
      <xdr:spPr>
        <a:xfrm>
          <a:off x="3733800" y="11008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130810</xdr:rowOff>
    </xdr:from>
    <xdr:to>
      <xdr:col>15</xdr:col>
      <xdr:colOff>133350</xdr:colOff>
      <xdr:row>64</xdr:row>
      <xdr:rowOff>60960</xdr:rowOff>
    </xdr:to>
    <xdr:sp macro="" textlink="">
      <xdr:nvSpPr>
        <xdr:cNvPr id="153" name="楕円 152"/>
        <xdr:cNvSpPr/>
      </xdr:nvSpPr>
      <xdr:spPr>
        <a:xfrm>
          <a:off x="3175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45720</xdr:rowOff>
    </xdr:from>
    <xdr:ext cx="762000" cy="259080"/>
    <xdr:sp macro="" textlink="">
      <xdr:nvSpPr>
        <xdr:cNvPr id="154" name="テキスト ボックス 153"/>
        <xdr:cNvSpPr txBox="1"/>
      </xdr:nvSpPr>
      <xdr:spPr>
        <a:xfrm>
          <a:off x="2844800" y="1101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126365</xdr:rowOff>
    </xdr:from>
    <xdr:to>
      <xdr:col>11</xdr:col>
      <xdr:colOff>82550</xdr:colOff>
      <xdr:row>64</xdr:row>
      <xdr:rowOff>56515</xdr:rowOff>
    </xdr:to>
    <xdr:sp macro="" textlink="">
      <xdr:nvSpPr>
        <xdr:cNvPr id="155" name="楕円 154"/>
        <xdr:cNvSpPr/>
      </xdr:nvSpPr>
      <xdr:spPr>
        <a:xfrm>
          <a:off x="22860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41275</xdr:rowOff>
    </xdr:from>
    <xdr:ext cx="762000" cy="250825"/>
    <xdr:sp macro="" textlink="">
      <xdr:nvSpPr>
        <xdr:cNvPr id="156" name="テキスト ボックス 155"/>
        <xdr:cNvSpPr txBox="1"/>
      </xdr:nvSpPr>
      <xdr:spPr>
        <a:xfrm>
          <a:off x="1955800" y="110140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157480</xdr:rowOff>
    </xdr:from>
    <xdr:to>
      <xdr:col>7</xdr:col>
      <xdr:colOff>31750</xdr:colOff>
      <xdr:row>63</xdr:row>
      <xdr:rowOff>87630</xdr:rowOff>
    </xdr:to>
    <xdr:sp macro="" textlink="">
      <xdr:nvSpPr>
        <xdr:cNvPr id="157" name="楕円 156"/>
        <xdr:cNvSpPr/>
      </xdr:nvSpPr>
      <xdr:spPr>
        <a:xfrm>
          <a:off x="13970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72390</xdr:rowOff>
    </xdr:from>
    <xdr:ext cx="762000" cy="259080"/>
    <xdr:sp macro="" textlink="">
      <xdr:nvSpPr>
        <xdr:cNvPr id="158" name="テキスト ボックス 157"/>
        <xdr:cNvSpPr txBox="1"/>
      </xdr:nvSpPr>
      <xdr:spPr>
        <a:xfrm>
          <a:off x="1066800" y="1087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2745" cy="358775"/>
    <xdr:sp macro="" textlink="">
      <xdr:nvSpPr>
        <xdr:cNvPr id="161" name="テキスト ボックス 160"/>
        <xdr:cNvSpPr txBox="1"/>
      </xdr:nvSpPr>
      <xdr:spPr>
        <a:xfrm>
          <a:off x="414909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[181,565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類似団体平均に比べ高くなっているのは、市村合併により一部事務組合（消防組合）の職員が加算されたことが主な要因である。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元年度は、人件費が福井しあわせ元気国体に対応するために採用した任期付き職員の退職により減額、維持補修費が暖冬により減額となったが、物件費については、国民休養地の管理を指定管理制度から委託に変更したことや消費税増税に伴いプレミアム付商品券事業を実施したことにより、増額となった。</a:t>
          </a:r>
          <a:endParaRPr lang="ja-JP" altLang="ja-JP" sz="1400">
            <a:effectLst/>
          </a:endParaRPr>
        </a:p>
        <a:p>
          <a:r>
            <a:rPr kumimoji="1" lang="ja-JP" altLang="ja-JP" sz="1100" b="0" i="0" baseline="0">
              <a:solidFill>
                <a:schemeClr val="dk1"/>
              </a:solidFill>
              <a:effectLst/>
              <a:latin typeface="+mn-lt"/>
              <a:ea typeface="+mn-ea"/>
              <a:cs typeface="+mn-cs"/>
            </a:rPr>
            <a:t>　この結果、人口１人当たり人件費・物件費等決算額が802円増となった。</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0825"/>
    <xdr:sp macro="" textlink="">
      <xdr:nvSpPr>
        <xdr:cNvPr id="176" name="テキスト ボックス 175"/>
        <xdr:cNvSpPr txBox="1"/>
      </xdr:nvSpPr>
      <xdr:spPr>
        <a:xfrm>
          <a:off x="0" y="151866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0825"/>
    <xdr:sp macro="" textlink="">
      <xdr:nvSpPr>
        <xdr:cNvPr id="184" name="テキスト ボックス 183"/>
        <xdr:cNvSpPr txBox="1"/>
      </xdr:nvSpPr>
      <xdr:spPr>
        <a:xfrm>
          <a:off x="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153035</xdr:rowOff>
    </xdr:from>
    <xdr:to>
      <xdr:col>23</xdr:col>
      <xdr:colOff>133350</xdr:colOff>
      <xdr:row>89</xdr:row>
      <xdr:rowOff>158115</xdr:rowOff>
    </xdr:to>
    <xdr:cxnSp macro="">
      <xdr:nvCxnSpPr>
        <xdr:cNvPr id="186" name="直線コネクタ 185"/>
        <xdr:cNvCxnSpPr/>
      </xdr:nvCxnSpPr>
      <xdr:spPr>
        <a:xfrm flipV="1">
          <a:off x="4953000" y="1386903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130175</xdr:rowOff>
    </xdr:from>
    <xdr:ext cx="762000" cy="259080"/>
    <xdr:sp macro="" textlink="">
      <xdr:nvSpPr>
        <xdr:cNvPr id="187" name="人件費・物件費等の状況最小値テキスト"/>
        <xdr:cNvSpPr txBox="1"/>
      </xdr:nvSpPr>
      <xdr:spPr>
        <a:xfrm>
          <a:off x="5041900" y="1538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259,146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158115</xdr:rowOff>
    </xdr:from>
    <xdr:to>
      <xdr:col>24</xdr:col>
      <xdr:colOff>12700</xdr:colOff>
      <xdr:row>89</xdr:row>
      <xdr:rowOff>158115</xdr:rowOff>
    </xdr:to>
    <xdr:cxnSp macro="">
      <xdr:nvCxnSpPr>
        <xdr:cNvPr id="188" name="直線コネクタ 187"/>
        <xdr:cNvCxnSpPr/>
      </xdr:nvCxnSpPr>
      <xdr:spPr>
        <a:xfrm>
          <a:off x="4864100" y="1541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67945</xdr:rowOff>
    </xdr:from>
    <xdr:ext cx="762000" cy="258445"/>
    <xdr:sp macro="" textlink="">
      <xdr:nvSpPr>
        <xdr:cNvPr id="189" name="人件費・物件費等の状況最大値テキスト"/>
        <xdr:cNvSpPr txBox="1"/>
      </xdr:nvSpPr>
      <xdr:spPr>
        <a:xfrm>
          <a:off x="5041900" y="13612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98,730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153035</xdr:rowOff>
    </xdr:from>
    <xdr:to>
      <xdr:col>24</xdr:col>
      <xdr:colOff>12700</xdr:colOff>
      <xdr:row>80</xdr:row>
      <xdr:rowOff>153035</xdr:rowOff>
    </xdr:to>
    <xdr:cxnSp macro="">
      <xdr:nvCxnSpPr>
        <xdr:cNvPr id="190" name="直線コネクタ 189"/>
        <xdr:cNvCxnSpPr/>
      </xdr:nvCxnSpPr>
      <xdr:spPr>
        <a:xfrm>
          <a:off x="4864100" y="1386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87630</xdr:rowOff>
    </xdr:from>
    <xdr:to>
      <xdr:col>23</xdr:col>
      <xdr:colOff>133350</xdr:colOff>
      <xdr:row>85</xdr:row>
      <xdr:rowOff>95250</xdr:rowOff>
    </xdr:to>
    <xdr:cxnSp macro="">
      <xdr:nvCxnSpPr>
        <xdr:cNvPr id="191" name="直線コネクタ 190"/>
        <xdr:cNvCxnSpPr/>
      </xdr:nvCxnSpPr>
      <xdr:spPr>
        <a:xfrm>
          <a:off x="4114800" y="146608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46355</xdr:rowOff>
    </xdr:from>
    <xdr:ext cx="762000" cy="259080"/>
    <xdr:sp macro="" textlink="">
      <xdr:nvSpPr>
        <xdr:cNvPr id="192" name="人件費・物件費等の状況平均値テキスト"/>
        <xdr:cNvSpPr txBox="1"/>
      </xdr:nvSpPr>
      <xdr:spPr>
        <a:xfrm>
          <a:off x="5041900" y="14105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29845</xdr:rowOff>
    </xdr:from>
    <xdr:to>
      <xdr:col>23</xdr:col>
      <xdr:colOff>184150</xdr:colOff>
      <xdr:row>83</xdr:row>
      <xdr:rowOff>132080</xdr:rowOff>
    </xdr:to>
    <xdr:sp macro="" textlink="">
      <xdr:nvSpPr>
        <xdr:cNvPr id="193" name="フローチャート: 判断 192"/>
        <xdr:cNvSpPr/>
      </xdr:nvSpPr>
      <xdr:spPr>
        <a:xfrm>
          <a:off x="49022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87630</xdr:rowOff>
    </xdr:from>
    <xdr:to>
      <xdr:col>19</xdr:col>
      <xdr:colOff>133350</xdr:colOff>
      <xdr:row>86</xdr:row>
      <xdr:rowOff>119380</xdr:rowOff>
    </xdr:to>
    <xdr:cxnSp macro="">
      <xdr:nvCxnSpPr>
        <xdr:cNvPr id="194" name="直線コネクタ 193"/>
        <xdr:cNvCxnSpPr/>
      </xdr:nvCxnSpPr>
      <xdr:spPr>
        <a:xfrm flipV="1">
          <a:off x="3225800" y="1466088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150495</xdr:rowOff>
    </xdr:from>
    <xdr:to>
      <xdr:col>19</xdr:col>
      <xdr:colOff>184150</xdr:colOff>
      <xdr:row>83</xdr:row>
      <xdr:rowOff>80645</xdr:rowOff>
    </xdr:to>
    <xdr:sp macro="" textlink="">
      <xdr:nvSpPr>
        <xdr:cNvPr id="195" name="フローチャート: 判断 194"/>
        <xdr:cNvSpPr/>
      </xdr:nvSpPr>
      <xdr:spPr>
        <a:xfrm>
          <a:off x="40640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90805</xdr:rowOff>
    </xdr:from>
    <xdr:ext cx="736600" cy="258445"/>
    <xdr:sp macro="" textlink="">
      <xdr:nvSpPr>
        <xdr:cNvPr id="196" name="テキスト ボックス 195"/>
        <xdr:cNvSpPr txBox="1"/>
      </xdr:nvSpPr>
      <xdr:spPr>
        <a:xfrm>
          <a:off x="3733800" y="139782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85</xdr:row>
      <xdr:rowOff>64770</xdr:rowOff>
    </xdr:from>
    <xdr:to>
      <xdr:col>15</xdr:col>
      <xdr:colOff>82550</xdr:colOff>
      <xdr:row>86</xdr:row>
      <xdr:rowOff>119380</xdr:rowOff>
    </xdr:to>
    <xdr:cxnSp macro="">
      <xdr:nvCxnSpPr>
        <xdr:cNvPr id="197" name="直線コネクタ 196"/>
        <xdr:cNvCxnSpPr/>
      </xdr:nvCxnSpPr>
      <xdr:spPr>
        <a:xfrm>
          <a:off x="2336800" y="14638020"/>
          <a:ext cx="8890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4445</xdr:rowOff>
    </xdr:from>
    <xdr:to>
      <xdr:col>15</xdr:col>
      <xdr:colOff>133350</xdr:colOff>
      <xdr:row>83</xdr:row>
      <xdr:rowOff>106045</xdr:rowOff>
    </xdr:to>
    <xdr:sp macro="" textlink="">
      <xdr:nvSpPr>
        <xdr:cNvPr id="198" name="フローチャート: 判断 197"/>
        <xdr:cNvSpPr/>
      </xdr:nvSpPr>
      <xdr:spPr>
        <a:xfrm>
          <a:off x="31750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116205</xdr:rowOff>
    </xdr:from>
    <xdr:ext cx="762000" cy="259080"/>
    <xdr:sp macro="" textlink="">
      <xdr:nvSpPr>
        <xdr:cNvPr id="199" name="テキスト ボックス 198"/>
        <xdr:cNvSpPr txBox="1"/>
      </xdr:nvSpPr>
      <xdr:spPr>
        <a:xfrm>
          <a:off x="2844800" y="1400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85</xdr:row>
      <xdr:rowOff>23495</xdr:rowOff>
    </xdr:from>
    <xdr:to>
      <xdr:col>11</xdr:col>
      <xdr:colOff>31750</xdr:colOff>
      <xdr:row>85</xdr:row>
      <xdr:rowOff>64770</xdr:rowOff>
    </xdr:to>
    <xdr:cxnSp macro="">
      <xdr:nvCxnSpPr>
        <xdr:cNvPr id="200" name="直線コネクタ 199"/>
        <xdr:cNvCxnSpPr/>
      </xdr:nvCxnSpPr>
      <xdr:spPr>
        <a:xfrm>
          <a:off x="1447800" y="1459674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140970</xdr:rowOff>
    </xdr:from>
    <xdr:to>
      <xdr:col>11</xdr:col>
      <xdr:colOff>82550</xdr:colOff>
      <xdr:row>83</xdr:row>
      <xdr:rowOff>71120</xdr:rowOff>
    </xdr:to>
    <xdr:sp macro="" textlink="">
      <xdr:nvSpPr>
        <xdr:cNvPr id="201" name="フローチャート: 判断 200"/>
        <xdr:cNvSpPr/>
      </xdr:nvSpPr>
      <xdr:spPr>
        <a:xfrm>
          <a:off x="2286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81280</xdr:rowOff>
    </xdr:from>
    <xdr:ext cx="762000" cy="259080"/>
    <xdr:sp macro="" textlink="">
      <xdr:nvSpPr>
        <xdr:cNvPr id="202" name="テキスト ボックス 201"/>
        <xdr:cNvSpPr txBox="1"/>
      </xdr:nvSpPr>
      <xdr:spPr>
        <a:xfrm>
          <a:off x="1955800" y="1396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3810</xdr:rowOff>
    </xdr:from>
    <xdr:to>
      <xdr:col>7</xdr:col>
      <xdr:colOff>31750</xdr:colOff>
      <xdr:row>83</xdr:row>
      <xdr:rowOff>105410</xdr:rowOff>
    </xdr:to>
    <xdr:sp macro="" textlink="">
      <xdr:nvSpPr>
        <xdr:cNvPr id="203" name="フローチャート: 判断 202"/>
        <xdr:cNvSpPr/>
      </xdr:nvSpPr>
      <xdr:spPr>
        <a:xfrm>
          <a:off x="13970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115570</xdr:rowOff>
    </xdr:from>
    <xdr:ext cx="762000" cy="259080"/>
    <xdr:sp macro="" textlink="">
      <xdr:nvSpPr>
        <xdr:cNvPr id="204" name="テキスト ボックス 203"/>
        <xdr:cNvSpPr txBox="1"/>
      </xdr:nvSpPr>
      <xdr:spPr>
        <a:xfrm>
          <a:off x="1066800" y="1400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85</xdr:row>
      <xdr:rowOff>44450</xdr:rowOff>
    </xdr:from>
    <xdr:to>
      <xdr:col>23</xdr:col>
      <xdr:colOff>184150</xdr:colOff>
      <xdr:row>85</xdr:row>
      <xdr:rowOff>146050</xdr:rowOff>
    </xdr:to>
    <xdr:sp macro="" textlink="">
      <xdr:nvSpPr>
        <xdr:cNvPr id="210" name="楕円 209"/>
        <xdr:cNvSpPr/>
      </xdr:nvSpPr>
      <xdr:spPr>
        <a:xfrm>
          <a:off x="49022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16510</xdr:rowOff>
    </xdr:from>
    <xdr:ext cx="762000" cy="259080"/>
    <xdr:sp macro="" textlink="">
      <xdr:nvSpPr>
        <xdr:cNvPr id="211" name="人件費・物件費等の状況該当値テキスト"/>
        <xdr:cNvSpPr txBox="1"/>
      </xdr:nvSpPr>
      <xdr:spPr>
        <a:xfrm>
          <a:off x="5041900" y="145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181,565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36830</xdr:rowOff>
    </xdr:from>
    <xdr:to>
      <xdr:col>19</xdr:col>
      <xdr:colOff>184150</xdr:colOff>
      <xdr:row>85</xdr:row>
      <xdr:rowOff>138430</xdr:rowOff>
    </xdr:to>
    <xdr:sp macro="" textlink="">
      <xdr:nvSpPr>
        <xdr:cNvPr id="212" name="楕円 211"/>
        <xdr:cNvSpPr/>
      </xdr:nvSpPr>
      <xdr:spPr>
        <a:xfrm>
          <a:off x="40640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123190</xdr:rowOff>
    </xdr:from>
    <xdr:ext cx="736600" cy="250825"/>
    <xdr:sp macro="" textlink="">
      <xdr:nvSpPr>
        <xdr:cNvPr id="213" name="テキスト ボックス 212"/>
        <xdr:cNvSpPr txBox="1"/>
      </xdr:nvSpPr>
      <xdr:spPr>
        <a:xfrm>
          <a:off x="3733800" y="1469644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180,763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86</xdr:row>
      <xdr:rowOff>68580</xdr:rowOff>
    </xdr:from>
    <xdr:to>
      <xdr:col>15</xdr:col>
      <xdr:colOff>133350</xdr:colOff>
      <xdr:row>86</xdr:row>
      <xdr:rowOff>170180</xdr:rowOff>
    </xdr:to>
    <xdr:sp macro="" textlink="">
      <xdr:nvSpPr>
        <xdr:cNvPr id="214" name="楕円 213"/>
        <xdr:cNvSpPr/>
      </xdr:nvSpPr>
      <xdr:spPr>
        <a:xfrm>
          <a:off x="3175000" y="148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154940</xdr:rowOff>
    </xdr:from>
    <xdr:ext cx="762000" cy="251460"/>
    <xdr:sp macro="" textlink="">
      <xdr:nvSpPr>
        <xdr:cNvPr id="215" name="テキスト ボックス 214"/>
        <xdr:cNvSpPr txBox="1"/>
      </xdr:nvSpPr>
      <xdr:spPr>
        <a:xfrm>
          <a:off x="2844800" y="14899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201,845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85</xdr:row>
      <xdr:rowOff>13970</xdr:rowOff>
    </xdr:from>
    <xdr:to>
      <xdr:col>11</xdr:col>
      <xdr:colOff>82550</xdr:colOff>
      <xdr:row>85</xdr:row>
      <xdr:rowOff>115570</xdr:rowOff>
    </xdr:to>
    <xdr:sp macro="" textlink="">
      <xdr:nvSpPr>
        <xdr:cNvPr id="216" name="楕円 215"/>
        <xdr:cNvSpPr/>
      </xdr:nvSpPr>
      <xdr:spPr>
        <a:xfrm>
          <a:off x="22860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100330</xdr:rowOff>
    </xdr:from>
    <xdr:ext cx="762000" cy="250825"/>
    <xdr:sp macro="" textlink="">
      <xdr:nvSpPr>
        <xdr:cNvPr id="217" name="テキスト ボックス 216"/>
        <xdr:cNvSpPr txBox="1"/>
      </xdr:nvSpPr>
      <xdr:spPr>
        <a:xfrm>
          <a:off x="1955800" y="146735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178,444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144145</xdr:rowOff>
    </xdr:from>
    <xdr:to>
      <xdr:col>7</xdr:col>
      <xdr:colOff>31750</xdr:colOff>
      <xdr:row>85</xdr:row>
      <xdr:rowOff>74930</xdr:rowOff>
    </xdr:to>
    <xdr:sp macro="" textlink="">
      <xdr:nvSpPr>
        <xdr:cNvPr id="218" name="楕円 217"/>
        <xdr:cNvSpPr/>
      </xdr:nvSpPr>
      <xdr:spPr>
        <a:xfrm>
          <a:off x="1397000" y="14545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59055</xdr:rowOff>
    </xdr:from>
    <xdr:ext cx="762000" cy="259080"/>
    <xdr:sp macro="" textlink="">
      <xdr:nvSpPr>
        <xdr:cNvPr id="219" name="テキスト ボックス 218"/>
        <xdr:cNvSpPr txBox="1"/>
      </xdr:nvSpPr>
      <xdr:spPr>
        <a:xfrm>
          <a:off x="1066800" y="1463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174,114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2745" cy="358775"/>
    <xdr:sp macro="" textlink="">
      <xdr:nvSpPr>
        <xdr:cNvPr id="222" name="テキスト ボックス 221"/>
        <xdr:cNvSpPr txBox="1"/>
      </xdr:nvSpPr>
      <xdr:spPr>
        <a:xfrm>
          <a:off x="1543177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年度は職員分布が変わったことに起因し</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ポイント低くなった。これまでも給与の適正化に努めてきており、類似団体平均よりも低い状況が続いている。今後も人事評価制度に基づいた昇給制度等により給与の適正化に努める。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0825"/>
    <xdr:sp macro="" textlink="">
      <xdr:nvSpPr>
        <xdr:cNvPr id="236" name="テキスト ボックス 235"/>
        <xdr:cNvSpPr txBox="1"/>
      </xdr:nvSpPr>
      <xdr:spPr>
        <a:xfrm>
          <a:off x="12065000" y="15324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38" name="テキスト ボックス 237"/>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0825"/>
    <xdr:sp macro="" textlink="">
      <xdr:nvSpPr>
        <xdr:cNvPr id="248" name="テキスト ボックス 247"/>
        <xdr:cNvSpPr txBox="1"/>
      </xdr:nvSpPr>
      <xdr:spPr>
        <a:xfrm>
          <a:off x="1206500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45085</xdr:rowOff>
    </xdr:from>
    <xdr:to>
      <xdr:col>81</xdr:col>
      <xdr:colOff>44450</xdr:colOff>
      <xdr:row>90</xdr:row>
      <xdr:rowOff>122555</xdr:rowOff>
    </xdr:to>
    <xdr:cxnSp macro="">
      <xdr:nvCxnSpPr>
        <xdr:cNvPr id="250" name="直線コネクタ 249"/>
        <xdr:cNvCxnSpPr/>
      </xdr:nvCxnSpPr>
      <xdr:spPr>
        <a:xfrm flipV="1">
          <a:off x="17018000" y="1393253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94615</xdr:rowOff>
    </xdr:from>
    <xdr:ext cx="762000" cy="259080"/>
    <xdr:sp macro="" textlink="">
      <xdr:nvSpPr>
        <xdr:cNvPr id="251" name="給与水準   （国との比較）最小値テキスト"/>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122555</xdr:rowOff>
    </xdr:from>
    <xdr:to>
      <xdr:col>81</xdr:col>
      <xdr:colOff>133350</xdr:colOff>
      <xdr:row>90</xdr:row>
      <xdr:rowOff>122555</xdr:rowOff>
    </xdr:to>
    <xdr:cxnSp macro="">
      <xdr:nvCxnSpPr>
        <xdr:cNvPr id="252" name="直線コネクタ 251"/>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132080</xdr:rowOff>
    </xdr:from>
    <xdr:ext cx="762000" cy="251460"/>
    <xdr:sp macro="" textlink="">
      <xdr:nvSpPr>
        <xdr:cNvPr id="253" name="給与水準   （国との比較）最大値テキスト"/>
        <xdr:cNvSpPr txBox="1"/>
      </xdr:nvSpPr>
      <xdr:spPr>
        <a:xfrm>
          <a:off x="17106900" y="13676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45085</xdr:rowOff>
    </xdr:from>
    <xdr:to>
      <xdr:col>81</xdr:col>
      <xdr:colOff>133350</xdr:colOff>
      <xdr:row>81</xdr:row>
      <xdr:rowOff>45085</xdr:rowOff>
    </xdr:to>
    <xdr:cxnSp macro="">
      <xdr:nvCxnSpPr>
        <xdr:cNvPr id="254" name="直線コネクタ 253"/>
        <xdr:cNvCxnSpPr/>
      </xdr:nvCxnSpPr>
      <xdr:spPr>
        <a:xfrm>
          <a:off x="16929100" y="1393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66040</xdr:rowOff>
    </xdr:from>
    <xdr:to>
      <xdr:col>81</xdr:col>
      <xdr:colOff>44450</xdr:colOff>
      <xdr:row>85</xdr:row>
      <xdr:rowOff>83185</xdr:rowOff>
    </xdr:to>
    <xdr:cxnSp macro="">
      <xdr:nvCxnSpPr>
        <xdr:cNvPr id="255" name="直線コネクタ 254"/>
        <xdr:cNvCxnSpPr/>
      </xdr:nvCxnSpPr>
      <xdr:spPr>
        <a:xfrm flipV="1">
          <a:off x="16179800" y="146392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73660</xdr:rowOff>
    </xdr:from>
    <xdr:ext cx="762000" cy="259080"/>
    <xdr:sp macro="" textlink="">
      <xdr:nvSpPr>
        <xdr:cNvPr id="256" name="給与水準   （国との比較）平均値テキスト"/>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83185</xdr:rowOff>
    </xdr:from>
    <xdr:to>
      <xdr:col>77</xdr:col>
      <xdr:colOff>44450</xdr:colOff>
      <xdr:row>85</xdr:row>
      <xdr:rowOff>83185</xdr:rowOff>
    </xdr:to>
    <xdr:cxnSp macro="">
      <xdr:nvCxnSpPr>
        <xdr:cNvPr id="258" name="直線コネクタ 257"/>
        <xdr:cNvCxnSpPr/>
      </xdr:nvCxnSpPr>
      <xdr:spPr>
        <a:xfrm>
          <a:off x="15290800" y="146564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9080"/>
    <xdr:sp macro="" textlink="">
      <xdr:nvSpPr>
        <xdr:cNvPr id="260" name="テキスト ボックス 259"/>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31115</xdr:rowOff>
    </xdr:from>
    <xdr:to>
      <xdr:col>72</xdr:col>
      <xdr:colOff>203200</xdr:colOff>
      <xdr:row>85</xdr:row>
      <xdr:rowOff>83185</xdr:rowOff>
    </xdr:to>
    <xdr:cxnSp macro="">
      <xdr:nvCxnSpPr>
        <xdr:cNvPr id="261" name="直線コネクタ 260"/>
        <xdr:cNvCxnSpPr/>
      </xdr:nvCxnSpPr>
      <xdr:spPr>
        <a:xfrm>
          <a:off x="14401800" y="14432915"/>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135890</xdr:rowOff>
    </xdr:from>
    <xdr:to>
      <xdr:col>73</xdr:col>
      <xdr:colOff>44450</xdr:colOff>
      <xdr:row>86</xdr:row>
      <xdr:rowOff>66040</xdr:rowOff>
    </xdr:to>
    <xdr:sp macro="" textlink="">
      <xdr:nvSpPr>
        <xdr:cNvPr id="262" name="フローチャート: 判断 261"/>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50800</xdr:rowOff>
    </xdr:from>
    <xdr:ext cx="762000" cy="259080"/>
    <xdr:sp macro="" textlink="">
      <xdr:nvSpPr>
        <xdr:cNvPr id="263" name="テキスト ボックス 262"/>
        <xdr:cNvSpPr txBox="1"/>
      </xdr:nvSpPr>
      <xdr:spPr>
        <a:xfrm>
          <a:off x="14909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31115</xdr:rowOff>
    </xdr:from>
    <xdr:to>
      <xdr:col>68</xdr:col>
      <xdr:colOff>152400</xdr:colOff>
      <xdr:row>84</xdr:row>
      <xdr:rowOff>133985</xdr:rowOff>
    </xdr:to>
    <xdr:cxnSp macro="">
      <xdr:nvCxnSpPr>
        <xdr:cNvPr id="264" name="直線コネクタ 263"/>
        <xdr:cNvCxnSpPr/>
      </xdr:nvCxnSpPr>
      <xdr:spPr>
        <a:xfrm flipV="1">
          <a:off x="13512800" y="1443291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65" name="フローチャート: 判断 264"/>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170815</xdr:rowOff>
    </xdr:from>
    <xdr:ext cx="762000" cy="258445"/>
    <xdr:sp macro="" textlink="">
      <xdr:nvSpPr>
        <xdr:cNvPr id="266" name="テキスト ボックス 265"/>
        <xdr:cNvSpPr txBox="1"/>
      </xdr:nvSpPr>
      <xdr:spPr>
        <a:xfrm>
          <a:off x="14020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67310</xdr:rowOff>
    </xdr:from>
    <xdr:ext cx="762000" cy="259080"/>
    <xdr:sp macro="" textlink="">
      <xdr:nvSpPr>
        <xdr:cNvPr id="268" name="テキスト ボックス 267"/>
        <xdr:cNvSpPr txBox="1"/>
      </xdr:nvSpPr>
      <xdr:spPr>
        <a:xfrm>
          <a:off x="13131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15240</xdr:rowOff>
    </xdr:from>
    <xdr:to>
      <xdr:col>81</xdr:col>
      <xdr:colOff>95250</xdr:colOff>
      <xdr:row>85</xdr:row>
      <xdr:rowOff>116840</xdr:rowOff>
    </xdr:to>
    <xdr:sp macro="" textlink="">
      <xdr:nvSpPr>
        <xdr:cNvPr id="274" name="楕円 273"/>
        <xdr:cNvSpPr/>
      </xdr:nvSpPr>
      <xdr:spPr>
        <a:xfrm>
          <a:off x="169672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31750</xdr:rowOff>
    </xdr:from>
    <xdr:ext cx="762000" cy="250825"/>
    <xdr:sp macro="" textlink="">
      <xdr:nvSpPr>
        <xdr:cNvPr id="275" name="給与水準   （国との比較）該当値テキスト"/>
        <xdr:cNvSpPr txBox="1"/>
      </xdr:nvSpPr>
      <xdr:spPr>
        <a:xfrm>
          <a:off x="17106900" y="144335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32385</xdr:rowOff>
    </xdr:from>
    <xdr:to>
      <xdr:col>77</xdr:col>
      <xdr:colOff>95250</xdr:colOff>
      <xdr:row>85</xdr:row>
      <xdr:rowOff>133985</xdr:rowOff>
    </xdr:to>
    <xdr:sp macro="" textlink="">
      <xdr:nvSpPr>
        <xdr:cNvPr id="276" name="楕円 275"/>
        <xdr:cNvSpPr/>
      </xdr:nvSpPr>
      <xdr:spPr>
        <a:xfrm>
          <a:off x="16129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144145</xdr:rowOff>
    </xdr:from>
    <xdr:ext cx="736600" cy="250825"/>
    <xdr:sp macro="" textlink="">
      <xdr:nvSpPr>
        <xdr:cNvPr id="277" name="テキスト ボックス 276"/>
        <xdr:cNvSpPr txBox="1"/>
      </xdr:nvSpPr>
      <xdr:spPr>
        <a:xfrm>
          <a:off x="15798800" y="143744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32385</xdr:rowOff>
    </xdr:from>
    <xdr:to>
      <xdr:col>73</xdr:col>
      <xdr:colOff>44450</xdr:colOff>
      <xdr:row>85</xdr:row>
      <xdr:rowOff>133985</xdr:rowOff>
    </xdr:to>
    <xdr:sp macro="" textlink="">
      <xdr:nvSpPr>
        <xdr:cNvPr id="278" name="楕円 277"/>
        <xdr:cNvSpPr/>
      </xdr:nvSpPr>
      <xdr:spPr>
        <a:xfrm>
          <a:off x="15240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144145</xdr:rowOff>
    </xdr:from>
    <xdr:ext cx="762000" cy="250825"/>
    <xdr:sp macro="" textlink="">
      <xdr:nvSpPr>
        <xdr:cNvPr id="279" name="テキスト ボックス 278"/>
        <xdr:cNvSpPr txBox="1"/>
      </xdr:nvSpPr>
      <xdr:spPr>
        <a:xfrm>
          <a:off x="14909800" y="143744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151765</xdr:rowOff>
    </xdr:from>
    <xdr:to>
      <xdr:col>68</xdr:col>
      <xdr:colOff>203200</xdr:colOff>
      <xdr:row>84</xdr:row>
      <xdr:rowOff>81915</xdr:rowOff>
    </xdr:to>
    <xdr:sp macro="" textlink="">
      <xdr:nvSpPr>
        <xdr:cNvPr id="280" name="楕円 279"/>
        <xdr:cNvSpPr/>
      </xdr:nvSpPr>
      <xdr:spPr>
        <a:xfrm>
          <a:off x="143510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92075</xdr:rowOff>
    </xdr:from>
    <xdr:ext cx="762000" cy="259080"/>
    <xdr:sp macro="" textlink="">
      <xdr:nvSpPr>
        <xdr:cNvPr id="281" name="テキスト ボックス 280"/>
        <xdr:cNvSpPr txBox="1"/>
      </xdr:nvSpPr>
      <xdr:spPr>
        <a:xfrm>
          <a:off x="14020800" y="1415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83185</xdr:rowOff>
    </xdr:from>
    <xdr:to>
      <xdr:col>64</xdr:col>
      <xdr:colOff>152400</xdr:colOff>
      <xdr:row>85</xdr:row>
      <xdr:rowOff>13335</xdr:rowOff>
    </xdr:to>
    <xdr:sp macro="" textlink="">
      <xdr:nvSpPr>
        <xdr:cNvPr id="282" name="楕円 281"/>
        <xdr:cNvSpPr/>
      </xdr:nvSpPr>
      <xdr:spPr>
        <a:xfrm>
          <a:off x="13462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23495</xdr:rowOff>
    </xdr:from>
    <xdr:ext cx="762000" cy="259080"/>
    <xdr:sp macro="" textlink="">
      <xdr:nvSpPr>
        <xdr:cNvPr id="283" name="テキスト ボックス 282"/>
        <xdr:cNvSpPr txBox="1"/>
      </xdr:nvSpPr>
      <xdr:spPr>
        <a:xfrm>
          <a:off x="13131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2745" cy="353060"/>
    <xdr:sp macro="" textlink="">
      <xdr:nvSpPr>
        <xdr:cNvPr id="286" name="テキスト ボックス 285"/>
        <xdr:cNvSpPr txBox="1"/>
      </xdr:nvSpPr>
      <xdr:spPr>
        <a:xfrm>
          <a:off x="15736570"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年の市村合併</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一部事務組合（消防組合）</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職員数</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加算され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平均を上回</a:t>
          </a:r>
          <a:r>
            <a:rPr kumimoji="1" lang="ja-JP" altLang="en-US" sz="1100" b="0" i="0" baseline="0">
              <a:solidFill>
                <a:schemeClr val="dk1"/>
              </a:solidFill>
              <a:effectLst/>
              <a:latin typeface="+mn-lt"/>
              <a:ea typeface="+mn-ea"/>
              <a:cs typeface="+mn-cs"/>
            </a:rPr>
            <a:t>って</a:t>
          </a:r>
          <a:r>
            <a:rPr kumimoji="1" lang="ja-JP" altLang="ja-JP" sz="1100" b="0" i="0" baseline="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併せて本市の地域的特性に応じた職員配置などにより</a:t>
          </a:r>
          <a:r>
            <a:rPr kumimoji="1" lang="ja-JP" altLang="en-US" sz="1100">
              <a:solidFill>
                <a:schemeClr val="dk1"/>
              </a:solidFill>
              <a:effectLst/>
              <a:latin typeface="+mn-lt"/>
              <a:ea typeface="+mn-ea"/>
              <a:cs typeface="+mn-cs"/>
            </a:rPr>
            <a:t>数値が高くなっている。引き続き</a:t>
          </a:r>
          <a:r>
            <a:rPr kumimoji="1" lang="ja-JP" altLang="en-US" sz="1100" b="0" i="0" baseline="0">
              <a:solidFill>
                <a:schemeClr val="dk1"/>
              </a:solidFill>
              <a:effectLst/>
              <a:latin typeface="+mn-lt"/>
              <a:ea typeface="+mn-ea"/>
              <a:cs typeface="+mn-cs"/>
            </a:rPr>
            <a:t>定員</a:t>
          </a:r>
          <a:r>
            <a:rPr kumimoji="1" lang="ja-JP" altLang="ja-JP" sz="1100" b="0" i="0" baseline="0">
              <a:solidFill>
                <a:schemeClr val="dk1"/>
              </a:solidFill>
              <a:effectLst/>
              <a:latin typeface="+mn-lt"/>
              <a:ea typeface="+mn-ea"/>
              <a:cs typeface="+mn-cs"/>
            </a:rPr>
            <a:t>適正化計画をもとに、定員の適正化に努める。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9" name="テキスト ボックス 298"/>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0825"/>
    <xdr:sp macro="" textlink="">
      <xdr:nvSpPr>
        <xdr:cNvPr id="309" name="テキスト ボックス 308"/>
        <xdr:cNvSpPr txBox="1"/>
      </xdr:nvSpPr>
      <xdr:spPr>
        <a:xfrm>
          <a:off x="12065000" y="101358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1" name="テキスト ボックス 310"/>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133985</xdr:rowOff>
    </xdr:from>
    <xdr:to>
      <xdr:col>81</xdr:col>
      <xdr:colOff>44450</xdr:colOff>
      <xdr:row>68</xdr:row>
      <xdr:rowOff>53340</xdr:rowOff>
    </xdr:to>
    <xdr:cxnSp macro="">
      <xdr:nvCxnSpPr>
        <xdr:cNvPr id="315" name="直線コネクタ 314"/>
        <xdr:cNvCxnSpPr/>
      </xdr:nvCxnSpPr>
      <xdr:spPr>
        <a:xfrm flipV="1">
          <a:off x="17018000" y="10078085"/>
          <a:ext cx="0" cy="1633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25400</xdr:rowOff>
    </xdr:from>
    <xdr:ext cx="762000" cy="259080"/>
    <xdr:sp macro="" textlink="">
      <xdr:nvSpPr>
        <xdr:cNvPr id="316" name="定員管理の状況最小値テキスト"/>
        <xdr:cNvSpPr txBox="1"/>
      </xdr:nvSpPr>
      <xdr:spPr>
        <a:xfrm>
          <a:off x="17106900" y="1168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14.32</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48895</xdr:rowOff>
    </xdr:from>
    <xdr:ext cx="762000" cy="259080"/>
    <xdr:sp macro="" textlink="">
      <xdr:nvSpPr>
        <xdr:cNvPr id="318" name="定員管理の状況最大値テキスト"/>
        <xdr:cNvSpPr txBox="1"/>
      </xdr:nvSpPr>
      <xdr:spPr>
        <a:xfrm>
          <a:off x="17106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133985</xdr:rowOff>
    </xdr:from>
    <xdr:to>
      <xdr:col>81</xdr:col>
      <xdr:colOff>133350</xdr:colOff>
      <xdr:row>58</xdr:row>
      <xdr:rowOff>133985</xdr:rowOff>
    </xdr:to>
    <xdr:cxnSp macro="">
      <xdr:nvCxnSpPr>
        <xdr:cNvPr id="319" name="直線コネクタ 318"/>
        <xdr:cNvCxnSpPr/>
      </xdr:nvCxnSpPr>
      <xdr:spPr>
        <a:xfrm>
          <a:off x="16929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3175</xdr:rowOff>
    </xdr:from>
    <xdr:to>
      <xdr:col>81</xdr:col>
      <xdr:colOff>44450</xdr:colOff>
      <xdr:row>64</xdr:row>
      <xdr:rowOff>25400</xdr:rowOff>
    </xdr:to>
    <xdr:cxnSp macro="">
      <xdr:nvCxnSpPr>
        <xdr:cNvPr id="320" name="直線コネクタ 319"/>
        <xdr:cNvCxnSpPr/>
      </xdr:nvCxnSpPr>
      <xdr:spPr>
        <a:xfrm>
          <a:off x="16179800" y="1097597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10160</xdr:rowOff>
    </xdr:from>
    <xdr:ext cx="762000" cy="259080"/>
    <xdr:sp macro="" textlink="">
      <xdr:nvSpPr>
        <xdr:cNvPr id="321" name="定員管理の状況平均値テキスト"/>
        <xdr:cNvSpPr txBox="1"/>
      </xdr:nvSpPr>
      <xdr:spPr>
        <a:xfrm>
          <a:off x="17106900" y="10468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3175</xdr:rowOff>
    </xdr:from>
    <xdr:to>
      <xdr:col>77</xdr:col>
      <xdr:colOff>44450</xdr:colOff>
      <xdr:row>64</xdr:row>
      <xdr:rowOff>56515</xdr:rowOff>
    </xdr:to>
    <xdr:cxnSp macro="">
      <xdr:nvCxnSpPr>
        <xdr:cNvPr id="323" name="直線コネクタ 322"/>
        <xdr:cNvCxnSpPr/>
      </xdr:nvCxnSpPr>
      <xdr:spPr>
        <a:xfrm flipV="1">
          <a:off x="15290800" y="1097597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127000</xdr:rowOff>
    </xdr:from>
    <xdr:to>
      <xdr:col>77</xdr:col>
      <xdr:colOff>95250</xdr:colOff>
      <xdr:row>62</xdr:row>
      <xdr:rowOff>57150</xdr:rowOff>
    </xdr:to>
    <xdr:sp macro="" textlink="">
      <xdr:nvSpPr>
        <xdr:cNvPr id="324" name="フローチャート: 判断 323"/>
        <xdr:cNvSpPr/>
      </xdr:nvSpPr>
      <xdr:spPr>
        <a:xfrm>
          <a:off x="16129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67310</xdr:rowOff>
    </xdr:from>
    <xdr:ext cx="736600" cy="259080"/>
    <xdr:sp macro="" textlink="">
      <xdr:nvSpPr>
        <xdr:cNvPr id="325" name="テキスト ボックス 324"/>
        <xdr:cNvSpPr txBox="1"/>
      </xdr:nvSpPr>
      <xdr:spPr>
        <a:xfrm>
          <a:off x="15798800" y="10354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52070</xdr:rowOff>
    </xdr:from>
    <xdr:to>
      <xdr:col>72</xdr:col>
      <xdr:colOff>203200</xdr:colOff>
      <xdr:row>64</xdr:row>
      <xdr:rowOff>56515</xdr:rowOff>
    </xdr:to>
    <xdr:cxnSp macro="">
      <xdr:nvCxnSpPr>
        <xdr:cNvPr id="326" name="直線コネクタ 325"/>
        <xdr:cNvCxnSpPr/>
      </xdr:nvCxnSpPr>
      <xdr:spPr>
        <a:xfrm>
          <a:off x="14401800" y="11024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118745</xdr:rowOff>
    </xdr:from>
    <xdr:to>
      <xdr:col>73</xdr:col>
      <xdr:colOff>44450</xdr:colOff>
      <xdr:row>62</xdr:row>
      <xdr:rowOff>48895</xdr:rowOff>
    </xdr:to>
    <xdr:sp macro="" textlink="">
      <xdr:nvSpPr>
        <xdr:cNvPr id="327" name="フローチャート: 判断 326"/>
        <xdr:cNvSpPr/>
      </xdr:nvSpPr>
      <xdr:spPr>
        <a:xfrm>
          <a:off x="15240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59055</xdr:rowOff>
    </xdr:from>
    <xdr:ext cx="762000" cy="259080"/>
    <xdr:sp macro="" textlink="">
      <xdr:nvSpPr>
        <xdr:cNvPr id="328" name="テキスト ボックス 327"/>
        <xdr:cNvSpPr txBox="1"/>
      </xdr:nvSpPr>
      <xdr:spPr>
        <a:xfrm>
          <a:off x="14909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171450</xdr:rowOff>
    </xdr:from>
    <xdr:to>
      <xdr:col>68</xdr:col>
      <xdr:colOff>152400</xdr:colOff>
      <xdr:row>64</xdr:row>
      <xdr:rowOff>52070</xdr:rowOff>
    </xdr:to>
    <xdr:cxnSp macro="">
      <xdr:nvCxnSpPr>
        <xdr:cNvPr id="329" name="直線コネクタ 328"/>
        <xdr:cNvCxnSpPr/>
      </xdr:nvCxnSpPr>
      <xdr:spPr>
        <a:xfrm>
          <a:off x="13512800" y="1097280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118745</xdr:rowOff>
    </xdr:from>
    <xdr:to>
      <xdr:col>68</xdr:col>
      <xdr:colOff>203200</xdr:colOff>
      <xdr:row>62</xdr:row>
      <xdr:rowOff>48895</xdr:rowOff>
    </xdr:to>
    <xdr:sp macro="" textlink="">
      <xdr:nvSpPr>
        <xdr:cNvPr id="330" name="フローチャート: 判断 329"/>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59055</xdr:rowOff>
    </xdr:from>
    <xdr:ext cx="762000" cy="259080"/>
    <xdr:sp macro="" textlink="">
      <xdr:nvSpPr>
        <xdr:cNvPr id="331" name="テキスト ボックス 330"/>
        <xdr:cNvSpPr txBox="1"/>
      </xdr:nvSpPr>
      <xdr:spPr>
        <a:xfrm>
          <a:off x="14020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149860</xdr:rowOff>
    </xdr:from>
    <xdr:to>
      <xdr:col>64</xdr:col>
      <xdr:colOff>152400</xdr:colOff>
      <xdr:row>62</xdr:row>
      <xdr:rowOff>80010</xdr:rowOff>
    </xdr:to>
    <xdr:sp macro="" textlink="">
      <xdr:nvSpPr>
        <xdr:cNvPr id="332" name="フローチャート: 判断 331"/>
        <xdr:cNvSpPr/>
      </xdr:nvSpPr>
      <xdr:spPr>
        <a:xfrm>
          <a:off x="134620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90170</xdr:rowOff>
    </xdr:from>
    <xdr:ext cx="762000" cy="259080"/>
    <xdr:sp macro="" textlink="">
      <xdr:nvSpPr>
        <xdr:cNvPr id="333" name="テキスト ボックス 332"/>
        <xdr:cNvSpPr txBox="1"/>
      </xdr:nvSpPr>
      <xdr:spPr>
        <a:xfrm>
          <a:off x="13131800" y="1037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0825"/>
    <xdr:sp macro="" textlink="">
      <xdr:nvSpPr>
        <xdr:cNvPr id="334" name="テキスト ボックス 333"/>
        <xdr:cNvSpPr txBox="1"/>
      </xdr:nvSpPr>
      <xdr:spPr>
        <a:xfrm>
          <a:off x="16802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0825"/>
    <xdr:sp macro="" textlink="">
      <xdr:nvSpPr>
        <xdr:cNvPr id="335" name="テキスト ボックス 334"/>
        <xdr:cNvSpPr txBox="1"/>
      </xdr:nvSpPr>
      <xdr:spPr>
        <a:xfrm>
          <a:off x="15963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0825"/>
    <xdr:sp macro="" textlink="">
      <xdr:nvSpPr>
        <xdr:cNvPr id="336" name="テキスト ボックス 335"/>
        <xdr:cNvSpPr txBox="1"/>
      </xdr:nvSpPr>
      <xdr:spPr>
        <a:xfrm>
          <a:off x="15074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0825"/>
    <xdr:sp macro="" textlink="">
      <xdr:nvSpPr>
        <xdr:cNvPr id="337" name="テキスト ボックス 336"/>
        <xdr:cNvSpPr txBox="1"/>
      </xdr:nvSpPr>
      <xdr:spPr>
        <a:xfrm>
          <a:off x="14185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0825"/>
    <xdr:sp macro="" textlink="">
      <xdr:nvSpPr>
        <xdr:cNvPr id="338" name="テキスト ボックス 337"/>
        <xdr:cNvSpPr txBox="1"/>
      </xdr:nvSpPr>
      <xdr:spPr>
        <a:xfrm>
          <a:off x="13296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146050</xdr:rowOff>
    </xdr:from>
    <xdr:to>
      <xdr:col>81</xdr:col>
      <xdr:colOff>95250</xdr:colOff>
      <xdr:row>64</xdr:row>
      <xdr:rowOff>76200</xdr:rowOff>
    </xdr:to>
    <xdr:sp macro="" textlink="">
      <xdr:nvSpPr>
        <xdr:cNvPr id="339" name="楕円 338"/>
        <xdr:cNvSpPr/>
      </xdr:nvSpPr>
      <xdr:spPr>
        <a:xfrm>
          <a:off x="169672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118110</xdr:rowOff>
    </xdr:from>
    <xdr:ext cx="762000" cy="259080"/>
    <xdr:sp macro="" textlink="">
      <xdr:nvSpPr>
        <xdr:cNvPr id="340" name="定員管理の状況該当値テキスト"/>
        <xdr:cNvSpPr txBox="1"/>
      </xdr:nvSpPr>
      <xdr:spPr>
        <a:xfrm>
          <a:off x="17106900" y="1091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123825</xdr:rowOff>
    </xdr:from>
    <xdr:to>
      <xdr:col>77</xdr:col>
      <xdr:colOff>95250</xdr:colOff>
      <xdr:row>64</xdr:row>
      <xdr:rowOff>53975</xdr:rowOff>
    </xdr:to>
    <xdr:sp macro="" textlink="">
      <xdr:nvSpPr>
        <xdr:cNvPr id="341" name="楕円 340"/>
        <xdr:cNvSpPr/>
      </xdr:nvSpPr>
      <xdr:spPr>
        <a:xfrm>
          <a:off x="16129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38735</xdr:rowOff>
    </xdr:from>
    <xdr:ext cx="736600" cy="259080"/>
    <xdr:sp macro="" textlink="">
      <xdr:nvSpPr>
        <xdr:cNvPr id="342" name="テキスト ボックス 341"/>
        <xdr:cNvSpPr txBox="1"/>
      </xdr:nvSpPr>
      <xdr:spPr>
        <a:xfrm>
          <a:off x="15798800" y="11011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6350</xdr:rowOff>
    </xdr:from>
    <xdr:to>
      <xdr:col>73</xdr:col>
      <xdr:colOff>44450</xdr:colOff>
      <xdr:row>64</xdr:row>
      <xdr:rowOff>107315</xdr:rowOff>
    </xdr:to>
    <xdr:sp macro="" textlink="">
      <xdr:nvSpPr>
        <xdr:cNvPr id="343" name="楕円 342"/>
        <xdr:cNvSpPr/>
      </xdr:nvSpPr>
      <xdr:spPr>
        <a:xfrm>
          <a:off x="15240000" y="10979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92075</xdr:rowOff>
    </xdr:from>
    <xdr:ext cx="762000" cy="259080"/>
    <xdr:sp macro="" textlink="">
      <xdr:nvSpPr>
        <xdr:cNvPr id="344" name="テキスト ボックス 343"/>
        <xdr:cNvSpPr txBox="1"/>
      </xdr:nvSpPr>
      <xdr:spPr>
        <a:xfrm>
          <a:off x="14909800" y="1106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635</xdr:rowOff>
    </xdr:from>
    <xdr:to>
      <xdr:col>68</xdr:col>
      <xdr:colOff>203200</xdr:colOff>
      <xdr:row>64</xdr:row>
      <xdr:rowOff>102235</xdr:rowOff>
    </xdr:to>
    <xdr:sp macro="" textlink="">
      <xdr:nvSpPr>
        <xdr:cNvPr id="345" name="楕円 344"/>
        <xdr:cNvSpPr/>
      </xdr:nvSpPr>
      <xdr:spPr>
        <a:xfrm>
          <a:off x="14351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86995</xdr:rowOff>
    </xdr:from>
    <xdr:ext cx="762000" cy="250825"/>
    <xdr:sp macro="" textlink="">
      <xdr:nvSpPr>
        <xdr:cNvPr id="346" name="テキスト ボックス 345"/>
        <xdr:cNvSpPr txBox="1"/>
      </xdr:nvSpPr>
      <xdr:spPr>
        <a:xfrm>
          <a:off x="14020800" y="110597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120650</xdr:rowOff>
    </xdr:from>
    <xdr:to>
      <xdr:col>64</xdr:col>
      <xdr:colOff>152400</xdr:colOff>
      <xdr:row>64</xdr:row>
      <xdr:rowOff>50800</xdr:rowOff>
    </xdr:to>
    <xdr:sp macro="" textlink="">
      <xdr:nvSpPr>
        <xdr:cNvPr id="347" name="楕円 346"/>
        <xdr:cNvSpPr/>
      </xdr:nvSpPr>
      <xdr:spPr>
        <a:xfrm>
          <a:off x="134620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35560</xdr:rowOff>
    </xdr:from>
    <xdr:ext cx="762000" cy="259080"/>
    <xdr:sp macro="" textlink="">
      <xdr:nvSpPr>
        <xdr:cNvPr id="348" name="テキスト ボックス 347"/>
        <xdr:cNvSpPr txBox="1"/>
      </xdr:nvSpPr>
      <xdr:spPr>
        <a:xfrm>
          <a:off x="13131800" y="1100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2745" cy="358775"/>
    <xdr:sp macro="" textlink="">
      <xdr:nvSpPr>
        <xdr:cNvPr id="351" name="テキスト ボックス 350"/>
        <xdr:cNvSpPr txBox="1"/>
      </xdr:nvSpPr>
      <xdr:spPr>
        <a:xfrm>
          <a:off x="1540764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050" b="0" i="0" baseline="0">
              <a:solidFill>
                <a:schemeClr val="dk1"/>
              </a:solidFill>
              <a:effectLst/>
              <a:latin typeface="+mn-lt"/>
              <a:ea typeface="+mn-ea"/>
              <a:cs typeface="+mn-cs"/>
            </a:rPr>
            <a:t>　一般会計の借入額をできる限り抑えてきたこと、下水道事業の進捗が途上であるため公営企業債の負担が比較的小さいことから、類似団体平均と比べて低くなっている。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令和元年度は、普通交付税が増額となったことから標準財政規模は増加したが、元利償還金と下水道事業に係る準元利償還金が増額となったことから、単年度の実質公債費比率は1.0</a:t>
          </a:r>
          <a:r>
            <a:rPr kumimoji="1" lang="ja-JP" altLang="ja-JP" sz="1050">
              <a:solidFill>
                <a:schemeClr val="dk1"/>
              </a:solidFill>
              <a:effectLst/>
              <a:latin typeface="+mn-lt"/>
              <a:ea typeface="+mn-ea"/>
              <a:cs typeface="+mn-cs"/>
            </a:rPr>
            <a:t>ポイント増加</a:t>
          </a:r>
          <a:r>
            <a:rPr kumimoji="1" lang="ja-JP" altLang="en-US" sz="1050" b="0" i="0" baseline="0">
              <a:solidFill>
                <a:schemeClr val="dk1"/>
              </a:solidFill>
              <a:effectLst/>
              <a:latin typeface="+mn-lt"/>
              <a:ea typeface="+mn-ea"/>
              <a:cs typeface="+mn-cs"/>
            </a:rPr>
            <a:t>、</a:t>
          </a:r>
          <a:r>
            <a:rPr kumimoji="1" lang="en-US" altLang="ja-JP" sz="1050" b="0" i="0" baseline="0">
              <a:solidFill>
                <a:schemeClr val="dk1"/>
              </a:solidFill>
              <a:effectLst/>
              <a:latin typeface="+mn-lt"/>
              <a:ea typeface="+mn-ea"/>
              <a:cs typeface="+mn-cs"/>
            </a:rPr>
            <a:t>3</a:t>
          </a:r>
          <a:r>
            <a:rPr kumimoji="1" lang="ja-JP" altLang="en-US" sz="1050" b="0" i="0" baseline="0">
              <a:solidFill>
                <a:schemeClr val="dk1"/>
              </a:solidFill>
              <a:effectLst/>
              <a:latin typeface="+mn-lt"/>
              <a:ea typeface="+mn-ea"/>
              <a:cs typeface="+mn-cs"/>
            </a:rPr>
            <a:t>か年平均で</a:t>
          </a:r>
          <a:r>
            <a:rPr kumimoji="1" lang="en-US" altLang="ja-JP" sz="1050" b="0" i="0" baseline="0">
              <a:solidFill>
                <a:schemeClr val="dk1"/>
              </a:solidFill>
              <a:effectLst/>
              <a:latin typeface="+mn-lt"/>
              <a:ea typeface="+mn-ea"/>
              <a:cs typeface="+mn-cs"/>
            </a:rPr>
            <a:t>8.4</a:t>
          </a:r>
          <a:r>
            <a:rPr kumimoji="1" lang="ja-JP" altLang="en-US" sz="1050" b="0" i="0" baseline="0">
              <a:solidFill>
                <a:schemeClr val="dk1"/>
              </a:solidFill>
              <a:effectLst/>
              <a:latin typeface="+mn-lt"/>
              <a:ea typeface="+mn-ea"/>
              <a:cs typeface="+mn-cs"/>
            </a:rPr>
            <a:t>％となった。</a:t>
          </a:r>
          <a:endParaRPr kumimoji="1" lang="ja-JP" altLang="en-US" sz="1300">
            <a:latin typeface="ＭＳ Ｐゴシック"/>
            <a:ea typeface="ＭＳ Ｐゴシック"/>
          </a:endParaRPr>
        </a:p>
        <a:p>
          <a:pPr eaLnBrk="1" fontAlgn="auto" latinLnBrk="0" hangingPunct="1"/>
          <a:r>
            <a:rPr kumimoji="1" lang="ja-JP" altLang="ja-JP" sz="1050" b="0" i="0" baseline="0">
              <a:solidFill>
                <a:schemeClr val="dk1"/>
              </a:solidFill>
              <a:effectLst/>
              <a:latin typeface="+mn-lt"/>
              <a:ea typeface="+mn-ea"/>
              <a:cs typeface="+mn-cs"/>
            </a:rPr>
            <a:t>　今後</a:t>
          </a:r>
          <a:r>
            <a:rPr kumimoji="1" lang="ja-JP" altLang="en-US" sz="1050" b="0" i="0" baseline="0">
              <a:solidFill>
                <a:schemeClr val="dk1"/>
              </a:solidFill>
              <a:effectLst/>
              <a:latin typeface="+mn-lt"/>
              <a:ea typeface="+mn-ea"/>
              <a:cs typeface="+mn-cs"/>
            </a:rPr>
            <a:t>も</a:t>
          </a:r>
          <a:r>
            <a:rPr kumimoji="1" lang="ja-JP" altLang="ja-JP" sz="1050" b="0" i="0" baseline="0">
              <a:solidFill>
                <a:schemeClr val="dk1"/>
              </a:solidFill>
              <a:effectLst/>
              <a:latin typeface="+mn-lt"/>
              <a:ea typeface="+mn-ea"/>
              <a:cs typeface="+mn-cs"/>
            </a:rPr>
            <a:t>普通交付税</a:t>
          </a:r>
          <a:r>
            <a:rPr kumimoji="1" lang="ja-JP" altLang="en-US" sz="1050" b="0" i="0" baseline="0">
              <a:solidFill>
                <a:schemeClr val="dk1"/>
              </a:solidFill>
              <a:effectLst/>
              <a:latin typeface="+mn-lt"/>
              <a:ea typeface="+mn-ea"/>
              <a:cs typeface="+mn-cs"/>
            </a:rPr>
            <a:t>など</a:t>
          </a:r>
          <a:r>
            <a:rPr kumimoji="1" lang="ja-JP" altLang="ja-JP" sz="1050" b="0" i="0" baseline="0">
              <a:solidFill>
                <a:schemeClr val="dk1"/>
              </a:solidFill>
              <a:effectLst/>
              <a:latin typeface="+mn-lt"/>
              <a:ea typeface="+mn-ea"/>
              <a:cs typeface="+mn-cs"/>
            </a:rPr>
            <a:t>の</a:t>
          </a:r>
          <a:r>
            <a:rPr kumimoji="1" lang="ja-JP" altLang="en-US" sz="1050" b="0" i="0" baseline="0">
              <a:solidFill>
                <a:schemeClr val="dk1"/>
              </a:solidFill>
              <a:effectLst/>
              <a:latin typeface="+mn-lt"/>
              <a:ea typeface="+mn-ea"/>
              <a:cs typeface="+mn-cs"/>
            </a:rPr>
            <a:t>減額</a:t>
          </a:r>
          <a:r>
            <a:rPr kumimoji="1" lang="ja-JP" altLang="ja-JP" sz="1050" b="0" i="0" baseline="0">
              <a:solidFill>
                <a:schemeClr val="dk1"/>
              </a:solidFill>
              <a:effectLst/>
              <a:latin typeface="+mn-lt"/>
              <a:ea typeface="+mn-ea"/>
              <a:cs typeface="+mn-cs"/>
            </a:rPr>
            <a:t>が見込まれるため、償還額の平準化に努め、比率の急激な上昇を抑える。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0825"/>
    <xdr:sp macro="" textlink="">
      <xdr:nvSpPr>
        <xdr:cNvPr id="368" name="テキスト ボックス 367"/>
        <xdr:cNvSpPr txBox="1"/>
      </xdr:nvSpPr>
      <xdr:spPr>
        <a:xfrm>
          <a:off x="12065000" y="72447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825"/>
    <xdr:sp macro="" textlink="">
      <xdr:nvSpPr>
        <xdr:cNvPr id="370" name="テキスト ボックス 369"/>
        <xdr:cNvSpPr txBox="1"/>
      </xdr:nvSpPr>
      <xdr:spPr>
        <a:xfrm>
          <a:off x="12065000" y="6842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2" name="テキスト ボックス 371"/>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147955</xdr:rowOff>
    </xdr:from>
    <xdr:to>
      <xdr:col>81</xdr:col>
      <xdr:colOff>44450</xdr:colOff>
      <xdr:row>43</xdr:row>
      <xdr:rowOff>151765</xdr:rowOff>
    </xdr:to>
    <xdr:cxnSp macro="">
      <xdr:nvCxnSpPr>
        <xdr:cNvPr id="377" name="直線コネクタ 376"/>
        <xdr:cNvCxnSpPr/>
      </xdr:nvCxnSpPr>
      <xdr:spPr>
        <a:xfrm flipV="1">
          <a:off x="17018000" y="6148705"/>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123825</xdr:rowOff>
    </xdr:from>
    <xdr:ext cx="762000" cy="250825"/>
    <xdr:sp macro="" textlink="">
      <xdr:nvSpPr>
        <xdr:cNvPr id="378" name="公債費負担の状況最小値テキスト"/>
        <xdr:cNvSpPr txBox="1"/>
      </xdr:nvSpPr>
      <xdr:spPr>
        <a:xfrm>
          <a:off x="17106900" y="7496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151765</xdr:rowOff>
    </xdr:from>
    <xdr:to>
      <xdr:col>81</xdr:col>
      <xdr:colOff>133350</xdr:colOff>
      <xdr:row>43</xdr:row>
      <xdr:rowOff>151765</xdr:rowOff>
    </xdr:to>
    <xdr:cxnSp macro="">
      <xdr:nvCxnSpPr>
        <xdr:cNvPr id="379" name="直線コネクタ 378"/>
        <xdr:cNvCxnSpPr/>
      </xdr:nvCxnSpPr>
      <xdr:spPr>
        <a:xfrm>
          <a:off x="16929100" y="752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63500</xdr:rowOff>
    </xdr:from>
    <xdr:ext cx="762000" cy="251460"/>
    <xdr:sp macro="" textlink="">
      <xdr:nvSpPr>
        <xdr:cNvPr id="380" name="公債費負担の状況最大値テキスト"/>
        <xdr:cNvSpPr txBox="1"/>
      </xdr:nvSpPr>
      <xdr:spPr>
        <a:xfrm>
          <a:off x="17106900" y="5892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147955</xdr:rowOff>
    </xdr:from>
    <xdr:to>
      <xdr:col>81</xdr:col>
      <xdr:colOff>133350</xdr:colOff>
      <xdr:row>35</xdr:row>
      <xdr:rowOff>147955</xdr:rowOff>
    </xdr:to>
    <xdr:cxnSp macro="">
      <xdr:nvCxnSpPr>
        <xdr:cNvPr id="381" name="直線コネクタ 380"/>
        <xdr:cNvCxnSpPr/>
      </xdr:nvCxnSpPr>
      <xdr:spPr>
        <a:xfrm>
          <a:off x="16929100" y="614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137795</xdr:rowOff>
    </xdr:from>
    <xdr:to>
      <xdr:col>81</xdr:col>
      <xdr:colOff>44450</xdr:colOff>
      <xdr:row>39</xdr:row>
      <xdr:rowOff>169545</xdr:rowOff>
    </xdr:to>
    <xdr:cxnSp macro="">
      <xdr:nvCxnSpPr>
        <xdr:cNvPr id="382" name="直線コネクタ 381"/>
        <xdr:cNvCxnSpPr/>
      </xdr:nvCxnSpPr>
      <xdr:spPr>
        <a:xfrm>
          <a:off x="16179800" y="682434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155575</xdr:rowOff>
    </xdr:from>
    <xdr:ext cx="762000" cy="250825"/>
    <xdr:sp macro="" textlink="">
      <xdr:nvSpPr>
        <xdr:cNvPr id="383" name="公債費負担の状況平均値テキスト"/>
        <xdr:cNvSpPr txBox="1"/>
      </xdr:nvSpPr>
      <xdr:spPr>
        <a:xfrm>
          <a:off x="17106900" y="684212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12065</xdr:rowOff>
    </xdr:from>
    <xdr:to>
      <xdr:col>81</xdr:col>
      <xdr:colOff>95250</xdr:colOff>
      <xdr:row>40</xdr:row>
      <xdr:rowOff>113665</xdr:rowOff>
    </xdr:to>
    <xdr:sp macro="" textlink="">
      <xdr:nvSpPr>
        <xdr:cNvPr id="384" name="フローチャート: 判断 383"/>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113665</xdr:rowOff>
    </xdr:from>
    <xdr:to>
      <xdr:col>77</xdr:col>
      <xdr:colOff>44450</xdr:colOff>
      <xdr:row>39</xdr:row>
      <xdr:rowOff>137795</xdr:rowOff>
    </xdr:to>
    <xdr:cxnSp macro="">
      <xdr:nvCxnSpPr>
        <xdr:cNvPr id="385" name="直線コネクタ 384"/>
        <xdr:cNvCxnSpPr/>
      </xdr:nvCxnSpPr>
      <xdr:spPr>
        <a:xfrm>
          <a:off x="15290800" y="68002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36195</xdr:rowOff>
    </xdr:from>
    <xdr:to>
      <xdr:col>77</xdr:col>
      <xdr:colOff>95250</xdr:colOff>
      <xdr:row>40</xdr:row>
      <xdr:rowOff>137795</xdr:rowOff>
    </xdr:to>
    <xdr:sp macro="" textlink="">
      <xdr:nvSpPr>
        <xdr:cNvPr id="386" name="フローチャート: 判断 385"/>
        <xdr:cNvSpPr/>
      </xdr:nvSpPr>
      <xdr:spPr>
        <a:xfrm>
          <a:off x="16129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122555</xdr:rowOff>
    </xdr:from>
    <xdr:ext cx="736600" cy="250825"/>
    <xdr:sp macro="" textlink="">
      <xdr:nvSpPr>
        <xdr:cNvPr id="387" name="テキスト ボックス 386"/>
        <xdr:cNvSpPr txBox="1"/>
      </xdr:nvSpPr>
      <xdr:spPr>
        <a:xfrm>
          <a:off x="15798800" y="698055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57150</xdr:rowOff>
    </xdr:from>
    <xdr:to>
      <xdr:col>72</xdr:col>
      <xdr:colOff>203200</xdr:colOff>
      <xdr:row>39</xdr:row>
      <xdr:rowOff>113665</xdr:rowOff>
    </xdr:to>
    <xdr:cxnSp macro="">
      <xdr:nvCxnSpPr>
        <xdr:cNvPr id="388" name="直線コネクタ 387"/>
        <xdr:cNvCxnSpPr/>
      </xdr:nvCxnSpPr>
      <xdr:spPr>
        <a:xfrm>
          <a:off x="14401800" y="674370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138430</xdr:rowOff>
    </xdr:from>
    <xdr:ext cx="762000" cy="259080"/>
    <xdr:sp macro="" textlink="">
      <xdr:nvSpPr>
        <xdr:cNvPr id="390" name="テキスト ボックス 389"/>
        <xdr:cNvSpPr txBox="1"/>
      </xdr:nvSpPr>
      <xdr:spPr>
        <a:xfrm>
          <a:off x="14909800" y="699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635</xdr:rowOff>
    </xdr:from>
    <xdr:to>
      <xdr:col>68</xdr:col>
      <xdr:colOff>152400</xdr:colOff>
      <xdr:row>39</xdr:row>
      <xdr:rowOff>57150</xdr:rowOff>
    </xdr:to>
    <xdr:cxnSp macro="">
      <xdr:nvCxnSpPr>
        <xdr:cNvPr id="391" name="直線コネクタ 390"/>
        <xdr:cNvCxnSpPr/>
      </xdr:nvCxnSpPr>
      <xdr:spPr>
        <a:xfrm>
          <a:off x="13512800" y="66871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162560</xdr:rowOff>
    </xdr:from>
    <xdr:ext cx="762000" cy="259080"/>
    <xdr:sp macro="" textlink="">
      <xdr:nvSpPr>
        <xdr:cNvPr id="393" name="テキスト ボックス 392"/>
        <xdr:cNvSpPr txBox="1"/>
      </xdr:nvSpPr>
      <xdr:spPr>
        <a:xfrm>
          <a:off x="14020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92075</xdr:rowOff>
    </xdr:from>
    <xdr:to>
      <xdr:col>64</xdr:col>
      <xdr:colOff>152400</xdr:colOff>
      <xdr:row>41</xdr:row>
      <xdr:rowOff>22225</xdr:rowOff>
    </xdr:to>
    <xdr:sp macro="" textlink="">
      <xdr:nvSpPr>
        <xdr:cNvPr id="394" name="フローチャート: 判断 393"/>
        <xdr:cNvSpPr/>
      </xdr:nvSpPr>
      <xdr:spPr>
        <a:xfrm>
          <a:off x="13462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6985</xdr:rowOff>
    </xdr:from>
    <xdr:ext cx="762000" cy="250825"/>
    <xdr:sp macro="" textlink="">
      <xdr:nvSpPr>
        <xdr:cNvPr id="395" name="テキスト ボックス 394"/>
        <xdr:cNvSpPr txBox="1"/>
      </xdr:nvSpPr>
      <xdr:spPr>
        <a:xfrm>
          <a:off x="13131800" y="70364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118745</xdr:rowOff>
    </xdr:from>
    <xdr:to>
      <xdr:col>81</xdr:col>
      <xdr:colOff>95250</xdr:colOff>
      <xdr:row>40</xdr:row>
      <xdr:rowOff>48895</xdr:rowOff>
    </xdr:to>
    <xdr:sp macro="" textlink="">
      <xdr:nvSpPr>
        <xdr:cNvPr id="401" name="楕円 400"/>
        <xdr:cNvSpPr/>
      </xdr:nvSpPr>
      <xdr:spPr>
        <a:xfrm>
          <a:off x="169672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135255</xdr:rowOff>
    </xdr:from>
    <xdr:ext cx="762000" cy="250825"/>
    <xdr:sp macro="" textlink="">
      <xdr:nvSpPr>
        <xdr:cNvPr id="402" name="公債費負担の状況該当値テキスト"/>
        <xdr:cNvSpPr txBox="1"/>
      </xdr:nvSpPr>
      <xdr:spPr>
        <a:xfrm>
          <a:off x="17106900" y="66503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86995</xdr:rowOff>
    </xdr:from>
    <xdr:to>
      <xdr:col>77</xdr:col>
      <xdr:colOff>95250</xdr:colOff>
      <xdr:row>40</xdr:row>
      <xdr:rowOff>17780</xdr:rowOff>
    </xdr:to>
    <xdr:sp macro="" textlink="">
      <xdr:nvSpPr>
        <xdr:cNvPr id="403" name="楕円 402"/>
        <xdr:cNvSpPr/>
      </xdr:nvSpPr>
      <xdr:spPr>
        <a:xfrm>
          <a:off x="16129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27305</xdr:rowOff>
    </xdr:from>
    <xdr:ext cx="736600" cy="259080"/>
    <xdr:sp macro="" textlink="">
      <xdr:nvSpPr>
        <xdr:cNvPr id="404" name="テキスト ボックス 403"/>
        <xdr:cNvSpPr txBox="1"/>
      </xdr:nvSpPr>
      <xdr:spPr>
        <a:xfrm>
          <a:off x="15798800" y="654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63500</xdr:rowOff>
    </xdr:from>
    <xdr:to>
      <xdr:col>73</xdr:col>
      <xdr:colOff>44450</xdr:colOff>
      <xdr:row>39</xdr:row>
      <xdr:rowOff>164465</xdr:rowOff>
    </xdr:to>
    <xdr:sp macro="" textlink="">
      <xdr:nvSpPr>
        <xdr:cNvPr id="405" name="楕円 404"/>
        <xdr:cNvSpPr/>
      </xdr:nvSpPr>
      <xdr:spPr>
        <a:xfrm>
          <a:off x="15240000" y="675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3175</xdr:rowOff>
    </xdr:from>
    <xdr:ext cx="762000" cy="259080"/>
    <xdr:sp macro="" textlink="">
      <xdr:nvSpPr>
        <xdr:cNvPr id="406" name="テキスト ボックス 405"/>
        <xdr:cNvSpPr txBox="1"/>
      </xdr:nvSpPr>
      <xdr:spPr>
        <a:xfrm>
          <a:off x="14909800" y="6518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7" name="楕円 406"/>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118110</xdr:rowOff>
    </xdr:from>
    <xdr:ext cx="762000" cy="259080"/>
    <xdr:sp macro="" textlink="">
      <xdr:nvSpPr>
        <xdr:cNvPr id="408" name="テキスト ボックス 407"/>
        <xdr:cNvSpPr txBox="1"/>
      </xdr:nvSpPr>
      <xdr:spPr>
        <a:xfrm>
          <a:off x="14020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121285</xdr:rowOff>
    </xdr:from>
    <xdr:to>
      <xdr:col>64</xdr:col>
      <xdr:colOff>152400</xdr:colOff>
      <xdr:row>39</xdr:row>
      <xdr:rowOff>52070</xdr:rowOff>
    </xdr:to>
    <xdr:sp macro="" textlink="">
      <xdr:nvSpPr>
        <xdr:cNvPr id="409" name="楕円 408"/>
        <xdr:cNvSpPr/>
      </xdr:nvSpPr>
      <xdr:spPr>
        <a:xfrm>
          <a:off x="13462000" y="663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61595</xdr:rowOff>
    </xdr:from>
    <xdr:ext cx="762000" cy="259080"/>
    <xdr:sp macro="" textlink="">
      <xdr:nvSpPr>
        <xdr:cNvPr id="410" name="テキスト ボックス 409"/>
        <xdr:cNvSpPr txBox="1"/>
      </xdr:nvSpPr>
      <xdr:spPr>
        <a:xfrm>
          <a:off x="13131800" y="640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2745" cy="358775"/>
    <xdr:sp macro="" textlink="">
      <xdr:nvSpPr>
        <xdr:cNvPr id="413" name="テキスト ボックス 412"/>
        <xdr:cNvSpPr txBox="1"/>
      </xdr:nvSpPr>
      <xdr:spPr>
        <a:xfrm>
          <a:off x="15324455" y="154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産業団地整備に伴う土地開発公社への負担見込額や公共下水道事業の進捗に伴う公共下水道債の現在高が増加したが、農業集落排水事業債の現在高の減少による公営企業債等繰入見込額と広域行政事務組合のゴミ処理施設に係る地方債残高の減少により、</a:t>
          </a:r>
          <a:r>
            <a:rPr kumimoji="1" lang="ja-JP" altLang="ja-JP" sz="1100" b="0" i="0" baseline="0">
              <a:solidFill>
                <a:schemeClr val="dk1"/>
              </a:solidFill>
              <a:effectLst/>
              <a:latin typeface="+mn-lt"/>
              <a:ea typeface="+mn-ea"/>
              <a:cs typeface="+mn-cs"/>
            </a:rPr>
            <a:t>将来負担額</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減少したこと</a:t>
          </a:r>
          <a:r>
            <a:rPr kumimoji="1" lang="ja-JP" altLang="en-US" sz="1100" b="0" i="0" baseline="0">
              <a:solidFill>
                <a:schemeClr val="dk1"/>
              </a:solidFill>
              <a:effectLst/>
              <a:latin typeface="+mn-lt"/>
              <a:ea typeface="+mn-ea"/>
              <a:cs typeface="+mn-cs"/>
            </a:rPr>
            <a:t>から、将</a:t>
          </a:r>
          <a:r>
            <a:rPr kumimoji="1" lang="ja-JP" altLang="ja-JP" sz="1100" b="0" i="0" baseline="0">
              <a:solidFill>
                <a:schemeClr val="dk1"/>
              </a:solidFill>
              <a:effectLst/>
              <a:latin typeface="+mn-lt"/>
              <a:ea typeface="+mn-ea"/>
              <a:cs typeface="+mn-cs"/>
            </a:rPr>
            <a:t>来負担比率は</a:t>
          </a:r>
          <a:r>
            <a:rPr kumimoji="1" lang="ja-JP" altLang="en-US" sz="1100" b="0" i="0" baseline="0">
              <a:solidFill>
                <a:schemeClr val="dk1"/>
              </a:solidFill>
              <a:effectLst/>
              <a:latin typeface="+mn-lt"/>
              <a:ea typeface="+mn-ea"/>
              <a:cs typeface="+mn-cs"/>
            </a:rPr>
            <a:t>前年度と比較して3.9</a:t>
          </a:r>
          <a:r>
            <a:rPr kumimoji="1" lang="ja-JP" altLang="ja-JP" sz="1100">
              <a:solidFill>
                <a:schemeClr val="dk1"/>
              </a:solidFill>
              <a:effectLst/>
              <a:latin typeface="+mn-lt"/>
              <a:ea typeface="+mn-ea"/>
              <a:cs typeface="+mn-cs"/>
            </a:rPr>
            <a:t>ポイント減少</a:t>
          </a:r>
          <a:r>
            <a:rPr kumimoji="1" lang="ja-JP" altLang="ja-JP" sz="1100" b="0" i="0" baseline="0">
              <a:solidFill>
                <a:schemeClr val="dk1"/>
              </a:solidFill>
              <a:effectLst/>
              <a:latin typeface="+mn-lt"/>
              <a:ea typeface="+mn-ea"/>
              <a:cs typeface="+mn-cs"/>
            </a:rPr>
            <a:t>した。</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24" name="テキスト ボックス 423"/>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0825"/>
    <xdr:sp macro="" textlink="">
      <xdr:nvSpPr>
        <xdr:cNvPr id="428" name="テキスト ボックス 427"/>
        <xdr:cNvSpPr txBox="1"/>
      </xdr:nvSpPr>
      <xdr:spPr>
        <a:xfrm>
          <a:off x="12065000" y="3837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0" name="テキスト ボックス 429"/>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147955</xdr:rowOff>
    </xdr:to>
    <xdr:cxnSp macro="">
      <xdr:nvCxnSpPr>
        <xdr:cNvPr id="439" name="直線コネクタ 438"/>
        <xdr:cNvCxnSpPr/>
      </xdr:nvCxnSpPr>
      <xdr:spPr>
        <a:xfrm flipV="1">
          <a:off x="17018000" y="2370455"/>
          <a:ext cx="0" cy="1549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120650</xdr:rowOff>
    </xdr:from>
    <xdr:ext cx="762000" cy="251460"/>
    <xdr:sp macro="" textlink="">
      <xdr:nvSpPr>
        <xdr:cNvPr id="440" name="将来負担の状況最小値テキスト"/>
        <xdr:cNvSpPr txBox="1"/>
      </xdr:nvSpPr>
      <xdr:spPr>
        <a:xfrm>
          <a:off x="17106900" y="38925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147955</xdr:rowOff>
    </xdr:from>
    <xdr:to>
      <xdr:col>81</xdr:col>
      <xdr:colOff>133350</xdr:colOff>
      <xdr:row>22</xdr:row>
      <xdr:rowOff>147955</xdr:rowOff>
    </xdr:to>
    <xdr:cxnSp macro="">
      <xdr:nvCxnSpPr>
        <xdr:cNvPr id="441" name="直線コネクタ 440"/>
        <xdr:cNvCxnSpPr/>
      </xdr:nvCxnSpPr>
      <xdr:spPr>
        <a:xfrm>
          <a:off x="16929100" y="391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17780</xdr:rowOff>
    </xdr:from>
    <xdr:to>
      <xdr:col>81</xdr:col>
      <xdr:colOff>44450</xdr:colOff>
      <xdr:row>16</xdr:row>
      <xdr:rowOff>48895</xdr:rowOff>
    </xdr:to>
    <xdr:cxnSp macro="">
      <xdr:nvCxnSpPr>
        <xdr:cNvPr id="444" name="直線コネクタ 443"/>
        <xdr:cNvCxnSpPr/>
      </xdr:nvCxnSpPr>
      <xdr:spPr>
        <a:xfrm flipV="1">
          <a:off x="16179800" y="276098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120650</xdr:rowOff>
    </xdr:from>
    <xdr:ext cx="762000" cy="251460"/>
    <xdr:sp macro="" textlink="">
      <xdr:nvSpPr>
        <xdr:cNvPr id="445" name="将来負担の状況平均値テキスト"/>
        <xdr:cNvSpPr txBox="1"/>
      </xdr:nvSpPr>
      <xdr:spPr>
        <a:xfrm>
          <a:off x="17106900" y="26924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147955</xdr:rowOff>
    </xdr:from>
    <xdr:to>
      <xdr:col>81</xdr:col>
      <xdr:colOff>95250</xdr:colOff>
      <xdr:row>16</xdr:row>
      <xdr:rowOff>78105</xdr:rowOff>
    </xdr:to>
    <xdr:sp macro="" textlink="">
      <xdr:nvSpPr>
        <xdr:cNvPr id="446" name="フローチャート: 判断 445"/>
        <xdr:cNvSpPr/>
      </xdr:nvSpPr>
      <xdr:spPr>
        <a:xfrm>
          <a:off x="16967200" y="2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47625</xdr:rowOff>
    </xdr:from>
    <xdr:to>
      <xdr:col>77</xdr:col>
      <xdr:colOff>44450</xdr:colOff>
      <xdr:row>16</xdr:row>
      <xdr:rowOff>48895</xdr:rowOff>
    </xdr:to>
    <xdr:cxnSp macro="">
      <xdr:nvCxnSpPr>
        <xdr:cNvPr id="447" name="直線コネクタ 446"/>
        <xdr:cNvCxnSpPr/>
      </xdr:nvCxnSpPr>
      <xdr:spPr>
        <a:xfrm>
          <a:off x="15290800" y="27908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635</xdr:rowOff>
    </xdr:from>
    <xdr:to>
      <xdr:col>77</xdr:col>
      <xdr:colOff>95250</xdr:colOff>
      <xdr:row>16</xdr:row>
      <xdr:rowOff>102235</xdr:rowOff>
    </xdr:to>
    <xdr:sp macro="" textlink="">
      <xdr:nvSpPr>
        <xdr:cNvPr id="448" name="フローチャート: 判断 447"/>
        <xdr:cNvSpPr/>
      </xdr:nvSpPr>
      <xdr:spPr>
        <a:xfrm>
          <a:off x="16129000" y="27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86995</xdr:rowOff>
    </xdr:from>
    <xdr:ext cx="736600" cy="250825"/>
    <xdr:sp macro="" textlink="">
      <xdr:nvSpPr>
        <xdr:cNvPr id="449" name="テキスト ボックス 448"/>
        <xdr:cNvSpPr txBox="1"/>
      </xdr:nvSpPr>
      <xdr:spPr>
        <a:xfrm>
          <a:off x="15798800" y="28301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150495</xdr:rowOff>
    </xdr:from>
    <xdr:to>
      <xdr:col>72</xdr:col>
      <xdr:colOff>203200</xdr:colOff>
      <xdr:row>16</xdr:row>
      <xdr:rowOff>47625</xdr:rowOff>
    </xdr:to>
    <xdr:cxnSp macro="">
      <xdr:nvCxnSpPr>
        <xdr:cNvPr id="450" name="直線コネクタ 449"/>
        <xdr:cNvCxnSpPr/>
      </xdr:nvCxnSpPr>
      <xdr:spPr>
        <a:xfrm>
          <a:off x="14401800" y="27222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22225</xdr:rowOff>
    </xdr:from>
    <xdr:to>
      <xdr:col>73</xdr:col>
      <xdr:colOff>44450</xdr:colOff>
      <xdr:row>16</xdr:row>
      <xdr:rowOff>123825</xdr:rowOff>
    </xdr:to>
    <xdr:sp macro="" textlink="">
      <xdr:nvSpPr>
        <xdr:cNvPr id="451" name="フローチャート: 判断 450"/>
        <xdr:cNvSpPr/>
      </xdr:nvSpPr>
      <xdr:spPr>
        <a:xfrm>
          <a:off x="152400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109220</xdr:rowOff>
    </xdr:from>
    <xdr:ext cx="762000" cy="251460"/>
    <xdr:sp macro="" textlink="">
      <xdr:nvSpPr>
        <xdr:cNvPr id="452" name="テキスト ボックス 451"/>
        <xdr:cNvSpPr txBox="1"/>
      </xdr:nvSpPr>
      <xdr:spPr>
        <a:xfrm>
          <a:off x="14909800" y="2852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99695</xdr:rowOff>
    </xdr:from>
    <xdr:to>
      <xdr:col>68</xdr:col>
      <xdr:colOff>152400</xdr:colOff>
      <xdr:row>15</xdr:row>
      <xdr:rowOff>150495</xdr:rowOff>
    </xdr:to>
    <xdr:cxnSp macro="">
      <xdr:nvCxnSpPr>
        <xdr:cNvPr id="453" name="直線コネクタ 452"/>
        <xdr:cNvCxnSpPr/>
      </xdr:nvCxnSpPr>
      <xdr:spPr>
        <a:xfrm>
          <a:off x="13512800" y="267144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168910</xdr:rowOff>
    </xdr:from>
    <xdr:to>
      <xdr:col>68</xdr:col>
      <xdr:colOff>203200</xdr:colOff>
      <xdr:row>16</xdr:row>
      <xdr:rowOff>99060</xdr:rowOff>
    </xdr:to>
    <xdr:sp macro="" textlink="">
      <xdr:nvSpPr>
        <xdr:cNvPr id="454" name="フローチャート: 判断 453"/>
        <xdr:cNvSpPr/>
      </xdr:nvSpPr>
      <xdr:spPr>
        <a:xfrm>
          <a:off x="14351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83820</xdr:rowOff>
    </xdr:from>
    <xdr:ext cx="762000" cy="259080"/>
    <xdr:sp macro="" textlink="">
      <xdr:nvSpPr>
        <xdr:cNvPr id="455" name="テキスト ボックス 454"/>
        <xdr:cNvSpPr txBox="1"/>
      </xdr:nvSpPr>
      <xdr:spPr>
        <a:xfrm>
          <a:off x="14020800" y="282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33655</xdr:rowOff>
    </xdr:from>
    <xdr:to>
      <xdr:col>64</xdr:col>
      <xdr:colOff>152400</xdr:colOff>
      <xdr:row>16</xdr:row>
      <xdr:rowOff>135255</xdr:rowOff>
    </xdr:to>
    <xdr:sp macro="" textlink="">
      <xdr:nvSpPr>
        <xdr:cNvPr id="456" name="フローチャート: 判断 455"/>
        <xdr:cNvSpPr/>
      </xdr:nvSpPr>
      <xdr:spPr>
        <a:xfrm>
          <a:off x="13462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120650</xdr:rowOff>
    </xdr:from>
    <xdr:ext cx="762000" cy="251460"/>
    <xdr:sp macro="" textlink="">
      <xdr:nvSpPr>
        <xdr:cNvPr id="457" name="テキスト ボックス 456"/>
        <xdr:cNvSpPr txBox="1"/>
      </xdr:nvSpPr>
      <xdr:spPr>
        <a:xfrm>
          <a:off x="13131800" y="2863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138430</xdr:rowOff>
    </xdr:from>
    <xdr:to>
      <xdr:col>81</xdr:col>
      <xdr:colOff>95250</xdr:colOff>
      <xdr:row>16</xdr:row>
      <xdr:rowOff>68580</xdr:rowOff>
    </xdr:to>
    <xdr:sp macro="" textlink="">
      <xdr:nvSpPr>
        <xdr:cNvPr id="463" name="楕円 462"/>
        <xdr:cNvSpPr/>
      </xdr:nvSpPr>
      <xdr:spPr>
        <a:xfrm>
          <a:off x="16967200" y="27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154940</xdr:rowOff>
    </xdr:from>
    <xdr:ext cx="762000" cy="251460"/>
    <xdr:sp macro="" textlink="">
      <xdr:nvSpPr>
        <xdr:cNvPr id="464" name="将来負担の状況該当値テキスト"/>
        <xdr:cNvSpPr txBox="1"/>
      </xdr:nvSpPr>
      <xdr:spPr>
        <a:xfrm>
          <a:off x="17106900" y="2555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169545</xdr:rowOff>
    </xdr:from>
    <xdr:to>
      <xdr:col>77</xdr:col>
      <xdr:colOff>95250</xdr:colOff>
      <xdr:row>16</xdr:row>
      <xdr:rowOff>99695</xdr:rowOff>
    </xdr:to>
    <xdr:sp macro="" textlink="">
      <xdr:nvSpPr>
        <xdr:cNvPr id="465" name="楕円 464"/>
        <xdr:cNvSpPr/>
      </xdr:nvSpPr>
      <xdr:spPr>
        <a:xfrm>
          <a:off x="16129000" y="274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109855</xdr:rowOff>
    </xdr:from>
    <xdr:ext cx="736600" cy="250825"/>
    <xdr:sp macro="" textlink="">
      <xdr:nvSpPr>
        <xdr:cNvPr id="466" name="テキスト ボックス 465"/>
        <xdr:cNvSpPr txBox="1"/>
      </xdr:nvSpPr>
      <xdr:spPr>
        <a:xfrm>
          <a:off x="15798800" y="251015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168275</xdr:rowOff>
    </xdr:from>
    <xdr:to>
      <xdr:col>73</xdr:col>
      <xdr:colOff>44450</xdr:colOff>
      <xdr:row>16</xdr:row>
      <xdr:rowOff>98425</xdr:rowOff>
    </xdr:to>
    <xdr:sp macro="" textlink="">
      <xdr:nvSpPr>
        <xdr:cNvPr id="467" name="楕円 466"/>
        <xdr:cNvSpPr/>
      </xdr:nvSpPr>
      <xdr:spPr>
        <a:xfrm>
          <a:off x="15240000" y="27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109220</xdr:rowOff>
    </xdr:from>
    <xdr:ext cx="762000" cy="251460"/>
    <xdr:sp macro="" textlink="">
      <xdr:nvSpPr>
        <xdr:cNvPr id="468" name="テキスト ボックス 467"/>
        <xdr:cNvSpPr txBox="1"/>
      </xdr:nvSpPr>
      <xdr:spPr>
        <a:xfrm>
          <a:off x="14909800" y="2509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99695</xdr:rowOff>
    </xdr:from>
    <xdr:to>
      <xdr:col>68</xdr:col>
      <xdr:colOff>203200</xdr:colOff>
      <xdr:row>16</xdr:row>
      <xdr:rowOff>29845</xdr:rowOff>
    </xdr:to>
    <xdr:sp macro="" textlink="">
      <xdr:nvSpPr>
        <xdr:cNvPr id="469" name="楕円 468"/>
        <xdr:cNvSpPr/>
      </xdr:nvSpPr>
      <xdr:spPr>
        <a:xfrm>
          <a:off x="14351000" y="26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40640</xdr:rowOff>
    </xdr:from>
    <xdr:ext cx="762000" cy="251460"/>
    <xdr:sp macro="" textlink="">
      <xdr:nvSpPr>
        <xdr:cNvPr id="470" name="テキスト ボックス 469"/>
        <xdr:cNvSpPr txBox="1"/>
      </xdr:nvSpPr>
      <xdr:spPr>
        <a:xfrm>
          <a:off x="14020800" y="24409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48895</xdr:rowOff>
    </xdr:from>
    <xdr:to>
      <xdr:col>64</xdr:col>
      <xdr:colOff>152400</xdr:colOff>
      <xdr:row>15</xdr:row>
      <xdr:rowOff>150495</xdr:rowOff>
    </xdr:to>
    <xdr:sp macro="" textlink="">
      <xdr:nvSpPr>
        <xdr:cNvPr id="471" name="楕円 470"/>
        <xdr:cNvSpPr/>
      </xdr:nvSpPr>
      <xdr:spPr>
        <a:xfrm>
          <a:off x="13462000" y="26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160655</xdr:rowOff>
    </xdr:from>
    <xdr:ext cx="762000" cy="259080"/>
    <xdr:sp macro="" textlink="">
      <xdr:nvSpPr>
        <xdr:cNvPr id="472" name="テキスト ボックス 471"/>
        <xdr:cNvSpPr txBox="1"/>
      </xdr:nvSpPr>
      <xdr:spPr>
        <a:xfrm>
          <a:off x="13131800" y="2389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32,902
32,332
872.43
18,932,875
18,044,077
644,037
10,176,534
13,013,701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48.5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095" cy="251460"/>
    <xdr:sp macro="" textlink="">
      <xdr:nvSpPr>
        <xdr:cNvPr id="30" name="テキスト ボックス 29"/>
        <xdr:cNvSpPr txBox="1"/>
      </xdr:nvSpPr>
      <xdr:spPr>
        <a:xfrm>
          <a:off x="698500" y="3492500"/>
          <a:ext cx="8888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215" cy="250825"/>
    <xdr:sp macro="" textlink="">
      <xdr:nvSpPr>
        <xdr:cNvPr id="31" name="テキスト ボックス 30"/>
        <xdr:cNvSpPr txBox="1"/>
      </xdr:nvSpPr>
      <xdr:spPr>
        <a:xfrm>
          <a:off x="698500" y="3746500"/>
          <a:ext cx="6038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7385" cy="259080"/>
    <xdr:sp macro="" textlink="">
      <xdr:nvSpPr>
        <xdr:cNvPr id="32" name="テキスト ボックス 31"/>
        <xdr:cNvSpPr txBox="1"/>
      </xdr:nvSpPr>
      <xdr:spPr>
        <a:xfrm>
          <a:off x="698500" y="4000500"/>
          <a:ext cx="82873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6530" cy="259080"/>
    <xdr:sp macro="" textlink="">
      <xdr:nvSpPr>
        <xdr:cNvPr id="33" name="テキスト ボックス 32"/>
        <xdr:cNvSpPr txBox="1"/>
      </xdr:nvSpPr>
      <xdr:spPr>
        <a:xfrm>
          <a:off x="698500" y="4254500"/>
          <a:ext cx="176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令和元年度は、福井しあわせ元気国体に対応するために採用した任期付き職員が退職したことにより、人件費は減額となったが、国体に要する経費が臨時的経費に区分されるため、経常一般財源等と臨時財政対策債の総額が前年度と比べ増額となったが、経常収支比率は前年度に比べ0.1ポイント上昇した。</a:t>
          </a:r>
          <a:endParaRPr lang="ja-JP" altLang="ja-JP" sz="1400">
            <a:effectLst/>
          </a:endParaRPr>
        </a:p>
        <a:p>
          <a:r>
            <a:rPr kumimoji="1" lang="ja-JP" altLang="ja-JP" sz="1100" b="0" i="0" baseline="0">
              <a:solidFill>
                <a:schemeClr val="dk1"/>
              </a:solidFill>
              <a:effectLst/>
              <a:latin typeface="+mn-lt"/>
              <a:ea typeface="+mn-ea"/>
              <a:cs typeface="+mn-cs"/>
            </a:rPr>
            <a:t>　人件費に係る経常収支比率が類似団体平均と比べて高いのは、消防業務を直営で行っていることが影響している。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0195" cy="225425"/>
    <xdr:sp macro="" textlink="">
      <xdr:nvSpPr>
        <xdr:cNvPr id="45" name="テキスト ボックス 44"/>
        <xdr:cNvSpPr txBox="1"/>
      </xdr:nvSpPr>
      <xdr:spPr>
        <a:xfrm>
          <a:off x="723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9745" cy="250825"/>
    <xdr:sp macro="" textlink="">
      <xdr:nvSpPr>
        <xdr:cNvPr id="47" name="テキスト ボックス 46"/>
        <xdr:cNvSpPr txBox="1"/>
      </xdr:nvSpPr>
      <xdr:spPr>
        <a:xfrm>
          <a:off x="254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9745" cy="259080"/>
    <xdr:sp macro="" textlink="">
      <xdr:nvSpPr>
        <xdr:cNvPr id="49" name="テキスト ボックス 48"/>
        <xdr:cNvSpPr txBox="1"/>
      </xdr:nvSpPr>
      <xdr:spPr>
        <a:xfrm>
          <a:off x="254000" y="7033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9745" cy="259080"/>
    <xdr:sp macro="" textlink="">
      <xdr:nvSpPr>
        <xdr:cNvPr id="51" name="テキスト ボックス 50"/>
        <xdr:cNvSpPr txBox="1"/>
      </xdr:nvSpPr>
      <xdr:spPr>
        <a:xfrm>
          <a:off x="254000" y="665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9745" cy="250825"/>
    <xdr:sp macro="" textlink="">
      <xdr:nvSpPr>
        <xdr:cNvPr id="53" name="テキスト ボックス 52"/>
        <xdr:cNvSpPr txBox="1"/>
      </xdr:nvSpPr>
      <xdr:spPr>
        <a:xfrm>
          <a:off x="254000" y="6271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9745" cy="259080"/>
    <xdr:sp macro="" textlink="">
      <xdr:nvSpPr>
        <xdr:cNvPr id="55" name="テキスト ボックス 54"/>
        <xdr:cNvSpPr txBox="1"/>
      </xdr:nvSpPr>
      <xdr:spPr>
        <a:xfrm>
          <a:off x="254000" y="589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9745" cy="259080"/>
    <xdr:sp macro="" textlink="">
      <xdr:nvSpPr>
        <xdr:cNvPr id="57" name="テキスト ボックス 56"/>
        <xdr:cNvSpPr txBox="1"/>
      </xdr:nvSpPr>
      <xdr:spPr>
        <a:xfrm>
          <a:off x="254000" y="550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9745" cy="250825"/>
    <xdr:sp macro="" textlink="">
      <xdr:nvSpPr>
        <xdr:cNvPr id="59" name="テキスト ボックス 58"/>
        <xdr:cNvSpPr txBox="1"/>
      </xdr:nvSpPr>
      <xdr:spPr>
        <a:xfrm>
          <a:off x="254000" y="5128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30480</xdr:rowOff>
    </xdr:from>
    <xdr:ext cx="762000" cy="250825"/>
    <xdr:sp macro="" textlink="">
      <xdr:nvSpPr>
        <xdr:cNvPr id="62" name="人件費最小値テキスト"/>
        <xdr:cNvSpPr txBox="1"/>
      </xdr:nvSpPr>
      <xdr:spPr>
        <a:xfrm>
          <a:off x="4914900" y="68884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156210</xdr:rowOff>
    </xdr:from>
    <xdr:ext cx="762000" cy="250825"/>
    <xdr:sp macro="" textlink="">
      <xdr:nvSpPr>
        <xdr:cNvPr id="64" name="人件費最大値テキスト"/>
        <xdr:cNvSpPr txBox="1"/>
      </xdr:nvSpPr>
      <xdr:spPr>
        <a:xfrm>
          <a:off x="4914900" y="54711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127000</xdr:rowOff>
    </xdr:to>
    <xdr:cxnSp macro="">
      <xdr:nvCxnSpPr>
        <xdr:cNvPr id="66" name="直線コネクタ 65"/>
        <xdr:cNvCxnSpPr/>
      </xdr:nvCxnSpPr>
      <xdr:spPr>
        <a:xfrm>
          <a:off x="3987800" y="66344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1270</xdr:rowOff>
    </xdr:from>
    <xdr:ext cx="762000" cy="259080"/>
    <xdr:sp macro="" textlink="">
      <xdr:nvSpPr>
        <xdr:cNvPr id="67" name="人件費平均値テキスト"/>
        <xdr:cNvSpPr txBox="1"/>
      </xdr:nvSpPr>
      <xdr:spPr>
        <a:xfrm>
          <a:off x="4914900" y="6002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38</xdr:row>
      <xdr:rowOff>134620</xdr:rowOff>
    </xdr:to>
    <xdr:cxnSp macro="">
      <xdr:nvCxnSpPr>
        <xdr:cNvPr id="69" name="直線コネクタ 68"/>
        <xdr:cNvCxnSpPr/>
      </xdr:nvCxnSpPr>
      <xdr:spPr>
        <a:xfrm flipV="1">
          <a:off x="3098800" y="66344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96520</xdr:rowOff>
    </xdr:from>
    <xdr:ext cx="728345" cy="259080"/>
    <xdr:sp macro="" textlink="">
      <xdr:nvSpPr>
        <xdr:cNvPr id="71" name="テキスト ボックス 70"/>
        <xdr:cNvSpPr txBox="1"/>
      </xdr:nvSpPr>
      <xdr:spPr>
        <a:xfrm>
          <a:off x="3606800" y="592582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134620</xdr:rowOff>
    </xdr:from>
    <xdr:to>
      <xdr:col>15</xdr:col>
      <xdr:colOff>98425</xdr:colOff>
      <xdr:row>38</xdr:row>
      <xdr:rowOff>134620</xdr:rowOff>
    </xdr:to>
    <xdr:cxnSp macro="">
      <xdr:nvCxnSpPr>
        <xdr:cNvPr id="72" name="直線コネクタ 71"/>
        <xdr:cNvCxnSpPr/>
      </xdr:nvCxnSpPr>
      <xdr:spPr>
        <a:xfrm>
          <a:off x="2209800" y="6649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96520</xdr:rowOff>
    </xdr:from>
    <xdr:ext cx="762000" cy="259080"/>
    <xdr:sp macro="" textlink="">
      <xdr:nvSpPr>
        <xdr:cNvPr id="74" name="テキスト ボックス 73"/>
        <xdr:cNvSpPr txBox="1"/>
      </xdr:nvSpPr>
      <xdr:spPr>
        <a:xfrm>
          <a:off x="2717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119380</xdr:rowOff>
    </xdr:from>
    <xdr:to>
      <xdr:col>11</xdr:col>
      <xdr:colOff>9525</xdr:colOff>
      <xdr:row>38</xdr:row>
      <xdr:rowOff>134620</xdr:rowOff>
    </xdr:to>
    <xdr:cxnSp macro="">
      <xdr:nvCxnSpPr>
        <xdr:cNvPr id="75" name="直線コネクタ 74"/>
        <xdr:cNvCxnSpPr/>
      </xdr:nvCxnSpPr>
      <xdr:spPr>
        <a:xfrm>
          <a:off x="1320800" y="66344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66040</xdr:rowOff>
    </xdr:from>
    <xdr:ext cx="753745" cy="250825"/>
    <xdr:sp macro="" textlink="">
      <xdr:nvSpPr>
        <xdr:cNvPr id="77" name="テキスト ボックス 76"/>
        <xdr:cNvSpPr txBox="1"/>
      </xdr:nvSpPr>
      <xdr:spPr>
        <a:xfrm>
          <a:off x="1828800" y="589534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73660</xdr:rowOff>
    </xdr:from>
    <xdr:ext cx="753745" cy="259080"/>
    <xdr:sp macro="" textlink="">
      <xdr:nvSpPr>
        <xdr:cNvPr id="79" name="テキスト ボックス 78"/>
        <xdr:cNvSpPr txBox="1"/>
      </xdr:nvSpPr>
      <xdr:spPr>
        <a:xfrm>
          <a:off x="939800" y="590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3745" cy="259080"/>
    <xdr:sp macro="" textlink="">
      <xdr:nvSpPr>
        <xdr:cNvPr id="82" name="テキスト ボックス 81"/>
        <xdr:cNvSpPr txBox="1"/>
      </xdr:nvSpPr>
      <xdr:spPr>
        <a:xfrm>
          <a:off x="2882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48260</xdr:rowOff>
    </xdr:from>
    <xdr:ext cx="762000" cy="259080"/>
    <xdr:sp macro="" textlink="">
      <xdr:nvSpPr>
        <xdr:cNvPr id="86" name="人件費該当値テキスト"/>
        <xdr:cNvSpPr txBox="1"/>
      </xdr:nvSpPr>
      <xdr:spPr>
        <a:xfrm>
          <a:off x="49149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154940</xdr:rowOff>
    </xdr:from>
    <xdr:ext cx="728345" cy="251460"/>
    <xdr:sp macro="" textlink="">
      <xdr:nvSpPr>
        <xdr:cNvPr id="88" name="テキスト ボックス 87"/>
        <xdr:cNvSpPr txBox="1"/>
      </xdr:nvSpPr>
      <xdr:spPr>
        <a:xfrm>
          <a:off x="3606800" y="6670040"/>
          <a:ext cx="7283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170180</xdr:rowOff>
    </xdr:from>
    <xdr:ext cx="762000" cy="259080"/>
    <xdr:sp macro="" textlink="">
      <xdr:nvSpPr>
        <xdr:cNvPr id="90" name="テキスト ボックス 89"/>
        <xdr:cNvSpPr txBox="1"/>
      </xdr:nvSpPr>
      <xdr:spPr>
        <a:xfrm>
          <a:off x="2717800" y="668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170180</xdr:rowOff>
    </xdr:from>
    <xdr:ext cx="753745" cy="259080"/>
    <xdr:sp macro="" textlink="">
      <xdr:nvSpPr>
        <xdr:cNvPr id="92" name="テキスト ボックス 91"/>
        <xdr:cNvSpPr txBox="1"/>
      </xdr:nvSpPr>
      <xdr:spPr>
        <a:xfrm>
          <a:off x="1828800" y="66852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154940</xdr:rowOff>
    </xdr:from>
    <xdr:ext cx="753745" cy="251460"/>
    <xdr:sp macro="" textlink="">
      <xdr:nvSpPr>
        <xdr:cNvPr id="94" name="テキスト ボックス 93"/>
        <xdr:cNvSpPr txBox="1"/>
      </xdr:nvSpPr>
      <xdr:spPr>
        <a:xfrm>
          <a:off x="939800" y="667004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物件費に係る経常収支比率が前年度と比べ0.2</a:t>
          </a:r>
          <a:r>
            <a:rPr kumimoji="1" lang="ja-JP" altLang="en-US" sz="1100" b="0" i="0" baseline="0">
              <a:solidFill>
                <a:schemeClr val="dk1"/>
              </a:solidFill>
              <a:effectLst/>
              <a:latin typeface="+mn-lt"/>
              <a:ea typeface="+mn-ea"/>
              <a:cs typeface="+mn-cs"/>
            </a:rPr>
            <a:t>ポイント減少</a:t>
          </a:r>
          <a:r>
            <a:rPr kumimoji="1" lang="ja-JP" altLang="ja-JP" sz="1100" b="0" i="0" baseline="0">
              <a:solidFill>
                <a:schemeClr val="dk1"/>
              </a:solidFill>
              <a:effectLst/>
              <a:latin typeface="+mn-lt"/>
              <a:ea typeface="+mn-ea"/>
              <a:cs typeface="+mn-cs"/>
            </a:rPr>
            <a:t>したのは、国の指針により</a:t>
          </a:r>
          <a:r>
            <a:rPr kumimoji="1" lang="ja-JP" altLang="en-US" sz="1100" b="0" i="0" baseline="0">
              <a:solidFill>
                <a:schemeClr val="dk1"/>
              </a:solidFill>
              <a:effectLst/>
              <a:latin typeface="+mn-lt"/>
              <a:ea typeface="+mn-ea"/>
              <a:cs typeface="+mn-cs"/>
            </a:rPr>
            <a:t>隔年実施となった</a:t>
          </a:r>
          <a:r>
            <a:rPr kumimoji="1" lang="ja-JP" altLang="ja-JP" sz="1100" b="0" i="0" baseline="0">
              <a:solidFill>
                <a:schemeClr val="dk1"/>
              </a:solidFill>
              <a:effectLst/>
              <a:latin typeface="+mn-lt"/>
              <a:ea typeface="+mn-ea"/>
              <a:cs typeface="+mn-cs"/>
            </a:rPr>
            <a:t>胃がんと子宮頸がん検診</a:t>
          </a:r>
          <a:r>
            <a:rPr kumimoji="1" lang="ja-JP" altLang="en-US" sz="1100" b="0" i="0" baseline="0">
              <a:solidFill>
                <a:schemeClr val="dk1"/>
              </a:solidFill>
              <a:effectLst/>
              <a:latin typeface="+mn-lt"/>
              <a:ea typeface="+mn-ea"/>
              <a:cs typeface="+mn-cs"/>
            </a:rPr>
            <a:t>が昨年度と比べて減少したこと等に</a:t>
          </a:r>
          <a:r>
            <a:rPr kumimoji="1" lang="ja-JP" altLang="ja-JP" sz="1100" b="0" i="0" baseline="0">
              <a:solidFill>
                <a:schemeClr val="dk1"/>
              </a:solidFill>
              <a:effectLst/>
              <a:latin typeface="+mn-lt"/>
              <a:ea typeface="+mn-ea"/>
              <a:cs typeface="+mn-cs"/>
            </a:rPr>
            <a:t>よる。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0195" cy="225425"/>
    <xdr:sp macro="" textlink="">
      <xdr:nvSpPr>
        <xdr:cNvPr id="106" name="テキスト ボックス 105"/>
        <xdr:cNvSpPr txBox="1"/>
      </xdr:nvSpPr>
      <xdr:spPr>
        <a:xfrm>
          <a:off x="12407900" y="1651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745" cy="250825"/>
    <xdr:sp macro="" textlink="">
      <xdr:nvSpPr>
        <xdr:cNvPr id="108" name="テキスト ボックス 107"/>
        <xdr:cNvSpPr txBox="1"/>
      </xdr:nvSpPr>
      <xdr:spPr>
        <a:xfrm>
          <a:off x="11938000" y="3985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9745" cy="259080"/>
    <xdr:sp macro="" textlink="">
      <xdr:nvSpPr>
        <xdr:cNvPr id="110" name="テキスト ボックス 109"/>
        <xdr:cNvSpPr txBox="1"/>
      </xdr:nvSpPr>
      <xdr:spPr>
        <a:xfrm>
          <a:off x="11938000" y="3658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9745" cy="251460"/>
    <xdr:sp macro="" textlink="">
      <xdr:nvSpPr>
        <xdr:cNvPr id="112" name="テキスト ボックス 111"/>
        <xdr:cNvSpPr txBox="1"/>
      </xdr:nvSpPr>
      <xdr:spPr>
        <a:xfrm>
          <a:off x="11938000" y="3332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9745" cy="258445"/>
    <xdr:sp macro="" textlink="">
      <xdr:nvSpPr>
        <xdr:cNvPr id="114" name="テキスト ボックス 113"/>
        <xdr:cNvSpPr txBox="1"/>
      </xdr:nvSpPr>
      <xdr:spPr>
        <a:xfrm>
          <a:off x="11938000" y="3005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9745" cy="259080"/>
    <xdr:sp macro="" textlink="">
      <xdr:nvSpPr>
        <xdr:cNvPr id="116" name="テキスト ボックス 115"/>
        <xdr:cNvSpPr txBox="1"/>
      </xdr:nvSpPr>
      <xdr:spPr>
        <a:xfrm>
          <a:off x="11938000" y="2679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9745" cy="250825"/>
    <xdr:sp macro="" textlink="">
      <xdr:nvSpPr>
        <xdr:cNvPr id="118" name="テキスト ボックス 117"/>
        <xdr:cNvSpPr txBox="1"/>
      </xdr:nvSpPr>
      <xdr:spPr>
        <a:xfrm>
          <a:off x="11938000" y="2352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9745" cy="259080"/>
    <xdr:sp macro="" textlink="">
      <xdr:nvSpPr>
        <xdr:cNvPr id="120" name="テキスト ボックス 119"/>
        <xdr:cNvSpPr txBox="1"/>
      </xdr:nvSpPr>
      <xdr:spPr>
        <a:xfrm>
          <a:off x="11938000" y="2025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9745" cy="250825"/>
    <xdr:sp macro="" textlink="">
      <xdr:nvSpPr>
        <xdr:cNvPr id="122" name="テキスト ボックス 121"/>
        <xdr:cNvSpPr txBox="1"/>
      </xdr:nvSpPr>
      <xdr:spPr>
        <a:xfrm>
          <a:off x="11938000" y="169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78105</xdr:rowOff>
    </xdr:from>
    <xdr:to>
      <xdr:col>82</xdr:col>
      <xdr:colOff>107950</xdr:colOff>
      <xdr:row>21</xdr:row>
      <xdr:rowOff>146050</xdr:rowOff>
    </xdr:to>
    <xdr:cxnSp macro="">
      <xdr:nvCxnSpPr>
        <xdr:cNvPr id="124" name="直線コネクタ 123"/>
        <xdr:cNvCxnSpPr/>
      </xdr:nvCxnSpPr>
      <xdr:spPr>
        <a:xfrm flipV="1">
          <a:off x="16510000" y="213550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macro="" textlink="">
      <xdr:nvSpPr>
        <xdr:cNvPr id="125"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164465</xdr:rowOff>
    </xdr:from>
    <xdr:ext cx="762000" cy="259080"/>
    <xdr:sp macro="" textlink="">
      <xdr:nvSpPr>
        <xdr:cNvPr id="127" name="物件費最大値テキスト"/>
        <xdr:cNvSpPr txBox="1"/>
      </xdr:nvSpPr>
      <xdr:spPr>
        <a:xfrm>
          <a:off x="16598900" y="1878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78105</xdr:rowOff>
    </xdr:from>
    <xdr:to>
      <xdr:col>82</xdr:col>
      <xdr:colOff>196850</xdr:colOff>
      <xdr:row>12</xdr:row>
      <xdr:rowOff>78105</xdr:rowOff>
    </xdr:to>
    <xdr:cxnSp macro="">
      <xdr:nvCxnSpPr>
        <xdr:cNvPr id="128" name="直線コネクタ 127"/>
        <xdr:cNvCxnSpPr/>
      </xdr:nvCxnSpPr>
      <xdr:spPr>
        <a:xfrm>
          <a:off x="16421100" y="213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61595</xdr:rowOff>
    </xdr:from>
    <xdr:to>
      <xdr:col>82</xdr:col>
      <xdr:colOff>107950</xdr:colOff>
      <xdr:row>18</xdr:row>
      <xdr:rowOff>83185</xdr:rowOff>
    </xdr:to>
    <xdr:cxnSp macro="">
      <xdr:nvCxnSpPr>
        <xdr:cNvPr id="129" name="直線コネクタ 128"/>
        <xdr:cNvCxnSpPr/>
      </xdr:nvCxnSpPr>
      <xdr:spPr>
        <a:xfrm flipV="1">
          <a:off x="15671800" y="314769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76200</xdr:rowOff>
    </xdr:from>
    <xdr:ext cx="762000" cy="250825"/>
    <xdr:sp macro="" textlink="">
      <xdr:nvSpPr>
        <xdr:cNvPr id="130" name="物件費平均値テキスト"/>
        <xdr:cNvSpPr txBox="1"/>
      </xdr:nvSpPr>
      <xdr:spPr>
        <a:xfrm>
          <a:off x="16598900" y="264795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59690</xdr:rowOff>
    </xdr:from>
    <xdr:to>
      <xdr:col>82</xdr:col>
      <xdr:colOff>158750</xdr:colOff>
      <xdr:row>16</xdr:row>
      <xdr:rowOff>161290</xdr:rowOff>
    </xdr:to>
    <xdr:sp macro="" textlink="">
      <xdr:nvSpPr>
        <xdr:cNvPr id="131" name="フローチャート: 判断 130"/>
        <xdr:cNvSpPr/>
      </xdr:nvSpPr>
      <xdr:spPr>
        <a:xfrm>
          <a:off x="164592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124460</xdr:rowOff>
    </xdr:from>
    <xdr:to>
      <xdr:col>78</xdr:col>
      <xdr:colOff>69850</xdr:colOff>
      <xdr:row>18</xdr:row>
      <xdr:rowOff>83185</xdr:rowOff>
    </xdr:to>
    <xdr:cxnSp macro="">
      <xdr:nvCxnSpPr>
        <xdr:cNvPr id="132" name="直線コネクタ 131"/>
        <xdr:cNvCxnSpPr/>
      </xdr:nvCxnSpPr>
      <xdr:spPr>
        <a:xfrm>
          <a:off x="14782800" y="30391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xdr:rowOff>
    </xdr:from>
    <xdr:to>
      <xdr:col>78</xdr:col>
      <xdr:colOff>120650</xdr:colOff>
      <xdr:row>16</xdr:row>
      <xdr:rowOff>118110</xdr:rowOff>
    </xdr:to>
    <xdr:sp macro="" textlink="">
      <xdr:nvSpPr>
        <xdr:cNvPr id="133" name="フローチャート: 判断 132"/>
        <xdr:cNvSpPr/>
      </xdr:nvSpPr>
      <xdr:spPr>
        <a:xfrm>
          <a:off x="15621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128270</xdr:rowOff>
    </xdr:from>
    <xdr:ext cx="736600" cy="259080"/>
    <xdr:sp macro="" textlink="">
      <xdr:nvSpPr>
        <xdr:cNvPr id="134" name="テキスト ボックス 133"/>
        <xdr:cNvSpPr txBox="1"/>
      </xdr:nvSpPr>
      <xdr:spPr>
        <a:xfrm>
          <a:off x="15290800" y="2528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124460</xdr:rowOff>
    </xdr:from>
    <xdr:to>
      <xdr:col>73</xdr:col>
      <xdr:colOff>180975</xdr:colOff>
      <xdr:row>18</xdr:row>
      <xdr:rowOff>6985</xdr:rowOff>
    </xdr:to>
    <xdr:cxnSp macro="">
      <xdr:nvCxnSpPr>
        <xdr:cNvPr id="135" name="直線コネクタ 134"/>
        <xdr:cNvCxnSpPr/>
      </xdr:nvCxnSpPr>
      <xdr:spPr>
        <a:xfrm flipV="1">
          <a:off x="13893800" y="30391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154940</xdr:rowOff>
    </xdr:from>
    <xdr:to>
      <xdr:col>74</xdr:col>
      <xdr:colOff>31750</xdr:colOff>
      <xdr:row>16</xdr:row>
      <xdr:rowOff>85090</xdr:rowOff>
    </xdr:to>
    <xdr:sp macro="" textlink="">
      <xdr:nvSpPr>
        <xdr:cNvPr id="136" name="フローチャート: 判断 135"/>
        <xdr:cNvSpPr/>
      </xdr:nvSpPr>
      <xdr:spPr>
        <a:xfrm>
          <a:off x="14732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95250</xdr:rowOff>
    </xdr:from>
    <xdr:ext cx="762000" cy="259080"/>
    <xdr:sp macro="" textlink="">
      <xdr:nvSpPr>
        <xdr:cNvPr id="137" name="テキスト ボックス 136"/>
        <xdr:cNvSpPr txBox="1"/>
      </xdr:nvSpPr>
      <xdr:spPr>
        <a:xfrm>
          <a:off x="14401800" y="249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113665</xdr:rowOff>
    </xdr:from>
    <xdr:to>
      <xdr:col>69</xdr:col>
      <xdr:colOff>92075</xdr:colOff>
      <xdr:row>18</xdr:row>
      <xdr:rowOff>6985</xdr:rowOff>
    </xdr:to>
    <xdr:cxnSp macro="">
      <xdr:nvCxnSpPr>
        <xdr:cNvPr id="138" name="直線コネクタ 137"/>
        <xdr:cNvCxnSpPr/>
      </xdr:nvCxnSpPr>
      <xdr:spPr>
        <a:xfrm>
          <a:off x="13004800" y="30283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111760</xdr:rowOff>
    </xdr:from>
    <xdr:to>
      <xdr:col>69</xdr:col>
      <xdr:colOff>142875</xdr:colOff>
      <xdr:row>16</xdr:row>
      <xdr:rowOff>41910</xdr:rowOff>
    </xdr:to>
    <xdr:sp macro="" textlink="">
      <xdr:nvSpPr>
        <xdr:cNvPr id="139" name="フローチャート: 判断 138"/>
        <xdr:cNvSpPr/>
      </xdr:nvSpPr>
      <xdr:spPr>
        <a:xfrm>
          <a:off x="13843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52070</xdr:rowOff>
    </xdr:from>
    <xdr:ext cx="753745" cy="251460"/>
    <xdr:sp macro="" textlink="">
      <xdr:nvSpPr>
        <xdr:cNvPr id="140" name="テキスト ボックス 139"/>
        <xdr:cNvSpPr txBox="1"/>
      </xdr:nvSpPr>
      <xdr:spPr>
        <a:xfrm>
          <a:off x="13512800" y="245237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67945</xdr:rowOff>
    </xdr:from>
    <xdr:to>
      <xdr:col>65</xdr:col>
      <xdr:colOff>53975</xdr:colOff>
      <xdr:row>15</xdr:row>
      <xdr:rowOff>169545</xdr:rowOff>
    </xdr:to>
    <xdr:sp macro="" textlink="">
      <xdr:nvSpPr>
        <xdr:cNvPr id="141" name="フローチャート: 判断 140"/>
        <xdr:cNvSpPr/>
      </xdr:nvSpPr>
      <xdr:spPr>
        <a:xfrm>
          <a:off x="129540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8255</xdr:rowOff>
    </xdr:from>
    <xdr:ext cx="762000" cy="250825"/>
    <xdr:sp macro="" textlink="">
      <xdr:nvSpPr>
        <xdr:cNvPr id="142" name="テキスト ボックス 141"/>
        <xdr:cNvSpPr txBox="1"/>
      </xdr:nvSpPr>
      <xdr:spPr>
        <a:xfrm>
          <a:off x="12623800" y="24085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3745" cy="259080"/>
    <xdr:sp macro="" textlink="">
      <xdr:nvSpPr>
        <xdr:cNvPr id="144" name="テキスト ボックス 143"/>
        <xdr:cNvSpPr txBox="1"/>
      </xdr:nvSpPr>
      <xdr:spPr>
        <a:xfrm>
          <a:off x="15455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3745" cy="259080"/>
    <xdr:sp macro="" textlink="">
      <xdr:nvSpPr>
        <xdr:cNvPr id="145" name="テキスト ボックス 144"/>
        <xdr:cNvSpPr txBox="1"/>
      </xdr:nvSpPr>
      <xdr:spPr>
        <a:xfrm>
          <a:off x="14566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3745" cy="259080"/>
    <xdr:sp macro="" textlink="">
      <xdr:nvSpPr>
        <xdr:cNvPr id="147" name="テキスト ボックス 146"/>
        <xdr:cNvSpPr txBox="1"/>
      </xdr:nvSpPr>
      <xdr:spPr>
        <a:xfrm>
          <a:off x="12788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18</xdr:row>
      <xdr:rowOff>10795</xdr:rowOff>
    </xdr:from>
    <xdr:to>
      <xdr:col>82</xdr:col>
      <xdr:colOff>158750</xdr:colOff>
      <xdr:row>18</xdr:row>
      <xdr:rowOff>112395</xdr:rowOff>
    </xdr:to>
    <xdr:sp macro="" textlink="">
      <xdr:nvSpPr>
        <xdr:cNvPr id="148" name="楕円 147"/>
        <xdr:cNvSpPr/>
      </xdr:nvSpPr>
      <xdr:spPr>
        <a:xfrm>
          <a:off x="16459200" y="30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154940</xdr:rowOff>
    </xdr:from>
    <xdr:ext cx="762000" cy="251460"/>
    <xdr:sp macro="" textlink="">
      <xdr:nvSpPr>
        <xdr:cNvPr id="149" name="物件費該当値テキスト"/>
        <xdr:cNvSpPr txBox="1"/>
      </xdr:nvSpPr>
      <xdr:spPr>
        <a:xfrm>
          <a:off x="16598900" y="3069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32385</xdr:rowOff>
    </xdr:from>
    <xdr:to>
      <xdr:col>78</xdr:col>
      <xdr:colOff>120650</xdr:colOff>
      <xdr:row>18</xdr:row>
      <xdr:rowOff>133985</xdr:rowOff>
    </xdr:to>
    <xdr:sp macro="" textlink="">
      <xdr:nvSpPr>
        <xdr:cNvPr id="150" name="楕円 149"/>
        <xdr:cNvSpPr/>
      </xdr:nvSpPr>
      <xdr:spPr>
        <a:xfrm>
          <a:off x="15621000" y="31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118745</xdr:rowOff>
    </xdr:from>
    <xdr:ext cx="736600" cy="259080"/>
    <xdr:sp macro="" textlink="">
      <xdr:nvSpPr>
        <xdr:cNvPr id="151" name="テキスト ボックス 150"/>
        <xdr:cNvSpPr txBox="1"/>
      </xdr:nvSpPr>
      <xdr:spPr>
        <a:xfrm>
          <a:off x="15290800" y="3204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73660</xdr:rowOff>
    </xdr:from>
    <xdr:to>
      <xdr:col>74</xdr:col>
      <xdr:colOff>31750</xdr:colOff>
      <xdr:row>18</xdr:row>
      <xdr:rowOff>3810</xdr:rowOff>
    </xdr:to>
    <xdr:sp macro="" textlink="">
      <xdr:nvSpPr>
        <xdr:cNvPr id="152" name="楕円 151"/>
        <xdr:cNvSpPr/>
      </xdr:nvSpPr>
      <xdr:spPr>
        <a:xfrm>
          <a:off x="14732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160020</xdr:rowOff>
    </xdr:from>
    <xdr:ext cx="762000" cy="259080"/>
    <xdr:sp macro="" textlink="">
      <xdr:nvSpPr>
        <xdr:cNvPr id="153" name="テキスト ボックス 152"/>
        <xdr:cNvSpPr txBox="1"/>
      </xdr:nvSpPr>
      <xdr:spPr>
        <a:xfrm>
          <a:off x="14401800" y="307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127635</xdr:rowOff>
    </xdr:from>
    <xdr:to>
      <xdr:col>69</xdr:col>
      <xdr:colOff>142875</xdr:colOff>
      <xdr:row>18</xdr:row>
      <xdr:rowOff>57785</xdr:rowOff>
    </xdr:to>
    <xdr:sp macro="" textlink="">
      <xdr:nvSpPr>
        <xdr:cNvPr id="154" name="楕円 153"/>
        <xdr:cNvSpPr/>
      </xdr:nvSpPr>
      <xdr:spPr>
        <a:xfrm>
          <a:off x="13843000" y="3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42545</xdr:rowOff>
    </xdr:from>
    <xdr:ext cx="753745" cy="250825"/>
    <xdr:sp macro="" textlink="">
      <xdr:nvSpPr>
        <xdr:cNvPr id="155" name="テキスト ボックス 154"/>
        <xdr:cNvSpPr txBox="1"/>
      </xdr:nvSpPr>
      <xdr:spPr>
        <a:xfrm>
          <a:off x="13512800" y="312864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63500</xdr:rowOff>
    </xdr:from>
    <xdr:to>
      <xdr:col>65</xdr:col>
      <xdr:colOff>53975</xdr:colOff>
      <xdr:row>17</xdr:row>
      <xdr:rowOff>164465</xdr:rowOff>
    </xdr:to>
    <xdr:sp macro="" textlink="">
      <xdr:nvSpPr>
        <xdr:cNvPr id="156" name="楕円 155"/>
        <xdr:cNvSpPr/>
      </xdr:nvSpPr>
      <xdr:spPr>
        <a:xfrm>
          <a:off x="12954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149225</xdr:rowOff>
    </xdr:from>
    <xdr:ext cx="762000" cy="259080"/>
    <xdr:sp macro="" textlink="">
      <xdr:nvSpPr>
        <xdr:cNvPr id="157" name="テキスト ボックス 156"/>
        <xdr:cNvSpPr txBox="1"/>
      </xdr:nvSpPr>
      <xdr:spPr>
        <a:xfrm>
          <a:off x="12623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障害者支援や民間保育所等</a:t>
          </a:r>
          <a:r>
            <a:rPr kumimoji="1" lang="ja-JP" altLang="en-US" sz="1100" b="0" i="0" baseline="0">
              <a:solidFill>
                <a:schemeClr val="dk1"/>
              </a:solidFill>
              <a:effectLst/>
              <a:latin typeface="+mn-lt"/>
              <a:ea typeface="+mn-ea"/>
              <a:cs typeface="+mn-cs"/>
            </a:rPr>
            <a:t>の運営</a:t>
          </a:r>
          <a:r>
            <a:rPr kumimoji="1" lang="ja-JP" altLang="ja-JP" sz="1100" b="0" i="0" baseline="0">
              <a:solidFill>
                <a:schemeClr val="dk1"/>
              </a:solidFill>
              <a:effectLst/>
              <a:latin typeface="+mn-lt"/>
              <a:ea typeface="+mn-ea"/>
              <a:cs typeface="+mn-cs"/>
            </a:rPr>
            <a:t>に係る経費</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依然として大き</a:t>
          </a:r>
          <a:r>
            <a:rPr kumimoji="1" lang="ja-JP" altLang="en-US" sz="1100" b="0" i="0" baseline="0">
              <a:solidFill>
                <a:schemeClr val="dk1"/>
              </a:solidFill>
              <a:effectLst/>
              <a:latin typeface="+mn-lt"/>
              <a:ea typeface="+mn-ea"/>
              <a:cs typeface="+mn-cs"/>
            </a:rPr>
            <a:t>く、また増加傾向にある。併せて、医療費の自己負担分に対する助成金額が</a:t>
          </a:r>
          <a:r>
            <a:rPr kumimoji="1" lang="ja-JP" altLang="ja-JP" sz="1100" b="0" i="0" baseline="0">
              <a:solidFill>
                <a:schemeClr val="dk1"/>
              </a:solidFill>
              <a:effectLst/>
              <a:latin typeface="+mn-lt"/>
              <a:ea typeface="+mn-ea"/>
              <a:cs typeface="+mn-cs"/>
            </a:rPr>
            <a:t>増加傾向にある</a:t>
          </a:r>
          <a:r>
            <a:rPr kumimoji="1" lang="ja-JP" altLang="en-US" sz="1100" b="0" i="0" baseline="0">
              <a:solidFill>
                <a:schemeClr val="dk1"/>
              </a:solidFill>
              <a:effectLst/>
              <a:latin typeface="+mn-lt"/>
              <a:ea typeface="+mn-ea"/>
              <a:cs typeface="+mn-cs"/>
            </a:rPr>
            <a:t>ことから、</a:t>
          </a:r>
          <a:r>
            <a:rPr kumimoji="1" lang="ja-JP" altLang="ja-JP" sz="1100" b="0" i="0" baseline="0">
              <a:solidFill>
                <a:schemeClr val="dk1"/>
              </a:solidFill>
              <a:effectLst/>
              <a:latin typeface="+mn-lt"/>
              <a:ea typeface="+mn-ea"/>
              <a:cs typeface="+mn-cs"/>
            </a:rPr>
            <a:t>健診や保健指導</a:t>
          </a:r>
          <a:r>
            <a:rPr kumimoji="1" lang="ja-JP" altLang="en-US" sz="1100" b="0" i="0" baseline="0">
              <a:solidFill>
                <a:schemeClr val="dk1"/>
              </a:solidFill>
              <a:effectLst/>
              <a:latin typeface="+mn-lt"/>
              <a:ea typeface="+mn-ea"/>
              <a:cs typeface="+mn-cs"/>
            </a:rPr>
            <a:t>など</a:t>
          </a:r>
          <a:r>
            <a:rPr kumimoji="1" lang="ja-JP" altLang="ja-JP" sz="1100" b="0" i="0" baseline="0">
              <a:solidFill>
                <a:schemeClr val="dk1"/>
              </a:solidFill>
              <a:effectLst/>
              <a:latin typeface="+mn-lt"/>
              <a:ea typeface="+mn-ea"/>
              <a:cs typeface="+mn-cs"/>
            </a:rPr>
            <a:t>を実施することにより、重症化を予防し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医療費等の抑制に努める。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0195" cy="225425"/>
    <xdr:sp macro="" textlink="">
      <xdr:nvSpPr>
        <xdr:cNvPr id="169" name="テキスト ボックス 168"/>
        <xdr:cNvSpPr txBox="1"/>
      </xdr:nvSpPr>
      <xdr:spPr>
        <a:xfrm>
          <a:off x="723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9745" cy="250825"/>
    <xdr:sp macro="" textlink="">
      <xdr:nvSpPr>
        <xdr:cNvPr id="171" name="テキスト ボックス 170"/>
        <xdr:cNvSpPr txBox="1"/>
      </xdr:nvSpPr>
      <xdr:spPr>
        <a:xfrm>
          <a:off x="254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9745" cy="259080"/>
    <xdr:sp macro="" textlink="">
      <xdr:nvSpPr>
        <xdr:cNvPr id="173" name="テキスト ボックス 172"/>
        <xdr:cNvSpPr txBox="1"/>
      </xdr:nvSpPr>
      <xdr:spPr>
        <a:xfrm>
          <a:off x="25400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9745" cy="251460"/>
    <xdr:sp macro="" textlink="">
      <xdr:nvSpPr>
        <xdr:cNvPr id="175" name="テキスト ボックス 174"/>
        <xdr:cNvSpPr txBox="1"/>
      </xdr:nvSpPr>
      <xdr:spPr>
        <a:xfrm>
          <a:off x="25400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9745" cy="258445"/>
    <xdr:sp macro="" textlink="">
      <xdr:nvSpPr>
        <xdr:cNvPr id="177" name="テキスト ボックス 176"/>
        <xdr:cNvSpPr txBox="1"/>
      </xdr:nvSpPr>
      <xdr:spPr>
        <a:xfrm>
          <a:off x="25400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9745" cy="259080"/>
    <xdr:sp macro="" textlink="">
      <xdr:nvSpPr>
        <xdr:cNvPr id="179" name="テキスト ボックス 178"/>
        <xdr:cNvSpPr txBox="1"/>
      </xdr:nvSpPr>
      <xdr:spPr>
        <a:xfrm>
          <a:off x="25400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9745" cy="250825"/>
    <xdr:sp macro="" textlink="">
      <xdr:nvSpPr>
        <xdr:cNvPr id="181" name="テキスト ボックス 180"/>
        <xdr:cNvSpPr txBox="1"/>
      </xdr:nvSpPr>
      <xdr:spPr>
        <a:xfrm>
          <a:off x="25400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9745" cy="259080"/>
    <xdr:sp macro="" textlink="">
      <xdr:nvSpPr>
        <xdr:cNvPr id="183" name="テキスト ボックス 182"/>
        <xdr:cNvSpPr txBox="1"/>
      </xdr:nvSpPr>
      <xdr:spPr>
        <a:xfrm>
          <a:off x="25400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9745" cy="250825"/>
    <xdr:sp macro="" textlink="">
      <xdr:nvSpPr>
        <xdr:cNvPr id="185" name="テキスト ボックス 184"/>
        <xdr:cNvSpPr txBox="1"/>
      </xdr:nvSpPr>
      <xdr:spPr>
        <a:xfrm>
          <a:off x="254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20955</xdr:rowOff>
    </xdr:to>
    <xdr:cxnSp macro="">
      <xdr:nvCxnSpPr>
        <xdr:cNvPr id="187" name="直線コネクタ 186"/>
        <xdr:cNvCxnSpPr/>
      </xdr:nvCxnSpPr>
      <xdr:spPr>
        <a:xfrm flipV="1">
          <a:off x="4826000" y="892810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164465</xdr:rowOff>
    </xdr:from>
    <xdr:ext cx="762000" cy="259080"/>
    <xdr:sp macro="" textlink="">
      <xdr:nvSpPr>
        <xdr:cNvPr id="188"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20955</xdr:rowOff>
    </xdr:from>
    <xdr:to>
      <xdr:col>24</xdr:col>
      <xdr:colOff>114300</xdr:colOff>
      <xdr:row>61</xdr:row>
      <xdr:rowOff>20955</xdr:rowOff>
    </xdr:to>
    <xdr:cxnSp macro="">
      <xdr:nvCxnSpPr>
        <xdr:cNvPr id="189" name="直線コネクタ 188"/>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99060</xdr:rowOff>
    </xdr:from>
    <xdr:ext cx="762000" cy="250825"/>
    <xdr:sp macro="" textlink="">
      <xdr:nvSpPr>
        <xdr:cNvPr id="190" name="扶助費最大値テキスト"/>
        <xdr:cNvSpPr txBox="1"/>
      </xdr:nvSpPr>
      <xdr:spPr>
        <a:xfrm>
          <a:off x="4914900" y="86715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94615</xdr:rowOff>
    </xdr:from>
    <xdr:to>
      <xdr:col>24</xdr:col>
      <xdr:colOff>25400</xdr:colOff>
      <xdr:row>56</xdr:row>
      <xdr:rowOff>110490</xdr:rowOff>
    </xdr:to>
    <xdr:cxnSp macro="">
      <xdr:nvCxnSpPr>
        <xdr:cNvPr id="192" name="直線コネクタ 191"/>
        <xdr:cNvCxnSpPr/>
      </xdr:nvCxnSpPr>
      <xdr:spPr>
        <a:xfrm>
          <a:off x="3987800" y="96958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100965</xdr:rowOff>
    </xdr:from>
    <xdr:ext cx="762000" cy="250825"/>
    <xdr:sp macro="" textlink="">
      <xdr:nvSpPr>
        <xdr:cNvPr id="193" name="扶助費平均値テキスト"/>
        <xdr:cNvSpPr txBox="1"/>
      </xdr:nvSpPr>
      <xdr:spPr>
        <a:xfrm>
          <a:off x="4914900" y="93592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84455</xdr:rowOff>
    </xdr:from>
    <xdr:to>
      <xdr:col>24</xdr:col>
      <xdr:colOff>76200</xdr:colOff>
      <xdr:row>56</xdr:row>
      <xdr:rowOff>14605</xdr:rowOff>
    </xdr:to>
    <xdr:sp macro="" textlink="">
      <xdr:nvSpPr>
        <xdr:cNvPr id="194" name="フローチャート: 判断 193"/>
        <xdr:cNvSpPr/>
      </xdr:nvSpPr>
      <xdr:spPr>
        <a:xfrm>
          <a:off x="47752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94615</xdr:rowOff>
    </xdr:from>
    <xdr:to>
      <xdr:col>19</xdr:col>
      <xdr:colOff>187325</xdr:colOff>
      <xdr:row>57</xdr:row>
      <xdr:rowOff>4445</xdr:rowOff>
    </xdr:to>
    <xdr:cxnSp macro="">
      <xdr:nvCxnSpPr>
        <xdr:cNvPr id="195" name="直線コネクタ 194"/>
        <xdr:cNvCxnSpPr/>
      </xdr:nvCxnSpPr>
      <xdr:spPr>
        <a:xfrm flipV="1">
          <a:off x="3098800" y="969581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35560</xdr:rowOff>
    </xdr:from>
    <xdr:to>
      <xdr:col>20</xdr:col>
      <xdr:colOff>38100</xdr:colOff>
      <xdr:row>55</xdr:row>
      <xdr:rowOff>137160</xdr:rowOff>
    </xdr:to>
    <xdr:sp macro="" textlink="">
      <xdr:nvSpPr>
        <xdr:cNvPr id="196" name="フローチャート: 判断 195"/>
        <xdr:cNvSpPr/>
      </xdr:nvSpPr>
      <xdr:spPr>
        <a:xfrm>
          <a:off x="3937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147320</xdr:rowOff>
    </xdr:from>
    <xdr:ext cx="728345" cy="259080"/>
    <xdr:sp macro="" textlink="">
      <xdr:nvSpPr>
        <xdr:cNvPr id="197" name="テキスト ボックス 196"/>
        <xdr:cNvSpPr txBox="1"/>
      </xdr:nvSpPr>
      <xdr:spPr>
        <a:xfrm>
          <a:off x="3606800" y="923417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94615</xdr:rowOff>
    </xdr:from>
    <xdr:to>
      <xdr:col>15</xdr:col>
      <xdr:colOff>98425</xdr:colOff>
      <xdr:row>57</xdr:row>
      <xdr:rowOff>4445</xdr:rowOff>
    </xdr:to>
    <xdr:cxnSp macro="">
      <xdr:nvCxnSpPr>
        <xdr:cNvPr id="198" name="直線コネクタ 197"/>
        <xdr:cNvCxnSpPr/>
      </xdr:nvCxnSpPr>
      <xdr:spPr>
        <a:xfrm>
          <a:off x="2209800" y="969581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35560</xdr:rowOff>
    </xdr:from>
    <xdr:to>
      <xdr:col>15</xdr:col>
      <xdr:colOff>149225</xdr:colOff>
      <xdr:row>55</xdr:row>
      <xdr:rowOff>137160</xdr:rowOff>
    </xdr:to>
    <xdr:sp macro="" textlink="">
      <xdr:nvSpPr>
        <xdr:cNvPr id="199" name="フローチャート: 判断 198"/>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147320</xdr:rowOff>
    </xdr:from>
    <xdr:ext cx="762000" cy="259080"/>
    <xdr:sp macro="" textlink="">
      <xdr:nvSpPr>
        <xdr:cNvPr id="200" name="テキスト ボックス 199"/>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29210</xdr:rowOff>
    </xdr:from>
    <xdr:to>
      <xdr:col>11</xdr:col>
      <xdr:colOff>9525</xdr:colOff>
      <xdr:row>56</xdr:row>
      <xdr:rowOff>94615</xdr:rowOff>
    </xdr:to>
    <xdr:cxnSp macro="">
      <xdr:nvCxnSpPr>
        <xdr:cNvPr id="201" name="直線コネクタ 200"/>
        <xdr:cNvCxnSpPr/>
      </xdr:nvCxnSpPr>
      <xdr:spPr>
        <a:xfrm>
          <a:off x="1320800" y="96304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141605</xdr:rowOff>
    </xdr:from>
    <xdr:to>
      <xdr:col>11</xdr:col>
      <xdr:colOff>60325</xdr:colOff>
      <xdr:row>55</xdr:row>
      <xdr:rowOff>71755</xdr:rowOff>
    </xdr:to>
    <xdr:sp macro="" textlink="">
      <xdr:nvSpPr>
        <xdr:cNvPr id="202" name="フローチャート: 判断 201"/>
        <xdr:cNvSpPr/>
      </xdr:nvSpPr>
      <xdr:spPr>
        <a:xfrm>
          <a:off x="2159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81915</xdr:rowOff>
    </xdr:from>
    <xdr:ext cx="753745" cy="259080"/>
    <xdr:sp macro="" textlink="">
      <xdr:nvSpPr>
        <xdr:cNvPr id="203" name="テキスト ボックス 202"/>
        <xdr:cNvSpPr txBox="1"/>
      </xdr:nvSpPr>
      <xdr:spPr>
        <a:xfrm>
          <a:off x="1828800" y="916876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59690</xdr:rowOff>
    </xdr:from>
    <xdr:to>
      <xdr:col>6</xdr:col>
      <xdr:colOff>171450</xdr:colOff>
      <xdr:row>54</xdr:row>
      <xdr:rowOff>161290</xdr:rowOff>
    </xdr:to>
    <xdr:sp macro="" textlink="">
      <xdr:nvSpPr>
        <xdr:cNvPr id="204" name="フローチャート: 判断 203"/>
        <xdr:cNvSpPr/>
      </xdr:nvSpPr>
      <xdr:spPr>
        <a:xfrm>
          <a:off x="1270000" y="93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0</xdr:rowOff>
    </xdr:from>
    <xdr:ext cx="753745" cy="259080"/>
    <xdr:sp macro="" textlink="">
      <xdr:nvSpPr>
        <xdr:cNvPr id="205" name="テキスト ボックス 204"/>
        <xdr:cNvSpPr txBox="1"/>
      </xdr:nvSpPr>
      <xdr:spPr>
        <a:xfrm>
          <a:off x="939800" y="908685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3745" cy="259080"/>
    <xdr:sp macro="" textlink="">
      <xdr:nvSpPr>
        <xdr:cNvPr id="208" name="テキスト ボックス 207"/>
        <xdr:cNvSpPr txBox="1"/>
      </xdr:nvSpPr>
      <xdr:spPr>
        <a:xfrm>
          <a:off x="2882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211" name="楕円 210"/>
        <xdr:cNvSpPr/>
      </xdr:nvSpPr>
      <xdr:spPr>
        <a:xfrm>
          <a:off x="47752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31750</xdr:rowOff>
    </xdr:from>
    <xdr:ext cx="762000" cy="250825"/>
    <xdr:sp macro="" textlink="">
      <xdr:nvSpPr>
        <xdr:cNvPr id="212" name="扶助費該当値テキスト"/>
        <xdr:cNvSpPr txBox="1"/>
      </xdr:nvSpPr>
      <xdr:spPr>
        <a:xfrm>
          <a:off x="4914900" y="96329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43815</xdr:rowOff>
    </xdr:from>
    <xdr:to>
      <xdr:col>20</xdr:col>
      <xdr:colOff>38100</xdr:colOff>
      <xdr:row>56</xdr:row>
      <xdr:rowOff>145415</xdr:rowOff>
    </xdr:to>
    <xdr:sp macro="" textlink="">
      <xdr:nvSpPr>
        <xdr:cNvPr id="213" name="楕円 212"/>
        <xdr:cNvSpPr/>
      </xdr:nvSpPr>
      <xdr:spPr>
        <a:xfrm>
          <a:off x="39370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130175</xdr:rowOff>
    </xdr:from>
    <xdr:ext cx="728345" cy="259080"/>
    <xdr:sp macro="" textlink="">
      <xdr:nvSpPr>
        <xdr:cNvPr id="214" name="テキスト ボックス 213"/>
        <xdr:cNvSpPr txBox="1"/>
      </xdr:nvSpPr>
      <xdr:spPr>
        <a:xfrm>
          <a:off x="3606800" y="9731375"/>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125095</xdr:rowOff>
    </xdr:from>
    <xdr:to>
      <xdr:col>15</xdr:col>
      <xdr:colOff>149225</xdr:colOff>
      <xdr:row>57</xdr:row>
      <xdr:rowOff>55245</xdr:rowOff>
    </xdr:to>
    <xdr:sp macro="" textlink="">
      <xdr:nvSpPr>
        <xdr:cNvPr id="215" name="楕円 214"/>
        <xdr:cNvSpPr/>
      </xdr:nvSpPr>
      <xdr:spPr>
        <a:xfrm>
          <a:off x="3048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40640</xdr:rowOff>
    </xdr:from>
    <xdr:ext cx="762000" cy="251460"/>
    <xdr:sp macro="" textlink="">
      <xdr:nvSpPr>
        <xdr:cNvPr id="216" name="テキスト ボックス 215"/>
        <xdr:cNvSpPr txBox="1"/>
      </xdr:nvSpPr>
      <xdr:spPr>
        <a:xfrm>
          <a:off x="2717800" y="9813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43815</xdr:rowOff>
    </xdr:from>
    <xdr:to>
      <xdr:col>11</xdr:col>
      <xdr:colOff>60325</xdr:colOff>
      <xdr:row>56</xdr:row>
      <xdr:rowOff>145415</xdr:rowOff>
    </xdr:to>
    <xdr:sp macro="" textlink="">
      <xdr:nvSpPr>
        <xdr:cNvPr id="217" name="楕円 216"/>
        <xdr:cNvSpPr/>
      </xdr:nvSpPr>
      <xdr:spPr>
        <a:xfrm>
          <a:off x="21590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130175</xdr:rowOff>
    </xdr:from>
    <xdr:ext cx="753745" cy="259080"/>
    <xdr:sp macro="" textlink="">
      <xdr:nvSpPr>
        <xdr:cNvPr id="218" name="テキスト ボックス 217"/>
        <xdr:cNvSpPr txBox="1"/>
      </xdr:nvSpPr>
      <xdr:spPr>
        <a:xfrm>
          <a:off x="1828800" y="973137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149860</xdr:rowOff>
    </xdr:from>
    <xdr:to>
      <xdr:col>6</xdr:col>
      <xdr:colOff>171450</xdr:colOff>
      <xdr:row>56</xdr:row>
      <xdr:rowOff>80010</xdr:rowOff>
    </xdr:to>
    <xdr:sp macro="" textlink="">
      <xdr:nvSpPr>
        <xdr:cNvPr id="219" name="楕円 218"/>
        <xdr:cNvSpPr/>
      </xdr:nvSpPr>
      <xdr:spPr>
        <a:xfrm>
          <a:off x="1270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64770</xdr:rowOff>
    </xdr:from>
    <xdr:ext cx="753745" cy="250825"/>
    <xdr:sp macro="" textlink="">
      <xdr:nvSpPr>
        <xdr:cNvPr id="220" name="テキスト ボックス 219"/>
        <xdr:cNvSpPr txBox="1"/>
      </xdr:nvSpPr>
      <xdr:spPr>
        <a:xfrm>
          <a:off x="939800" y="966597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その他に係る経常収支比率は繰出金に対する経費が増額となる一方、暖冬による維持補修費の減額や大型事業の終了に伴う補助費等の減額により、昨年度と同ポイントとなった。</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今後は、</a:t>
          </a:r>
          <a:r>
            <a:rPr kumimoji="1" lang="ja-JP" altLang="ja-JP" sz="1100" b="0" i="0" baseline="0">
              <a:solidFill>
                <a:schemeClr val="dk1"/>
              </a:solidFill>
              <a:effectLst/>
              <a:latin typeface="+mn-lt"/>
              <a:ea typeface="+mn-ea"/>
              <a:cs typeface="+mn-cs"/>
            </a:rPr>
            <a:t>医療費の</a:t>
          </a:r>
          <a:r>
            <a:rPr kumimoji="1" lang="ja-JP" altLang="en-US" sz="1100" b="0" i="0" baseline="0">
              <a:solidFill>
                <a:schemeClr val="dk1"/>
              </a:solidFill>
              <a:effectLst/>
              <a:latin typeface="+mn-lt"/>
              <a:ea typeface="+mn-ea"/>
              <a:cs typeface="+mn-cs"/>
            </a:rPr>
            <a:t>増額</a:t>
          </a:r>
          <a:r>
            <a:rPr kumimoji="1" lang="ja-JP" altLang="ja-JP" sz="1100" b="0" i="0" baseline="0">
              <a:solidFill>
                <a:schemeClr val="dk1"/>
              </a:solidFill>
              <a:effectLst/>
              <a:latin typeface="+mn-lt"/>
              <a:ea typeface="+mn-ea"/>
              <a:cs typeface="+mn-cs"/>
            </a:rPr>
            <a:t>による国民健康保険事業特別会計に対する繰出金や後期高齢者医療広域連合に対する負担金</a:t>
          </a:r>
          <a:r>
            <a:rPr kumimoji="1" lang="ja-JP" altLang="en-US" sz="1100" b="0" i="0" baseline="0">
              <a:solidFill>
                <a:schemeClr val="dk1"/>
              </a:solidFill>
              <a:effectLst/>
              <a:latin typeface="+mn-lt"/>
              <a:ea typeface="+mn-ea"/>
              <a:cs typeface="+mn-cs"/>
            </a:rPr>
            <a:t>の増額、下水道事業会計に対する起債償還に係る繰出金の増額が懸念される。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0195" cy="225425"/>
    <xdr:sp macro="" textlink="">
      <xdr:nvSpPr>
        <xdr:cNvPr id="232" name="テキスト ボックス 231"/>
        <xdr:cNvSpPr txBox="1"/>
      </xdr:nvSpPr>
      <xdr:spPr>
        <a:xfrm>
          <a:off x="12407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745" cy="250825"/>
    <xdr:sp macro="" textlink="">
      <xdr:nvSpPr>
        <xdr:cNvPr id="234" name="テキスト ボックス 233"/>
        <xdr:cNvSpPr txBox="1"/>
      </xdr:nvSpPr>
      <xdr:spPr>
        <a:xfrm>
          <a:off x="11938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9745" cy="259080"/>
    <xdr:sp macro="" textlink="">
      <xdr:nvSpPr>
        <xdr:cNvPr id="236" name="テキスト ボックス 235"/>
        <xdr:cNvSpPr txBox="1"/>
      </xdr:nvSpPr>
      <xdr:spPr>
        <a:xfrm>
          <a:off x="1193800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9745" cy="251460"/>
    <xdr:sp macro="" textlink="">
      <xdr:nvSpPr>
        <xdr:cNvPr id="238" name="テキスト ボックス 237"/>
        <xdr:cNvSpPr txBox="1"/>
      </xdr:nvSpPr>
      <xdr:spPr>
        <a:xfrm>
          <a:off x="1193800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9745" cy="258445"/>
    <xdr:sp macro="" textlink="">
      <xdr:nvSpPr>
        <xdr:cNvPr id="240" name="テキスト ボックス 239"/>
        <xdr:cNvSpPr txBox="1"/>
      </xdr:nvSpPr>
      <xdr:spPr>
        <a:xfrm>
          <a:off x="1193800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9745" cy="259080"/>
    <xdr:sp macro="" textlink="">
      <xdr:nvSpPr>
        <xdr:cNvPr id="242" name="テキスト ボックス 241"/>
        <xdr:cNvSpPr txBox="1"/>
      </xdr:nvSpPr>
      <xdr:spPr>
        <a:xfrm>
          <a:off x="1193800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9745" cy="250825"/>
    <xdr:sp macro="" textlink="">
      <xdr:nvSpPr>
        <xdr:cNvPr id="244" name="テキスト ボックス 243"/>
        <xdr:cNvSpPr txBox="1"/>
      </xdr:nvSpPr>
      <xdr:spPr>
        <a:xfrm>
          <a:off x="1193800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9745" cy="259080"/>
    <xdr:sp macro="" textlink="">
      <xdr:nvSpPr>
        <xdr:cNvPr id="246" name="テキスト ボックス 245"/>
        <xdr:cNvSpPr txBox="1"/>
      </xdr:nvSpPr>
      <xdr:spPr>
        <a:xfrm>
          <a:off x="1193800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9745" cy="250825"/>
    <xdr:sp macro="" textlink="">
      <xdr:nvSpPr>
        <xdr:cNvPr id="248" name="テキスト ボックス 247"/>
        <xdr:cNvSpPr txBox="1"/>
      </xdr:nvSpPr>
      <xdr:spPr>
        <a:xfrm>
          <a:off x="11938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169545</xdr:rowOff>
    </xdr:to>
    <xdr:cxnSp macro="">
      <xdr:nvCxnSpPr>
        <xdr:cNvPr id="250" name="直線コネクタ 249"/>
        <xdr:cNvCxnSpPr/>
      </xdr:nvCxnSpPr>
      <xdr:spPr>
        <a:xfrm flipV="1">
          <a:off x="16510000" y="920242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141605</xdr:rowOff>
    </xdr:from>
    <xdr:ext cx="762000" cy="259080"/>
    <xdr:sp macro="" textlink="">
      <xdr:nvSpPr>
        <xdr:cNvPr id="251"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169545</xdr:rowOff>
    </xdr:from>
    <xdr:to>
      <xdr:col>82</xdr:col>
      <xdr:colOff>196850</xdr:colOff>
      <xdr:row>60</xdr:row>
      <xdr:rowOff>169545</xdr:rowOff>
    </xdr:to>
    <xdr:cxnSp macro="">
      <xdr:nvCxnSpPr>
        <xdr:cNvPr id="252" name="直線コネクタ 251"/>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30480</xdr:rowOff>
    </xdr:from>
    <xdr:ext cx="762000" cy="250825"/>
    <xdr:sp macro="" textlink="">
      <xdr:nvSpPr>
        <xdr:cNvPr id="253" name="その他最大値テキスト"/>
        <xdr:cNvSpPr txBox="1"/>
      </xdr:nvSpPr>
      <xdr:spPr>
        <a:xfrm>
          <a:off x="16598900" y="89458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76200</xdr:rowOff>
    </xdr:from>
    <xdr:to>
      <xdr:col>82</xdr:col>
      <xdr:colOff>107950</xdr:colOff>
      <xdr:row>57</xdr:row>
      <xdr:rowOff>76200</xdr:rowOff>
    </xdr:to>
    <xdr:cxnSp macro="">
      <xdr:nvCxnSpPr>
        <xdr:cNvPr id="255" name="直線コネクタ 254"/>
        <xdr:cNvCxnSpPr/>
      </xdr:nvCxnSpPr>
      <xdr:spPr>
        <a:xfrm>
          <a:off x="15671800" y="98488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17780</xdr:rowOff>
    </xdr:from>
    <xdr:ext cx="762000" cy="251460"/>
    <xdr:sp macro="" textlink="">
      <xdr:nvSpPr>
        <xdr:cNvPr id="256" name="その他平均値テキスト"/>
        <xdr:cNvSpPr txBox="1"/>
      </xdr:nvSpPr>
      <xdr:spPr>
        <a:xfrm>
          <a:off x="16598900" y="944753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1270</xdr:rowOff>
    </xdr:from>
    <xdr:to>
      <xdr:col>82</xdr:col>
      <xdr:colOff>158750</xdr:colOff>
      <xdr:row>56</xdr:row>
      <xdr:rowOff>102870</xdr:rowOff>
    </xdr:to>
    <xdr:sp macro="" textlink="">
      <xdr:nvSpPr>
        <xdr:cNvPr id="257" name="フローチャート: 判断 256"/>
        <xdr:cNvSpPr/>
      </xdr:nvSpPr>
      <xdr:spPr>
        <a:xfrm>
          <a:off x="164592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76200</xdr:rowOff>
    </xdr:from>
    <xdr:to>
      <xdr:col>78</xdr:col>
      <xdr:colOff>69850</xdr:colOff>
      <xdr:row>57</xdr:row>
      <xdr:rowOff>128905</xdr:rowOff>
    </xdr:to>
    <xdr:cxnSp macro="">
      <xdr:nvCxnSpPr>
        <xdr:cNvPr id="258" name="直線コネクタ 257"/>
        <xdr:cNvCxnSpPr/>
      </xdr:nvCxnSpPr>
      <xdr:spPr>
        <a:xfrm flipV="1">
          <a:off x="14782800" y="984885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165100</xdr:rowOff>
    </xdr:from>
    <xdr:ext cx="736600" cy="259080"/>
    <xdr:sp macro="" textlink="">
      <xdr:nvSpPr>
        <xdr:cNvPr id="260" name="テキスト ボックス 259"/>
        <xdr:cNvSpPr txBox="1"/>
      </xdr:nvSpPr>
      <xdr:spPr>
        <a:xfrm>
          <a:off x="15290800" y="9423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43815</xdr:rowOff>
    </xdr:from>
    <xdr:to>
      <xdr:col>73</xdr:col>
      <xdr:colOff>180975</xdr:colOff>
      <xdr:row>57</xdr:row>
      <xdr:rowOff>128905</xdr:rowOff>
    </xdr:to>
    <xdr:cxnSp macro="">
      <xdr:nvCxnSpPr>
        <xdr:cNvPr id="261" name="直線コネクタ 260"/>
        <xdr:cNvCxnSpPr/>
      </xdr:nvCxnSpPr>
      <xdr:spPr>
        <a:xfrm>
          <a:off x="13893800" y="981646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73025</xdr:rowOff>
    </xdr:from>
    <xdr:to>
      <xdr:col>74</xdr:col>
      <xdr:colOff>31750</xdr:colOff>
      <xdr:row>57</xdr:row>
      <xdr:rowOff>3175</xdr:rowOff>
    </xdr:to>
    <xdr:sp macro="" textlink="">
      <xdr:nvSpPr>
        <xdr:cNvPr id="262" name="フローチャート: 判断 261"/>
        <xdr:cNvSpPr/>
      </xdr:nvSpPr>
      <xdr:spPr>
        <a:xfrm>
          <a:off x="147320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13335</xdr:rowOff>
    </xdr:from>
    <xdr:ext cx="762000" cy="259080"/>
    <xdr:sp macro="" textlink="">
      <xdr:nvSpPr>
        <xdr:cNvPr id="263" name="テキスト ボックス 262"/>
        <xdr:cNvSpPr txBox="1"/>
      </xdr:nvSpPr>
      <xdr:spPr>
        <a:xfrm>
          <a:off x="14401800" y="944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143510</xdr:rowOff>
    </xdr:from>
    <xdr:to>
      <xdr:col>69</xdr:col>
      <xdr:colOff>92075</xdr:colOff>
      <xdr:row>57</xdr:row>
      <xdr:rowOff>43815</xdr:rowOff>
    </xdr:to>
    <xdr:cxnSp macro="">
      <xdr:nvCxnSpPr>
        <xdr:cNvPr id="264" name="直線コネクタ 263"/>
        <xdr:cNvCxnSpPr/>
      </xdr:nvCxnSpPr>
      <xdr:spPr>
        <a:xfrm>
          <a:off x="13004800" y="974471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39370</xdr:rowOff>
    </xdr:from>
    <xdr:ext cx="753745" cy="259080"/>
    <xdr:sp macro="" textlink="">
      <xdr:nvSpPr>
        <xdr:cNvPr id="266" name="テキスト ボックス 265"/>
        <xdr:cNvSpPr txBox="1"/>
      </xdr:nvSpPr>
      <xdr:spPr>
        <a:xfrm>
          <a:off x="13512800" y="946912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40640</xdr:rowOff>
    </xdr:from>
    <xdr:to>
      <xdr:col>65</xdr:col>
      <xdr:colOff>53975</xdr:colOff>
      <xdr:row>56</xdr:row>
      <xdr:rowOff>141605</xdr:rowOff>
    </xdr:to>
    <xdr:sp macro="" textlink="">
      <xdr:nvSpPr>
        <xdr:cNvPr id="267" name="フローチャート: 判断 266"/>
        <xdr:cNvSpPr/>
      </xdr:nvSpPr>
      <xdr:spPr>
        <a:xfrm>
          <a:off x="12954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151765</xdr:rowOff>
    </xdr:from>
    <xdr:ext cx="762000" cy="259080"/>
    <xdr:sp macro="" textlink="">
      <xdr:nvSpPr>
        <xdr:cNvPr id="268" name="テキスト ボックス 267"/>
        <xdr:cNvSpPr txBox="1"/>
      </xdr:nvSpPr>
      <xdr:spPr>
        <a:xfrm>
          <a:off x="12623800" y="941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3745" cy="259080"/>
    <xdr:sp macro="" textlink="">
      <xdr:nvSpPr>
        <xdr:cNvPr id="270" name="テキスト ボックス 269"/>
        <xdr:cNvSpPr txBox="1"/>
      </xdr:nvSpPr>
      <xdr:spPr>
        <a:xfrm>
          <a:off x="15455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3745" cy="259080"/>
    <xdr:sp macro="" textlink="">
      <xdr:nvSpPr>
        <xdr:cNvPr id="271" name="テキスト ボックス 270"/>
        <xdr:cNvSpPr txBox="1"/>
      </xdr:nvSpPr>
      <xdr:spPr>
        <a:xfrm>
          <a:off x="14566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3745" cy="259080"/>
    <xdr:sp macro="" textlink="">
      <xdr:nvSpPr>
        <xdr:cNvPr id="273" name="テキスト ボックス 272"/>
        <xdr:cNvSpPr txBox="1"/>
      </xdr:nvSpPr>
      <xdr:spPr>
        <a:xfrm>
          <a:off x="12788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25400</xdr:rowOff>
    </xdr:from>
    <xdr:to>
      <xdr:col>82</xdr:col>
      <xdr:colOff>158750</xdr:colOff>
      <xdr:row>57</xdr:row>
      <xdr:rowOff>127000</xdr:rowOff>
    </xdr:to>
    <xdr:sp macro="" textlink="">
      <xdr:nvSpPr>
        <xdr:cNvPr id="274" name="楕円 273"/>
        <xdr:cNvSpPr/>
      </xdr:nvSpPr>
      <xdr:spPr>
        <a:xfrm>
          <a:off x="164592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168910</xdr:rowOff>
    </xdr:from>
    <xdr:ext cx="762000" cy="250825"/>
    <xdr:sp macro="" textlink="">
      <xdr:nvSpPr>
        <xdr:cNvPr id="275" name="その他該当値テキスト"/>
        <xdr:cNvSpPr txBox="1"/>
      </xdr:nvSpPr>
      <xdr:spPr>
        <a:xfrm>
          <a:off x="16598900" y="977011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25400</xdr:rowOff>
    </xdr:from>
    <xdr:to>
      <xdr:col>78</xdr:col>
      <xdr:colOff>120650</xdr:colOff>
      <xdr:row>57</xdr:row>
      <xdr:rowOff>127000</xdr:rowOff>
    </xdr:to>
    <xdr:sp macro="" textlink="">
      <xdr:nvSpPr>
        <xdr:cNvPr id="276" name="楕円 275"/>
        <xdr:cNvSpPr/>
      </xdr:nvSpPr>
      <xdr:spPr>
        <a:xfrm>
          <a:off x="156210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111760</xdr:rowOff>
    </xdr:from>
    <xdr:ext cx="736600" cy="250825"/>
    <xdr:sp macro="" textlink="">
      <xdr:nvSpPr>
        <xdr:cNvPr id="277" name="テキスト ボックス 276"/>
        <xdr:cNvSpPr txBox="1"/>
      </xdr:nvSpPr>
      <xdr:spPr>
        <a:xfrm>
          <a:off x="15290800" y="988441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78105</xdr:rowOff>
    </xdr:from>
    <xdr:to>
      <xdr:col>74</xdr:col>
      <xdr:colOff>31750</xdr:colOff>
      <xdr:row>58</xdr:row>
      <xdr:rowOff>8255</xdr:rowOff>
    </xdr:to>
    <xdr:sp macro="" textlink="">
      <xdr:nvSpPr>
        <xdr:cNvPr id="278" name="楕円 277"/>
        <xdr:cNvSpPr/>
      </xdr:nvSpPr>
      <xdr:spPr>
        <a:xfrm>
          <a:off x="147320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164465</xdr:rowOff>
    </xdr:from>
    <xdr:ext cx="762000" cy="259080"/>
    <xdr:sp macro="" textlink="">
      <xdr:nvSpPr>
        <xdr:cNvPr id="279" name="テキスト ボックス 278"/>
        <xdr:cNvSpPr txBox="1"/>
      </xdr:nvSpPr>
      <xdr:spPr>
        <a:xfrm>
          <a:off x="14401800" y="993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164465</xdr:rowOff>
    </xdr:from>
    <xdr:to>
      <xdr:col>69</xdr:col>
      <xdr:colOff>142875</xdr:colOff>
      <xdr:row>57</xdr:row>
      <xdr:rowOff>94615</xdr:rowOff>
    </xdr:to>
    <xdr:sp macro="" textlink="">
      <xdr:nvSpPr>
        <xdr:cNvPr id="280" name="楕円 279"/>
        <xdr:cNvSpPr/>
      </xdr:nvSpPr>
      <xdr:spPr>
        <a:xfrm>
          <a:off x="138430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79375</xdr:rowOff>
    </xdr:from>
    <xdr:ext cx="753745" cy="258445"/>
    <xdr:sp macro="" textlink="">
      <xdr:nvSpPr>
        <xdr:cNvPr id="281" name="テキスト ボックス 280"/>
        <xdr:cNvSpPr txBox="1"/>
      </xdr:nvSpPr>
      <xdr:spPr>
        <a:xfrm>
          <a:off x="13512800" y="9852025"/>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92710</xdr:rowOff>
    </xdr:from>
    <xdr:to>
      <xdr:col>65</xdr:col>
      <xdr:colOff>53975</xdr:colOff>
      <xdr:row>57</xdr:row>
      <xdr:rowOff>22860</xdr:rowOff>
    </xdr:to>
    <xdr:sp macro="" textlink="">
      <xdr:nvSpPr>
        <xdr:cNvPr id="282" name="楕円 281"/>
        <xdr:cNvSpPr/>
      </xdr:nvSpPr>
      <xdr:spPr>
        <a:xfrm>
          <a:off x="12954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7620</xdr:rowOff>
    </xdr:from>
    <xdr:ext cx="762000" cy="250825"/>
    <xdr:sp macro="" textlink="">
      <xdr:nvSpPr>
        <xdr:cNvPr id="283" name="テキスト ボックス 282"/>
        <xdr:cNvSpPr txBox="1"/>
      </xdr:nvSpPr>
      <xdr:spPr>
        <a:xfrm>
          <a:off x="12623800" y="97802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補助費等に係る経常収支比率は、類似団体平均と比べ低い状況が続いている。</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市が交付する補助金、交付金については、制度の改善、終了、統合などの見直しを図り、適正な交付に努める。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0195" cy="225425"/>
    <xdr:sp macro="" textlink="">
      <xdr:nvSpPr>
        <xdr:cNvPr id="295" name="テキスト ボックス 294"/>
        <xdr:cNvSpPr txBox="1"/>
      </xdr:nvSpPr>
      <xdr:spPr>
        <a:xfrm>
          <a:off x="12407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745" cy="250825"/>
    <xdr:sp macro="" textlink="">
      <xdr:nvSpPr>
        <xdr:cNvPr id="297" name="テキスト ボックス 296"/>
        <xdr:cNvSpPr txBox="1"/>
      </xdr:nvSpPr>
      <xdr:spPr>
        <a:xfrm>
          <a:off x="11938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9745" cy="250825"/>
    <xdr:sp macro="" textlink="">
      <xdr:nvSpPr>
        <xdr:cNvPr id="299" name="テキスト ボックス 298"/>
        <xdr:cNvSpPr txBox="1"/>
      </xdr:nvSpPr>
      <xdr:spPr>
        <a:xfrm>
          <a:off x="11938000" y="6957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9745" cy="250825"/>
    <xdr:sp macro="" textlink="">
      <xdr:nvSpPr>
        <xdr:cNvPr id="301" name="テキスト ボックス 300"/>
        <xdr:cNvSpPr txBox="1"/>
      </xdr:nvSpPr>
      <xdr:spPr>
        <a:xfrm>
          <a:off x="11938000" y="6499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9745" cy="250825"/>
    <xdr:sp macro="" textlink="">
      <xdr:nvSpPr>
        <xdr:cNvPr id="303" name="テキスト ボックス 302"/>
        <xdr:cNvSpPr txBox="1"/>
      </xdr:nvSpPr>
      <xdr:spPr>
        <a:xfrm>
          <a:off x="11938000" y="6042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9745" cy="250825"/>
    <xdr:sp macro="" textlink="">
      <xdr:nvSpPr>
        <xdr:cNvPr id="305" name="テキスト ボックス 304"/>
        <xdr:cNvSpPr txBox="1"/>
      </xdr:nvSpPr>
      <xdr:spPr>
        <a:xfrm>
          <a:off x="11938000" y="5585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41</xdr:row>
      <xdr:rowOff>115570</xdr:rowOff>
    </xdr:to>
    <xdr:cxnSp macro="">
      <xdr:nvCxnSpPr>
        <xdr:cNvPr id="308" name="直線コネクタ 307"/>
        <xdr:cNvCxnSpPr/>
      </xdr:nvCxnSpPr>
      <xdr:spPr>
        <a:xfrm flipV="1">
          <a:off x="16510000" y="586994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87630</xdr:rowOff>
    </xdr:from>
    <xdr:ext cx="762000" cy="250825"/>
    <xdr:sp macro="" textlink="">
      <xdr:nvSpPr>
        <xdr:cNvPr id="309" name="補助費等最小値テキスト"/>
        <xdr:cNvSpPr txBox="1"/>
      </xdr:nvSpPr>
      <xdr:spPr>
        <a:xfrm>
          <a:off x="16598900" y="71170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62000" cy="259080"/>
    <xdr:sp macro="" textlink="">
      <xdr:nvSpPr>
        <xdr:cNvPr id="311"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12" name="直線コネクタ 311"/>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143510</xdr:rowOff>
    </xdr:from>
    <xdr:to>
      <xdr:col>82</xdr:col>
      <xdr:colOff>107950</xdr:colOff>
      <xdr:row>35</xdr:row>
      <xdr:rowOff>156845</xdr:rowOff>
    </xdr:to>
    <xdr:cxnSp macro="">
      <xdr:nvCxnSpPr>
        <xdr:cNvPr id="313" name="直線コネクタ 312"/>
        <xdr:cNvCxnSpPr/>
      </xdr:nvCxnSpPr>
      <xdr:spPr>
        <a:xfrm flipV="1">
          <a:off x="15671800" y="61442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102870</xdr:rowOff>
    </xdr:from>
    <xdr:ext cx="762000" cy="259080"/>
    <xdr:sp macro="" textlink="">
      <xdr:nvSpPr>
        <xdr:cNvPr id="314" name="補助費等平均値テキスト"/>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15" name="フローチャート: 判断 314"/>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147320</xdr:rowOff>
    </xdr:from>
    <xdr:to>
      <xdr:col>78</xdr:col>
      <xdr:colOff>69850</xdr:colOff>
      <xdr:row>35</xdr:row>
      <xdr:rowOff>156845</xdr:rowOff>
    </xdr:to>
    <xdr:cxnSp macro="">
      <xdr:nvCxnSpPr>
        <xdr:cNvPr id="316" name="直線コネクタ 315"/>
        <xdr:cNvCxnSpPr/>
      </xdr:nvCxnSpPr>
      <xdr:spPr>
        <a:xfrm>
          <a:off x="14782800" y="61480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103505</xdr:rowOff>
    </xdr:from>
    <xdr:to>
      <xdr:col>78</xdr:col>
      <xdr:colOff>120650</xdr:colOff>
      <xdr:row>37</xdr:row>
      <xdr:rowOff>33655</xdr:rowOff>
    </xdr:to>
    <xdr:sp macro="" textlink="">
      <xdr:nvSpPr>
        <xdr:cNvPr id="317" name="フローチャート: 判断 316"/>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18415</xdr:rowOff>
    </xdr:from>
    <xdr:ext cx="736600" cy="250825"/>
    <xdr:sp macro="" textlink="">
      <xdr:nvSpPr>
        <xdr:cNvPr id="318" name="テキスト ボックス 317"/>
        <xdr:cNvSpPr txBox="1"/>
      </xdr:nvSpPr>
      <xdr:spPr>
        <a:xfrm>
          <a:off x="15290800" y="63620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147320</xdr:rowOff>
    </xdr:from>
    <xdr:to>
      <xdr:col>73</xdr:col>
      <xdr:colOff>180975</xdr:colOff>
      <xdr:row>36</xdr:row>
      <xdr:rowOff>53975</xdr:rowOff>
    </xdr:to>
    <xdr:cxnSp macro="">
      <xdr:nvCxnSpPr>
        <xdr:cNvPr id="319" name="直線コネクタ 318"/>
        <xdr:cNvCxnSpPr/>
      </xdr:nvCxnSpPr>
      <xdr:spPr>
        <a:xfrm flipV="1">
          <a:off x="13893800" y="614807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94615</xdr:rowOff>
    </xdr:from>
    <xdr:to>
      <xdr:col>74</xdr:col>
      <xdr:colOff>31750</xdr:colOff>
      <xdr:row>37</xdr:row>
      <xdr:rowOff>24765</xdr:rowOff>
    </xdr:to>
    <xdr:sp macro="" textlink="">
      <xdr:nvSpPr>
        <xdr:cNvPr id="320" name="フローチャート: 判断 319"/>
        <xdr:cNvSpPr/>
      </xdr:nvSpPr>
      <xdr:spPr>
        <a:xfrm>
          <a:off x="14732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9525</xdr:rowOff>
    </xdr:from>
    <xdr:ext cx="762000" cy="250825"/>
    <xdr:sp macro="" textlink="">
      <xdr:nvSpPr>
        <xdr:cNvPr id="321" name="テキスト ボックス 320"/>
        <xdr:cNvSpPr txBox="1"/>
      </xdr:nvSpPr>
      <xdr:spPr>
        <a:xfrm>
          <a:off x="14401800" y="6353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35560</xdr:rowOff>
    </xdr:from>
    <xdr:to>
      <xdr:col>69</xdr:col>
      <xdr:colOff>92075</xdr:colOff>
      <xdr:row>36</xdr:row>
      <xdr:rowOff>53975</xdr:rowOff>
    </xdr:to>
    <xdr:cxnSp macro="">
      <xdr:nvCxnSpPr>
        <xdr:cNvPr id="322" name="直線コネクタ 321"/>
        <xdr:cNvCxnSpPr/>
      </xdr:nvCxnSpPr>
      <xdr:spPr>
        <a:xfrm>
          <a:off x="13004800" y="62077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85090</xdr:rowOff>
    </xdr:from>
    <xdr:to>
      <xdr:col>69</xdr:col>
      <xdr:colOff>142875</xdr:colOff>
      <xdr:row>37</xdr:row>
      <xdr:rowOff>15240</xdr:rowOff>
    </xdr:to>
    <xdr:sp macro="" textlink="">
      <xdr:nvSpPr>
        <xdr:cNvPr id="323" name="フローチャート: 判断 322"/>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0</xdr:rowOff>
    </xdr:from>
    <xdr:ext cx="753745" cy="259080"/>
    <xdr:sp macro="" textlink="">
      <xdr:nvSpPr>
        <xdr:cNvPr id="324" name="テキスト ボックス 323"/>
        <xdr:cNvSpPr txBox="1"/>
      </xdr:nvSpPr>
      <xdr:spPr>
        <a:xfrm>
          <a:off x="13512800" y="634365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48895</xdr:rowOff>
    </xdr:from>
    <xdr:to>
      <xdr:col>65</xdr:col>
      <xdr:colOff>53975</xdr:colOff>
      <xdr:row>36</xdr:row>
      <xdr:rowOff>150495</xdr:rowOff>
    </xdr:to>
    <xdr:sp macro="" textlink="">
      <xdr:nvSpPr>
        <xdr:cNvPr id="325" name="フローチャート: 判断 324"/>
        <xdr:cNvSpPr/>
      </xdr:nvSpPr>
      <xdr:spPr>
        <a:xfrm>
          <a:off x="12954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135255</xdr:rowOff>
    </xdr:from>
    <xdr:ext cx="762000" cy="250825"/>
    <xdr:sp macro="" textlink="">
      <xdr:nvSpPr>
        <xdr:cNvPr id="326" name="テキスト ボックス 325"/>
        <xdr:cNvSpPr txBox="1"/>
      </xdr:nvSpPr>
      <xdr:spPr>
        <a:xfrm>
          <a:off x="12623800" y="6307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3745" cy="259080"/>
    <xdr:sp macro="" textlink="">
      <xdr:nvSpPr>
        <xdr:cNvPr id="328" name="テキスト ボックス 327"/>
        <xdr:cNvSpPr txBox="1"/>
      </xdr:nvSpPr>
      <xdr:spPr>
        <a:xfrm>
          <a:off x="15455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3745" cy="259080"/>
    <xdr:sp macro="" textlink="">
      <xdr:nvSpPr>
        <xdr:cNvPr id="329" name="テキスト ボックス 328"/>
        <xdr:cNvSpPr txBox="1"/>
      </xdr:nvSpPr>
      <xdr:spPr>
        <a:xfrm>
          <a:off x="14566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3745" cy="259080"/>
    <xdr:sp macro="" textlink="">
      <xdr:nvSpPr>
        <xdr:cNvPr id="331" name="テキスト ボックス 330"/>
        <xdr:cNvSpPr txBox="1"/>
      </xdr:nvSpPr>
      <xdr:spPr>
        <a:xfrm>
          <a:off x="12788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35</xdr:row>
      <xdr:rowOff>92075</xdr:rowOff>
    </xdr:from>
    <xdr:to>
      <xdr:col>82</xdr:col>
      <xdr:colOff>158750</xdr:colOff>
      <xdr:row>36</xdr:row>
      <xdr:rowOff>22225</xdr:rowOff>
    </xdr:to>
    <xdr:sp macro="" textlink="">
      <xdr:nvSpPr>
        <xdr:cNvPr id="332" name="楕円 331"/>
        <xdr:cNvSpPr/>
      </xdr:nvSpPr>
      <xdr:spPr>
        <a:xfrm>
          <a:off x="164592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109220</xdr:rowOff>
    </xdr:from>
    <xdr:ext cx="762000" cy="251460"/>
    <xdr:sp macro="" textlink="">
      <xdr:nvSpPr>
        <xdr:cNvPr id="333" name="補助費等該当値テキスト"/>
        <xdr:cNvSpPr txBox="1"/>
      </xdr:nvSpPr>
      <xdr:spPr>
        <a:xfrm>
          <a:off x="16598900" y="5938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106045</xdr:rowOff>
    </xdr:from>
    <xdr:to>
      <xdr:col>78</xdr:col>
      <xdr:colOff>120650</xdr:colOff>
      <xdr:row>36</xdr:row>
      <xdr:rowOff>36195</xdr:rowOff>
    </xdr:to>
    <xdr:sp macro="" textlink="">
      <xdr:nvSpPr>
        <xdr:cNvPr id="334" name="楕円 333"/>
        <xdr:cNvSpPr/>
      </xdr:nvSpPr>
      <xdr:spPr>
        <a:xfrm>
          <a:off x="15621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46355</xdr:rowOff>
    </xdr:from>
    <xdr:ext cx="736600" cy="259080"/>
    <xdr:sp macro="" textlink="">
      <xdr:nvSpPr>
        <xdr:cNvPr id="335" name="テキスト ボックス 334"/>
        <xdr:cNvSpPr txBox="1"/>
      </xdr:nvSpPr>
      <xdr:spPr>
        <a:xfrm>
          <a:off x="15290800" y="587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96520</xdr:rowOff>
    </xdr:from>
    <xdr:to>
      <xdr:col>74</xdr:col>
      <xdr:colOff>31750</xdr:colOff>
      <xdr:row>36</xdr:row>
      <xdr:rowOff>26670</xdr:rowOff>
    </xdr:to>
    <xdr:sp macro="" textlink="">
      <xdr:nvSpPr>
        <xdr:cNvPr id="336" name="楕円 335"/>
        <xdr:cNvSpPr/>
      </xdr:nvSpPr>
      <xdr:spPr>
        <a:xfrm>
          <a:off x="14732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36830</xdr:rowOff>
    </xdr:from>
    <xdr:ext cx="762000" cy="259080"/>
    <xdr:sp macro="" textlink="">
      <xdr:nvSpPr>
        <xdr:cNvPr id="337" name="テキスト ボックス 336"/>
        <xdr:cNvSpPr txBox="1"/>
      </xdr:nvSpPr>
      <xdr:spPr>
        <a:xfrm>
          <a:off x="14401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3175</xdr:rowOff>
    </xdr:from>
    <xdr:to>
      <xdr:col>69</xdr:col>
      <xdr:colOff>142875</xdr:colOff>
      <xdr:row>36</xdr:row>
      <xdr:rowOff>104775</xdr:rowOff>
    </xdr:to>
    <xdr:sp macro="" textlink="">
      <xdr:nvSpPr>
        <xdr:cNvPr id="338" name="楕円 337"/>
        <xdr:cNvSpPr/>
      </xdr:nvSpPr>
      <xdr:spPr>
        <a:xfrm>
          <a:off x="13843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114935</xdr:rowOff>
    </xdr:from>
    <xdr:ext cx="753745" cy="259080"/>
    <xdr:sp macro="" textlink="">
      <xdr:nvSpPr>
        <xdr:cNvPr id="339" name="テキスト ボックス 338"/>
        <xdr:cNvSpPr txBox="1"/>
      </xdr:nvSpPr>
      <xdr:spPr>
        <a:xfrm>
          <a:off x="13512800" y="594423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40" name="楕円 339"/>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96520</xdr:rowOff>
    </xdr:from>
    <xdr:ext cx="762000" cy="259080"/>
    <xdr:sp macro="" textlink="">
      <xdr:nvSpPr>
        <xdr:cNvPr id="341" name="テキスト ボックス 340"/>
        <xdr:cNvSpPr txBox="1"/>
      </xdr:nvSpPr>
      <xdr:spPr>
        <a:xfrm>
          <a:off x="12623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公債費に係る経常収支比率は類似団体平均に比べ低い。</a:t>
          </a:r>
          <a:endParaRPr kumimoji="1" lang="ja-JP" altLang="en-US" sz="1300">
            <a:latin typeface="ＭＳ Ｐゴシック"/>
            <a:ea typeface="ＭＳ Ｐゴシック"/>
          </a:endParaRPr>
        </a:p>
        <a:p>
          <a:r>
            <a:rPr kumimoji="1" lang="ja-JP" altLang="ja-JP" sz="1100" b="0" i="0" baseline="0">
              <a:solidFill>
                <a:schemeClr val="dk1"/>
              </a:solidFill>
              <a:effectLst/>
              <a:latin typeface="+mn-lt"/>
              <a:ea typeface="+mn-ea"/>
              <a:cs typeface="+mn-cs"/>
            </a:rPr>
            <a:t>　令和元年度は平成27年度に借入れた臨時財政対策債の償還が開始したことにより、</a:t>
          </a:r>
          <a:r>
            <a:rPr kumimoji="1" lang="ja-JP" altLang="en-US" sz="1100" b="0" i="0" baseline="0">
              <a:solidFill>
                <a:schemeClr val="dk1"/>
              </a:solidFill>
              <a:effectLst/>
              <a:latin typeface="+mn-lt"/>
              <a:ea typeface="+mn-ea"/>
              <a:cs typeface="+mn-cs"/>
            </a:rPr>
            <a:t>全体として</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ポイント増加</a:t>
          </a:r>
          <a:r>
            <a:rPr kumimoji="1" lang="ja-JP" altLang="ja-JP" sz="1100" b="0" i="0" baseline="0">
              <a:solidFill>
                <a:schemeClr val="dk1"/>
              </a:solidFill>
              <a:effectLst/>
              <a:latin typeface="+mn-lt"/>
              <a:ea typeface="+mn-ea"/>
              <a:cs typeface="+mn-cs"/>
            </a:rPr>
            <a:t>した。</a:t>
          </a:r>
          <a:endParaRPr kumimoji="1" lang="ja-JP" altLang="en-US" sz="1300">
            <a:latin typeface="ＭＳ Ｐゴシック"/>
            <a:ea typeface="ＭＳ Ｐゴシック"/>
          </a:endParaRPr>
        </a:p>
        <a:p>
          <a:r>
            <a:rPr kumimoji="1" lang="ja-JP" altLang="ja-JP" sz="1100" b="0" i="0" baseline="0">
              <a:solidFill>
                <a:schemeClr val="dk1"/>
              </a:solidFill>
              <a:effectLst/>
              <a:latin typeface="+mn-lt"/>
              <a:ea typeface="+mn-ea"/>
              <a:cs typeface="+mn-cs"/>
            </a:rPr>
            <a:t>　今後も大型事業に伴う償還が予定されているが、償還額の平準化に努め、公債費の急激な上昇を抑える。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0195" cy="225425"/>
    <xdr:sp macro="" textlink="">
      <xdr:nvSpPr>
        <xdr:cNvPr id="353" name="テキスト ボックス 352"/>
        <xdr:cNvSpPr txBox="1"/>
      </xdr:nvSpPr>
      <xdr:spPr>
        <a:xfrm>
          <a:off x="723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9745" cy="250825"/>
    <xdr:sp macro="" textlink="">
      <xdr:nvSpPr>
        <xdr:cNvPr id="355" name="テキスト ボックス 354"/>
        <xdr:cNvSpPr txBox="1"/>
      </xdr:nvSpPr>
      <xdr:spPr>
        <a:xfrm>
          <a:off x="254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6" name="直線コネクタ 355"/>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99745" cy="259080"/>
    <xdr:sp macro="" textlink="">
      <xdr:nvSpPr>
        <xdr:cNvPr id="357" name="テキスト ボックス 356"/>
        <xdr:cNvSpPr txBox="1"/>
      </xdr:nvSpPr>
      <xdr:spPr>
        <a:xfrm>
          <a:off x="254000" y="13945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8" name="直線コネクタ 357"/>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99745" cy="251460"/>
    <xdr:sp macro="" textlink="">
      <xdr:nvSpPr>
        <xdr:cNvPr id="359" name="テキスト ボックス 358"/>
        <xdr:cNvSpPr txBox="1"/>
      </xdr:nvSpPr>
      <xdr:spPr>
        <a:xfrm>
          <a:off x="254000" y="13619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60" name="直線コネクタ 359"/>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99745" cy="258445"/>
    <xdr:sp macro="" textlink="">
      <xdr:nvSpPr>
        <xdr:cNvPr id="361" name="テキスト ボックス 360"/>
        <xdr:cNvSpPr txBox="1"/>
      </xdr:nvSpPr>
      <xdr:spPr>
        <a:xfrm>
          <a:off x="254000" y="13292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2" name="直線コネクタ 361"/>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99745" cy="259080"/>
    <xdr:sp macro="" textlink="">
      <xdr:nvSpPr>
        <xdr:cNvPr id="363" name="テキスト ボックス 362"/>
        <xdr:cNvSpPr txBox="1"/>
      </xdr:nvSpPr>
      <xdr:spPr>
        <a:xfrm>
          <a:off x="254000" y="12966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4" name="直線コネクタ 363"/>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99745" cy="250825"/>
    <xdr:sp macro="" textlink="">
      <xdr:nvSpPr>
        <xdr:cNvPr id="365" name="テキスト ボックス 364"/>
        <xdr:cNvSpPr txBox="1"/>
      </xdr:nvSpPr>
      <xdr:spPr>
        <a:xfrm>
          <a:off x="254000" y="12639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6" name="直線コネクタ 365"/>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99745" cy="259080"/>
    <xdr:sp macro="" textlink="">
      <xdr:nvSpPr>
        <xdr:cNvPr id="367" name="テキスト ボックス 366"/>
        <xdr:cNvSpPr txBox="1"/>
      </xdr:nvSpPr>
      <xdr:spPr>
        <a:xfrm>
          <a:off x="254000" y="12312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9745" cy="250825"/>
    <xdr:sp macro="" textlink="">
      <xdr:nvSpPr>
        <xdr:cNvPr id="369" name="テキスト ボックス 368"/>
        <xdr:cNvSpPr txBox="1"/>
      </xdr:nvSpPr>
      <xdr:spPr>
        <a:xfrm>
          <a:off x="25400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109220</xdr:rowOff>
    </xdr:from>
    <xdr:to>
      <xdr:col>24</xdr:col>
      <xdr:colOff>25400</xdr:colOff>
      <xdr:row>80</xdr:row>
      <xdr:rowOff>143510</xdr:rowOff>
    </xdr:to>
    <xdr:cxnSp macro="">
      <xdr:nvCxnSpPr>
        <xdr:cNvPr id="371" name="直線コネクタ 370"/>
        <xdr:cNvCxnSpPr/>
      </xdr:nvCxnSpPr>
      <xdr:spPr>
        <a:xfrm flipV="1">
          <a:off x="4826000" y="1262507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115570</xdr:rowOff>
    </xdr:from>
    <xdr:ext cx="762000" cy="259080"/>
    <xdr:sp macro="" textlink="">
      <xdr:nvSpPr>
        <xdr:cNvPr id="372" name="公債費最小値テキスト"/>
        <xdr:cNvSpPr txBox="1"/>
      </xdr:nvSpPr>
      <xdr:spPr>
        <a:xfrm>
          <a:off x="49149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143510</xdr:rowOff>
    </xdr:from>
    <xdr:to>
      <xdr:col>24</xdr:col>
      <xdr:colOff>114300</xdr:colOff>
      <xdr:row>80</xdr:row>
      <xdr:rowOff>143510</xdr:rowOff>
    </xdr:to>
    <xdr:cxnSp macro="">
      <xdr:nvCxnSpPr>
        <xdr:cNvPr id="373" name="直線コネクタ 372"/>
        <xdr:cNvCxnSpPr/>
      </xdr:nvCxnSpPr>
      <xdr:spPr>
        <a:xfrm>
          <a:off x="4737100" y="1385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24130</xdr:rowOff>
    </xdr:from>
    <xdr:ext cx="762000" cy="259080"/>
    <xdr:sp macro="" textlink="">
      <xdr:nvSpPr>
        <xdr:cNvPr id="374" name="公債費最大値テキスト"/>
        <xdr:cNvSpPr txBox="1"/>
      </xdr:nvSpPr>
      <xdr:spPr>
        <a:xfrm>
          <a:off x="4914900" y="1236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109220</xdr:rowOff>
    </xdr:from>
    <xdr:to>
      <xdr:col>24</xdr:col>
      <xdr:colOff>114300</xdr:colOff>
      <xdr:row>73</xdr:row>
      <xdr:rowOff>109220</xdr:rowOff>
    </xdr:to>
    <xdr:cxnSp macro="">
      <xdr:nvCxnSpPr>
        <xdr:cNvPr id="375" name="直線コネクタ 374"/>
        <xdr:cNvCxnSpPr/>
      </xdr:nvCxnSpPr>
      <xdr:spPr>
        <a:xfrm>
          <a:off x="4737100" y="1262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110490</xdr:rowOff>
    </xdr:from>
    <xdr:to>
      <xdr:col>24</xdr:col>
      <xdr:colOff>25400</xdr:colOff>
      <xdr:row>76</xdr:row>
      <xdr:rowOff>123825</xdr:rowOff>
    </xdr:to>
    <xdr:cxnSp macro="">
      <xdr:nvCxnSpPr>
        <xdr:cNvPr id="376" name="直線コネクタ 375"/>
        <xdr:cNvCxnSpPr/>
      </xdr:nvCxnSpPr>
      <xdr:spPr>
        <a:xfrm>
          <a:off x="3987800" y="131406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143510</xdr:rowOff>
    </xdr:from>
    <xdr:ext cx="762000" cy="251460"/>
    <xdr:sp macro="" textlink="">
      <xdr:nvSpPr>
        <xdr:cNvPr id="377" name="公債費平均値テキスト"/>
        <xdr:cNvSpPr txBox="1"/>
      </xdr:nvSpPr>
      <xdr:spPr>
        <a:xfrm>
          <a:off x="4914900" y="131737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170815</xdr:rowOff>
    </xdr:from>
    <xdr:to>
      <xdr:col>24</xdr:col>
      <xdr:colOff>76200</xdr:colOff>
      <xdr:row>77</xdr:row>
      <xdr:rowOff>100965</xdr:rowOff>
    </xdr:to>
    <xdr:sp macro="" textlink="">
      <xdr:nvSpPr>
        <xdr:cNvPr id="378" name="フローチャート: 判断 377"/>
        <xdr:cNvSpPr/>
      </xdr:nvSpPr>
      <xdr:spPr>
        <a:xfrm>
          <a:off x="47752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110490</xdr:rowOff>
    </xdr:from>
    <xdr:to>
      <xdr:col>19</xdr:col>
      <xdr:colOff>187325</xdr:colOff>
      <xdr:row>76</xdr:row>
      <xdr:rowOff>117475</xdr:rowOff>
    </xdr:to>
    <xdr:cxnSp macro="">
      <xdr:nvCxnSpPr>
        <xdr:cNvPr id="379" name="直線コネクタ 378"/>
        <xdr:cNvCxnSpPr/>
      </xdr:nvCxnSpPr>
      <xdr:spPr>
        <a:xfrm flipV="1">
          <a:off x="3098800" y="131406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158115</xdr:rowOff>
    </xdr:from>
    <xdr:to>
      <xdr:col>20</xdr:col>
      <xdr:colOff>38100</xdr:colOff>
      <xdr:row>77</xdr:row>
      <xdr:rowOff>88265</xdr:rowOff>
    </xdr:to>
    <xdr:sp macro="" textlink="">
      <xdr:nvSpPr>
        <xdr:cNvPr id="380" name="フローチャート: 判断 379"/>
        <xdr:cNvSpPr/>
      </xdr:nvSpPr>
      <xdr:spPr>
        <a:xfrm>
          <a:off x="39370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73025</xdr:rowOff>
    </xdr:from>
    <xdr:ext cx="728345" cy="259080"/>
    <xdr:sp macro="" textlink="">
      <xdr:nvSpPr>
        <xdr:cNvPr id="381" name="テキスト ボックス 380"/>
        <xdr:cNvSpPr txBox="1"/>
      </xdr:nvSpPr>
      <xdr:spPr>
        <a:xfrm>
          <a:off x="3606800" y="13274675"/>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84455</xdr:rowOff>
    </xdr:from>
    <xdr:to>
      <xdr:col>15</xdr:col>
      <xdr:colOff>98425</xdr:colOff>
      <xdr:row>76</xdr:row>
      <xdr:rowOff>117475</xdr:rowOff>
    </xdr:to>
    <xdr:cxnSp macro="">
      <xdr:nvCxnSpPr>
        <xdr:cNvPr id="382" name="直線コネクタ 381"/>
        <xdr:cNvCxnSpPr/>
      </xdr:nvCxnSpPr>
      <xdr:spPr>
        <a:xfrm>
          <a:off x="2209800" y="131146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6350</xdr:rowOff>
    </xdr:from>
    <xdr:to>
      <xdr:col>15</xdr:col>
      <xdr:colOff>149225</xdr:colOff>
      <xdr:row>77</xdr:row>
      <xdr:rowOff>107315</xdr:rowOff>
    </xdr:to>
    <xdr:sp macro="" textlink="">
      <xdr:nvSpPr>
        <xdr:cNvPr id="383" name="フローチャート: 判断 382"/>
        <xdr:cNvSpPr/>
      </xdr:nvSpPr>
      <xdr:spPr>
        <a:xfrm>
          <a:off x="3048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92075</xdr:rowOff>
    </xdr:from>
    <xdr:ext cx="762000" cy="259080"/>
    <xdr:sp macro="" textlink="">
      <xdr:nvSpPr>
        <xdr:cNvPr id="384" name="テキスト ボックス 383"/>
        <xdr:cNvSpPr txBox="1"/>
      </xdr:nvSpPr>
      <xdr:spPr>
        <a:xfrm>
          <a:off x="2717800" y="1329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71755</xdr:rowOff>
    </xdr:from>
    <xdr:to>
      <xdr:col>11</xdr:col>
      <xdr:colOff>9525</xdr:colOff>
      <xdr:row>76</xdr:row>
      <xdr:rowOff>84455</xdr:rowOff>
    </xdr:to>
    <xdr:cxnSp macro="">
      <xdr:nvCxnSpPr>
        <xdr:cNvPr id="385" name="直線コネクタ 384"/>
        <xdr:cNvCxnSpPr/>
      </xdr:nvCxnSpPr>
      <xdr:spPr>
        <a:xfrm>
          <a:off x="1320800" y="131019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12700</xdr:rowOff>
    </xdr:from>
    <xdr:to>
      <xdr:col>11</xdr:col>
      <xdr:colOff>60325</xdr:colOff>
      <xdr:row>77</xdr:row>
      <xdr:rowOff>114300</xdr:rowOff>
    </xdr:to>
    <xdr:sp macro="" textlink="">
      <xdr:nvSpPr>
        <xdr:cNvPr id="386" name="フローチャート: 判断 385"/>
        <xdr:cNvSpPr/>
      </xdr:nvSpPr>
      <xdr:spPr>
        <a:xfrm>
          <a:off x="21590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99060</xdr:rowOff>
    </xdr:from>
    <xdr:ext cx="753745" cy="250825"/>
    <xdr:sp macro="" textlink="">
      <xdr:nvSpPr>
        <xdr:cNvPr id="387" name="テキスト ボックス 386"/>
        <xdr:cNvSpPr txBox="1"/>
      </xdr:nvSpPr>
      <xdr:spPr>
        <a:xfrm>
          <a:off x="1828800" y="1330071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6350</xdr:rowOff>
    </xdr:from>
    <xdr:to>
      <xdr:col>6</xdr:col>
      <xdr:colOff>171450</xdr:colOff>
      <xdr:row>77</xdr:row>
      <xdr:rowOff>107315</xdr:rowOff>
    </xdr:to>
    <xdr:sp macro="" textlink="">
      <xdr:nvSpPr>
        <xdr:cNvPr id="388" name="フローチャート: 判断 387"/>
        <xdr:cNvSpPr/>
      </xdr:nvSpPr>
      <xdr:spPr>
        <a:xfrm>
          <a:off x="1270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92075</xdr:rowOff>
    </xdr:from>
    <xdr:ext cx="753745" cy="259080"/>
    <xdr:sp macro="" textlink="">
      <xdr:nvSpPr>
        <xdr:cNvPr id="389" name="テキスト ボックス 388"/>
        <xdr:cNvSpPr txBox="1"/>
      </xdr:nvSpPr>
      <xdr:spPr>
        <a:xfrm>
          <a:off x="939800" y="1329372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0" name="テキスト ボックス 38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1" name="テキスト ボックス 39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3745" cy="259080"/>
    <xdr:sp macro="" textlink="">
      <xdr:nvSpPr>
        <xdr:cNvPr id="392" name="テキスト ボックス 391"/>
        <xdr:cNvSpPr txBox="1"/>
      </xdr:nvSpPr>
      <xdr:spPr>
        <a:xfrm>
          <a:off x="2882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3" name="テキスト ボックス 39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4" name="テキスト ボックス 39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73025</xdr:rowOff>
    </xdr:from>
    <xdr:to>
      <xdr:col>24</xdr:col>
      <xdr:colOff>76200</xdr:colOff>
      <xdr:row>77</xdr:row>
      <xdr:rowOff>3175</xdr:rowOff>
    </xdr:to>
    <xdr:sp macro="" textlink="">
      <xdr:nvSpPr>
        <xdr:cNvPr id="395" name="楕円 394"/>
        <xdr:cNvSpPr/>
      </xdr:nvSpPr>
      <xdr:spPr>
        <a:xfrm>
          <a:off x="47752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89535</xdr:rowOff>
    </xdr:from>
    <xdr:ext cx="762000" cy="250825"/>
    <xdr:sp macro="" textlink="">
      <xdr:nvSpPr>
        <xdr:cNvPr id="396" name="公債費該当値テキスト"/>
        <xdr:cNvSpPr txBox="1"/>
      </xdr:nvSpPr>
      <xdr:spPr>
        <a:xfrm>
          <a:off x="4914900" y="12948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59690</xdr:rowOff>
    </xdr:from>
    <xdr:to>
      <xdr:col>20</xdr:col>
      <xdr:colOff>38100</xdr:colOff>
      <xdr:row>76</xdr:row>
      <xdr:rowOff>161290</xdr:rowOff>
    </xdr:to>
    <xdr:sp macro="" textlink="">
      <xdr:nvSpPr>
        <xdr:cNvPr id="397" name="楕円 396"/>
        <xdr:cNvSpPr/>
      </xdr:nvSpPr>
      <xdr:spPr>
        <a:xfrm>
          <a:off x="39370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0</xdr:rowOff>
    </xdr:from>
    <xdr:ext cx="728345" cy="259080"/>
    <xdr:sp macro="" textlink="">
      <xdr:nvSpPr>
        <xdr:cNvPr id="398" name="テキスト ボックス 397"/>
        <xdr:cNvSpPr txBox="1"/>
      </xdr:nvSpPr>
      <xdr:spPr>
        <a:xfrm>
          <a:off x="3606800" y="1285875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66675</xdr:rowOff>
    </xdr:from>
    <xdr:to>
      <xdr:col>15</xdr:col>
      <xdr:colOff>149225</xdr:colOff>
      <xdr:row>76</xdr:row>
      <xdr:rowOff>168275</xdr:rowOff>
    </xdr:to>
    <xdr:sp macro="" textlink="">
      <xdr:nvSpPr>
        <xdr:cNvPr id="399" name="楕円 398"/>
        <xdr:cNvSpPr/>
      </xdr:nvSpPr>
      <xdr:spPr>
        <a:xfrm>
          <a:off x="30480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6985</xdr:rowOff>
    </xdr:from>
    <xdr:ext cx="762000" cy="250825"/>
    <xdr:sp macro="" textlink="">
      <xdr:nvSpPr>
        <xdr:cNvPr id="400" name="テキスト ボックス 399"/>
        <xdr:cNvSpPr txBox="1"/>
      </xdr:nvSpPr>
      <xdr:spPr>
        <a:xfrm>
          <a:off x="2717800" y="128657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33655</xdr:rowOff>
    </xdr:from>
    <xdr:to>
      <xdr:col>11</xdr:col>
      <xdr:colOff>60325</xdr:colOff>
      <xdr:row>76</xdr:row>
      <xdr:rowOff>135255</xdr:rowOff>
    </xdr:to>
    <xdr:sp macro="" textlink="">
      <xdr:nvSpPr>
        <xdr:cNvPr id="401" name="楕円 400"/>
        <xdr:cNvSpPr/>
      </xdr:nvSpPr>
      <xdr:spPr>
        <a:xfrm>
          <a:off x="21590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145415</xdr:rowOff>
    </xdr:from>
    <xdr:ext cx="753745" cy="250825"/>
    <xdr:sp macro="" textlink="">
      <xdr:nvSpPr>
        <xdr:cNvPr id="402" name="テキスト ボックス 401"/>
        <xdr:cNvSpPr txBox="1"/>
      </xdr:nvSpPr>
      <xdr:spPr>
        <a:xfrm>
          <a:off x="1828800" y="1283271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20955</xdr:rowOff>
    </xdr:from>
    <xdr:to>
      <xdr:col>6</xdr:col>
      <xdr:colOff>171450</xdr:colOff>
      <xdr:row>76</xdr:row>
      <xdr:rowOff>122555</xdr:rowOff>
    </xdr:to>
    <xdr:sp macro="" textlink="">
      <xdr:nvSpPr>
        <xdr:cNvPr id="403" name="楕円 402"/>
        <xdr:cNvSpPr/>
      </xdr:nvSpPr>
      <xdr:spPr>
        <a:xfrm>
          <a:off x="12700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132715</xdr:rowOff>
    </xdr:from>
    <xdr:ext cx="753745" cy="250825"/>
    <xdr:sp macro="" textlink="">
      <xdr:nvSpPr>
        <xdr:cNvPr id="404" name="テキスト ボックス 403"/>
        <xdr:cNvSpPr txBox="1"/>
      </xdr:nvSpPr>
      <xdr:spPr>
        <a:xfrm>
          <a:off x="939800" y="1282001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公債費以外に係る経常収支比率は類似団体平均と比べ依然として高い状況が続いている。今後も第七次行政改革大綱に基づき、経常経費の削減を図る。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0195" cy="225425"/>
    <xdr:sp macro="" textlink="">
      <xdr:nvSpPr>
        <xdr:cNvPr id="416" name="テキスト ボックス 415"/>
        <xdr:cNvSpPr txBox="1"/>
      </xdr:nvSpPr>
      <xdr:spPr>
        <a:xfrm>
          <a:off x="12407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745" cy="250825"/>
    <xdr:sp macro="" textlink="">
      <xdr:nvSpPr>
        <xdr:cNvPr id="418" name="テキスト ボックス 417"/>
        <xdr:cNvSpPr txBox="1"/>
      </xdr:nvSpPr>
      <xdr:spPr>
        <a:xfrm>
          <a:off x="11938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9745" cy="250825"/>
    <xdr:sp macro="" textlink="">
      <xdr:nvSpPr>
        <xdr:cNvPr id="420" name="テキスト ボックス 419"/>
        <xdr:cNvSpPr txBox="1"/>
      </xdr:nvSpPr>
      <xdr:spPr>
        <a:xfrm>
          <a:off x="11938000" y="13815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9745" cy="250825"/>
    <xdr:sp macro="" textlink="">
      <xdr:nvSpPr>
        <xdr:cNvPr id="422" name="テキスト ボックス 421"/>
        <xdr:cNvSpPr txBox="1"/>
      </xdr:nvSpPr>
      <xdr:spPr>
        <a:xfrm>
          <a:off x="11938000" y="13357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9745" cy="250825"/>
    <xdr:sp macro="" textlink="">
      <xdr:nvSpPr>
        <xdr:cNvPr id="424" name="テキスト ボックス 423"/>
        <xdr:cNvSpPr txBox="1"/>
      </xdr:nvSpPr>
      <xdr:spPr>
        <a:xfrm>
          <a:off x="11938000" y="12900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9745" cy="250825"/>
    <xdr:sp macro="" textlink="">
      <xdr:nvSpPr>
        <xdr:cNvPr id="426" name="テキスト ボックス 425"/>
        <xdr:cNvSpPr txBox="1"/>
      </xdr:nvSpPr>
      <xdr:spPr>
        <a:xfrm>
          <a:off x="11938000" y="12443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745" cy="250825"/>
    <xdr:sp macro="" textlink="">
      <xdr:nvSpPr>
        <xdr:cNvPr id="428" name="テキスト ボックス 427"/>
        <xdr:cNvSpPr txBox="1"/>
      </xdr:nvSpPr>
      <xdr:spPr>
        <a:xfrm>
          <a:off x="1193800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122555</xdr:rowOff>
    </xdr:from>
    <xdr:to>
      <xdr:col>82</xdr:col>
      <xdr:colOff>107950</xdr:colOff>
      <xdr:row>81</xdr:row>
      <xdr:rowOff>88265</xdr:rowOff>
    </xdr:to>
    <xdr:cxnSp macro="">
      <xdr:nvCxnSpPr>
        <xdr:cNvPr id="430" name="直線コネクタ 429"/>
        <xdr:cNvCxnSpPr/>
      </xdr:nvCxnSpPr>
      <xdr:spPr>
        <a:xfrm flipV="1">
          <a:off x="16510000" y="1280985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60325</xdr:rowOff>
    </xdr:from>
    <xdr:ext cx="762000" cy="259080"/>
    <xdr:sp macro="" textlink="">
      <xdr:nvSpPr>
        <xdr:cNvPr id="431" name="公債費以外最小値テキスト"/>
        <xdr:cNvSpPr txBox="1"/>
      </xdr:nvSpPr>
      <xdr:spPr>
        <a:xfrm>
          <a:off x="165989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88265</xdr:rowOff>
    </xdr:from>
    <xdr:to>
      <xdr:col>82</xdr:col>
      <xdr:colOff>196850</xdr:colOff>
      <xdr:row>81</xdr:row>
      <xdr:rowOff>88265</xdr:rowOff>
    </xdr:to>
    <xdr:cxnSp macro="">
      <xdr:nvCxnSpPr>
        <xdr:cNvPr id="432" name="直線コネクタ 431"/>
        <xdr:cNvCxnSpPr/>
      </xdr:nvCxnSpPr>
      <xdr:spPr>
        <a:xfrm>
          <a:off x="16421100" y="1397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37465</xdr:rowOff>
    </xdr:from>
    <xdr:ext cx="762000" cy="259080"/>
    <xdr:sp macro="" textlink="">
      <xdr:nvSpPr>
        <xdr:cNvPr id="433" name="公債費以外最大値テキスト"/>
        <xdr:cNvSpPr txBox="1"/>
      </xdr:nvSpPr>
      <xdr:spPr>
        <a:xfrm>
          <a:off x="165989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122555</xdr:rowOff>
    </xdr:from>
    <xdr:to>
      <xdr:col>82</xdr:col>
      <xdr:colOff>196850</xdr:colOff>
      <xdr:row>74</xdr:row>
      <xdr:rowOff>122555</xdr:rowOff>
    </xdr:to>
    <xdr:cxnSp macro="">
      <xdr:nvCxnSpPr>
        <xdr:cNvPr id="434" name="直線コネクタ 433"/>
        <xdr:cNvCxnSpPr/>
      </xdr:nvCxnSpPr>
      <xdr:spPr>
        <a:xfrm>
          <a:off x="16421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88265</xdr:rowOff>
    </xdr:from>
    <xdr:to>
      <xdr:col>82</xdr:col>
      <xdr:colOff>107950</xdr:colOff>
      <xdr:row>79</xdr:row>
      <xdr:rowOff>101600</xdr:rowOff>
    </xdr:to>
    <xdr:cxnSp macro="">
      <xdr:nvCxnSpPr>
        <xdr:cNvPr id="435" name="直線コネクタ 434"/>
        <xdr:cNvCxnSpPr/>
      </xdr:nvCxnSpPr>
      <xdr:spPr>
        <a:xfrm flipV="1">
          <a:off x="15671800" y="136328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44450</xdr:rowOff>
    </xdr:from>
    <xdr:ext cx="762000" cy="259080"/>
    <xdr:sp macro="" textlink="">
      <xdr:nvSpPr>
        <xdr:cNvPr id="436" name="公債費以外平均値テキスト"/>
        <xdr:cNvSpPr txBox="1"/>
      </xdr:nvSpPr>
      <xdr:spPr>
        <a:xfrm>
          <a:off x="16598900" y="13074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27940</xdr:rowOff>
    </xdr:from>
    <xdr:to>
      <xdr:col>82</xdr:col>
      <xdr:colOff>158750</xdr:colOff>
      <xdr:row>77</xdr:row>
      <xdr:rowOff>129540</xdr:rowOff>
    </xdr:to>
    <xdr:sp macro="" textlink="">
      <xdr:nvSpPr>
        <xdr:cNvPr id="437" name="フローチャート: 判断 436"/>
        <xdr:cNvSpPr/>
      </xdr:nvSpPr>
      <xdr:spPr>
        <a:xfrm>
          <a:off x="164592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101600</xdr:rowOff>
    </xdr:from>
    <xdr:to>
      <xdr:col>78</xdr:col>
      <xdr:colOff>69850</xdr:colOff>
      <xdr:row>79</xdr:row>
      <xdr:rowOff>106680</xdr:rowOff>
    </xdr:to>
    <xdr:cxnSp macro="">
      <xdr:nvCxnSpPr>
        <xdr:cNvPr id="438" name="直線コネクタ 437"/>
        <xdr:cNvCxnSpPr/>
      </xdr:nvCxnSpPr>
      <xdr:spPr>
        <a:xfrm flipV="1">
          <a:off x="14782800" y="136461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5080</xdr:rowOff>
    </xdr:from>
    <xdr:to>
      <xdr:col>78</xdr:col>
      <xdr:colOff>120650</xdr:colOff>
      <xdr:row>77</xdr:row>
      <xdr:rowOff>106680</xdr:rowOff>
    </xdr:to>
    <xdr:sp macro="" textlink="">
      <xdr:nvSpPr>
        <xdr:cNvPr id="439" name="フローチャート: 判断 438"/>
        <xdr:cNvSpPr/>
      </xdr:nvSpPr>
      <xdr:spPr>
        <a:xfrm>
          <a:off x="15621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116840</xdr:rowOff>
    </xdr:from>
    <xdr:ext cx="736600" cy="259080"/>
    <xdr:sp macro="" textlink="">
      <xdr:nvSpPr>
        <xdr:cNvPr id="440" name="テキスト ボックス 439"/>
        <xdr:cNvSpPr txBox="1"/>
      </xdr:nvSpPr>
      <xdr:spPr>
        <a:xfrm>
          <a:off x="15290800" y="1297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106680</xdr:rowOff>
    </xdr:from>
    <xdr:to>
      <xdr:col>73</xdr:col>
      <xdr:colOff>180975</xdr:colOff>
      <xdr:row>79</xdr:row>
      <xdr:rowOff>124460</xdr:rowOff>
    </xdr:to>
    <xdr:cxnSp macro="">
      <xdr:nvCxnSpPr>
        <xdr:cNvPr id="441" name="直線コネクタ 440"/>
        <xdr:cNvCxnSpPr/>
      </xdr:nvCxnSpPr>
      <xdr:spPr>
        <a:xfrm flipV="1">
          <a:off x="13893800" y="136512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167640</xdr:rowOff>
    </xdr:from>
    <xdr:to>
      <xdr:col>74</xdr:col>
      <xdr:colOff>31750</xdr:colOff>
      <xdr:row>77</xdr:row>
      <xdr:rowOff>97790</xdr:rowOff>
    </xdr:to>
    <xdr:sp macro="" textlink="">
      <xdr:nvSpPr>
        <xdr:cNvPr id="442" name="フローチャート: 判断 441"/>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107950</xdr:rowOff>
    </xdr:from>
    <xdr:ext cx="762000" cy="259080"/>
    <xdr:sp macro="" textlink="">
      <xdr:nvSpPr>
        <xdr:cNvPr id="443" name="テキスト ボックス 442"/>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1270</xdr:rowOff>
    </xdr:from>
    <xdr:to>
      <xdr:col>69</xdr:col>
      <xdr:colOff>92075</xdr:colOff>
      <xdr:row>79</xdr:row>
      <xdr:rowOff>124460</xdr:rowOff>
    </xdr:to>
    <xdr:cxnSp macro="">
      <xdr:nvCxnSpPr>
        <xdr:cNvPr id="444" name="直線コネクタ 443"/>
        <xdr:cNvCxnSpPr/>
      </xdr:nvCxnSpPr>
      <xdr:spPr>
        <a:xfrm>
          <a:off x="13004800" y="1354582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62230</xdr:rowOff>
    </xdr:from>
    <xdr:ext cx="753745" cy="259080"/>
    <xdr:sp macro="" textlink="">
      <xdr:nvSpPr>
        <xdr:cNvPr id="446" name="テキスト ボックス 445"/>
        <xdr:cNvSpPr txBox="1"/>
      </xdr:nvSpPr>
      <xdr:spPr>
        <a:xfrm>
          <a:off x="13512800" y="129209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119380</xdr:rowOff>
    </xdr:from>
    <xdr:ext cx="762000" cy="259080"/>
    <xdr:sp macro="" textlink="">
      <xdr:nvSpPr>
        <xdr:cNvPr id="448" name="テキスト ボックス 447"/>
        <xdr:cNvSpPr txBox="1"/>
      </xdr:nvSpPr>
      <xdr:spPr>
        <a:xfrm>
          <a:off x="12623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3745" cy="259080"/>
    <xdr:sp macro="" textlink="">
      <xdr:nvSpPr>
        <xdr:cNvPr id="450" name="テキスト ボックス 449"/>
        <xdr:cNvSpPr txBox="1"/>
      </xdr:nvSpPr>
      <xdr:spPr>
        <a:xfrm>
          <a:off x="15455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3745" cy="259080"/>
    <xdr:sp macro="" textlink="">
      <xdr:nvSpPr>
        <xdr:cNvPr id="451" name="テキスト ボックス 450"/>
        <xdr:cNvSpPr txBox="1"/>
      </xdr:nvSpPr>
      <xdr:spPr>
        <a:xfrm>
          <a:off x="14566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3745" cy="259080"/>
    <xdr:sp macro="" textlink="">
      <xdr:nvSpPr>
        <xdr:cNvPr id="453" name="テキスト ボックス 452"/>
        <xdr:cNvSpPr txBox="1"/>
      </xdr:nvSpPr>
      <xdr:spPr>
        <a:xfrm>
          <a:off x="12788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79</xdr:row>
      <xdr:rowOff>37465</xdr:rowOff>
    </xdr:from>
    <xdr:to>
      <xdr:col>82</xdr:col>
      <xdr:colOff>158750</xdr:colOff>
      <xdr:row>79</xdr:row>
      <xdr:rowOff>139065</xdr:rowOff>
    </xdr:to>
    <xdr:sp macro="" textlink="">
      <xdr:nvSpPr>
        <xdr:cNvPr id="454" name="楕円 453"/>
        <xdr:cNvSpPr/>
      </xdr:nvSpPr>
      <xdr:spPr>
        <a:xfrm>
          <a:off x="164592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9525</xdr:rowOff>
    </xdr:from>
    <xdr:ext cx="762000" cy="250825"/>
    <xdr:sp macro="" textlink="">
      <xdr:nvSpPr>
        <xdr:cNvPr id="455" name="公債費以外該当値テキスト"/>
        <xdr:cNvSpPr txBox="1"/>
      </xdr:nvSpPr>
      <xdr:spPr>
        <a:xfrm>
          <a:off x="16598900" y="135540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50800</xdr:rowOff>
    </xdr:from>
    <xdr:to>
      <xdr:col>78</xdr:col>
      <xdr:colOff>120650</xdr:colOff>
      <xdr:row>79</xdr:row>
      <xdr:rowOff>152400</xdr:rowOff>
    </xdr:to>
    <xdr:sp macro="" textlink="">
      <xdr:nvSpPr>
        <xdr:cNvPr id="456" name="楕円 455"/>
        <xdr:cNvSpPr/>
      </xdr:nvSpPr>
      <xdr:spPr>
        <a:xfrm>
          <a:off x="156210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137160</xdr:rowOff>
    </xdr:from>
    <xdr:ext cx="736600" cy="259080"/>
    <xdr:sp macro="" textlink="">
      <xdr:nvSpPr>
        <xdr:cNvPr id="457" name="テキスト ボックス 456"/>
        <xdr:cNvSpPr txBox="1"/>
      </xdr:nvSpPr>
      <xdr:spPr>
        <a:xfrm>
          <a:off x="15290800" y="13681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55880</xdr:rowOff>
    </xdr:from>
    <xdr:to>
      <xdr:col>74</xdr:col>
      <xdr:colOff>31750</xdr:colOff>
      <xdr:row>79</xdr:row>
      <xdr:rowOff>157480</xdr:rowOff>
    </xdr:to>
    <xdr:sp macro="" textlink="">
      <xdr:nvSpPr>
        <xdr:cNvPr id="458" name="楕円 457"/>
        <xdr:cNvSpPr/>
      </xdr:nvSpPr>
      <xdr:spPr>
        <a:xfrm>
          <a:off x="147320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142240</xdr:rowOff>
    </xdr:from>
    <xdr:ext cx="762000" cy="259080"/>
    <xdr:sp macro="" textlink="">
      <xdr:nvSpPr>
        <xdr:cNvPr id="459" name="テキスト ボックス 458"/>
        <xdr:cNvSpPr txBox="1"/>
      </xdr:nvSpPr>
      <xdr:spPr>
        <a:xfrm>
          <a:off x="144018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73660</xdr:rowOff>
    </xdr:from>
    <xdr:to>
      <xdr:col>69</xdr:col>
      <xdr:colOff>142875</xdr:colOff>
      <xdr:row>80</xdr:row>
      <xdr:rowOff>3810</xdr:rowOff>
    </xdr:to>
    <xdr:sp macro="" textlink="">
      <xdr:nvSpPr>
        <xdr:cNvPr id="460" name="楕円 459"/>
        <xdr:cNvSpPr/>
      </xdr:nvSpPr>
      <xdr:spPr>
        <a:xfrm>
          <a:off x="13843000" y="136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160020</xdr:rowOff>
    </xdr:from>
    <xdr:ext cx="753745" cy="259080"/>
    <xdr:sp macro="" textlink="">
      <xdr:nvSpPr>
        <xdr:cNvPr id="461" name="テキスト ボックス 460"/>
        <xdr:cNvSpPr txBox="1"/>
      </xdr:nvSpPr>
      <xdr:spPr>
        <a:xfrm>
          <a:off x="13512800" y="137045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62" name="楕円 461"/>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36830</xdr:rowOff>
    </xdr:from>
    <xdr:ext cx="762000" cy="259080"/>
    <xdr:sp macro="" textlink="">
      <xdr:nvSpPr>
        <xdr:cNvPr id="463" name="テキスト ボックス 462"/>
        <xdr:cNvSpPr txBox="1"/>
      </xdr:nvSpPr>
      <xdr:spPr>
        <a:xfrm>
          <a:off x="12623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福井県大野市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225" cy="269875"/>
    <xdr:sp macro="" textlink="">
      <xdr:nvSpPr>
        <xdr:cNvPr id="29" name="テキスト ボックス 28"/>
        <xdr:cNvSpPr txBox="1"/>
      </xdr:nvSpPr>
      <xdr:spPr>
        <a:xfrm>
          <a:off x="1676400" y="1270000"/>
          <a:ext cx="4032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0825"/>
    <xdr:sp macro="" textlink="">
      <xdr:nvSpPr>
        <xdr:cNvPr id="31" name="テキスト ボックス 30"/>
        <xdr:cNvSpPr txBox="1"/>
      </xdr:nvSpPr>
      <xdr:spPr>
        <a:xfrm>
          <a:off x="1384300" y="3794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825"/>
    <xdr:sp macro="" textlink="">
      <xdr:nvSpPr>
        <xdr:cNvPr id="35" name="テキスト ボックス 34"/>
        <xdr:cNvSpPr txBox="1"/>
      </xdr:nvSpPr>
      <xdr:spPr>
        <a:xfrm>
          <a:off x="1384300" y="31413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0825"/>
    <xdr:sp macro="" textlink="">
      <xdr:nvSpPr>
        <xdr:cNvPr id="45" name="テキスト ボックス 44"/>
        <xdr:cNvSpPr txBox="1"/>
      </xdr:nvSpPr>
      <xdr:spPr>
        <a:xfrm>
          <a:off x="1384300" y="1508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170815</xdr:rowOff>
    </xdr:from>
    <xdr:to>
      <xdr:col>29</xdr:col>
      <xdr:colOff>127000</xdr:colOff>
      <xdr:row>19</xdr:row>
      <xdr:rowOff>121285</xdr:rowOff>
    </xdr:to>
    <xdr:cxnSp macro="">
      <xdr:nvCxnSpPr>
        <xdr:cNvPr id="47" name="直線コネクタ 46"/>
        <xdr:cNvCxnSpPr/>
      </xdr:nvCxnSpPr>
      <xdr:spPr>
        <a:xfrm flipV="1">
          <a:off x="5651500" y="2104390"/>
          <a:ext cx="0" cy="1322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93345</xdr:rowOff>
    </xdr:from>
    <xdr:ext cx="753745" cy="259080"/>
    <xdr:sp macro="" textlink="">
      <xdr:nvSpPr>
        <xdr:cNvPr id="48" name="人口1人当たり決算額の推移最小値テキスト130"/>
        <xdr:cNvSpPr txBox="1"/>
      </xdr:nvSpPr>
      <xdr:spPr>
        <a:xfrm>
          <a:off x="5740400" y="339852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51,259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121285</xdr:rowOff>
    </xdr:from>
    <xdr:to>
      <xdr:col>30</xdr:col>
      <xdr:colOff>25400</xdr:colOff>
      <xdr:row>19</xdr:row>
      <xdr:rowOff>121285</xdr:rowOff>
    </xdr:to>
    <xdr:cxnSp macro="">
      <xdr:nvCxnSpPr>
        <xdr:cNvPr id="49" name="直線コネクタ 48"/>
        <xdr:cNvCxnSpPr/>
      </xdr:nvCxnSpPr>
      <xdr:spPr>
        <a:xfrm>
          <a:off x="5562600" y="3426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86360</xdr:rowOff>
    </xdr:from>
    <xdr:ext cx="753745" cy="251460"/>
    <xdr:sp macro="" textlink="">
      <xdr:nvSpPr>
        <xdr:cNvPr id="50" name="人口1人当たり決算額の推移最大値テキスト130"/>
        <xdr:cNvSpPr txBox="1"/>
      </xdr:nvSpPr>
      <xdr:spPr>
        <a:xfrm>
          <a:off x="5740400" y="1848485"/>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132,233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170815</xdr:rowOff>
    </xdr:from>
    <xdr:to>
      <xdr:col>30</xdr:col>
      <xdr:colOff>25400</xdr:colOff>
      <xdr:row>11</xdr:row>
      <xdr:rowOff>170815</xdr:rowOff>
    </xdr:to>
    <xdr:cxnSp macro="">
      <xdr:nvCxnSpPr>
        <xdr:cNvPr id="51" name="直線コネクタ 50"/>
        <xdr:cNvCxnSpPr/>
      </xdr:nvCxnSpPr>
      <xdr:spPr>
        <a:xfrm>
          <a:off x="5562600" y="2104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14605</xdr:rowOff>
    </xdr:from>
    <xdr:to>
      <xdr:col>29</xdr:col>
      <xdr:colOff>127000</xdr:colOff>
      <xdr:row>15</xdr:row>
      <xdr:rowOff>16510</xdr:rowOff>
    </xdr:to>
    <xdr:cxnSp macro="">
      <xdr:nvCxnSpPr>
        <xdr:cNvPr id="52" name="直線コネクタ 51"/>
        <xdr:cNvCxnSpPr/>
      </xdr:nvCxnSpPr>
      <xdr:spPr>
        <a:xfrm flipV="1">
          <a:off x="5003800" y="2633980"/>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144145</xdr:rowOff>
    </xdr:from>
    <xdr:ext cx="753745" cy="250825"/>
    <xdr:sp macro="" textlink="">
      <xdr:nvSpPr>
        <xdr:cNvPr id="53" name="人口1人当たり決算額の推移平均値テキスト130"/>
        <xdr:cNvSpPr txBox="1"/>
      </xdr:nvSpPr>
      <xdr:spPr>
        <a:xfrm>
          <a:off x="5740400" y="2763520"/>
          <a:ext cx="75374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635</xdr:rowOff>
    </xdr:from>
    <xdr:to>
      <xdr:col>29</xdr:col>
      <xdr:colOff>177800</xdr:colOff>
      <xdr:row>16</xdr:row>
      <xdr:rowOff>102235</xdr:rowOff>
    </xdr:to>
    <xdr:sp macro="" textlink="">
      <xdr:nvSpPr>
        <xdr:cNvPr id="54" name="フローチャート: 判断 53"/>
        <xdr:cNvSpPr/>
      </xdr:nvSpPr>
      <xdr:spPr>
        <a:xfrm>
          <a:off x="56007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16510</xdr:rowOff>
    </xdr:from>
    <xdr:to>
      <xdr:col>26</xdr:col>
      <xdr:colOff>50800</xdr:colOff>
      <xdr:row>15</xdr:row>
      <xdr:rowOff>31115</xdr:rowOff>
    </xdr:to>
    <xdr:cxnSp macro="">
      <xdr:nvCxnSpPr>
        <xdr:cNvPr id="55" name="直線コネクタ 54"/>
        <xdr:cNvCxnSpPr/>
      </xdr:nvCxnSpPr>
      <xdr:spPr>
        <a:xfrm flipV="1">
          <a:off x="4305300" y="263588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25400</xdr:rowOff>
    </xdr:from>
    <xdr:to>
      <xdr:col>26</xdr:col>
      <xdr:colOff>101600</xdr:colOff>
      <xdr:row>16</xdr:row>
      <xdr:rowOff>127000</xdr:rowOff>
    </xdr:to>
    <xdr:sp macro="" textlink="">
      <xdr:nvSpPr>
        <xdr:cNvPr id="56" name="フローチャート: 判断 55"/>
        <xdr:cNvSpPr/>
      </xdr:nvSpPr>
      <xdr:spPr>
        <a:xfrm>
          <a:off x="49530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111760</xdr:rowOff>
    </xdr:from>
    <xdr:ext cx="736600" cy="250825"/>
    <xdr:sp macro="" textlink="">
      <xdr:nvSpPr>
        <xdr:cNvPr id="57" name="テキスト ボックス 56"/>
        <xdr:cNvSpPr txBox="1"/>
      </xdr:nvSpPr>
      <xdr:spPr>
        <a:xfrm>
          <a:off x="4622800" y="290258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31115</xdr:rowOff>
    </xdr:from>
    <xdr:to>
      <xdr:col>22</xdr:col>
      <xdr:colOff>114300</xdr:colOff>
      <xdr:row>15</xdr:row>
      <xdr:rowOff>86995</xdr:rowOff>
    </xdr:to>
    <xdr:cxnSp macro="">
      <xdr:nvCxnSpPr>
        <xdr:cNvPr id="58" name="直線コネクタ 57"/>
        <xdr:cNvCxnSpPr/>
      </xdr:nvCxnSpPr>
      <xdr:spPr>
        <a:xfrm flipV="1">
          <a:off x="3606800" y="2650490"/>
          <a:ext cx="698500" cy="55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40640</xdr:rowOff>
    </xdr:from>
    <xdr:to>
      <xdr:col>22</xdr:col>
      <xdr:colOff>165100</xdr:colOff>
      <xdr:row>16</xdr:row>
      <xdr:rowOff>141605</xdr:rowOff>
    </xdr:to>
    <xdr:sp macro="" textlink="">
      <xdr:nvSpPr>
        <xdr:cNvPr id="59" name="フローチャート: 判断 58"/>
        <xdr:cNvSpPr/>
      </xdr:nvSpPr>
      <xdr:spPr>
        <a:xfrm>
          <a:off x="42545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126365</xdr:rowOff>
    </xdr:from>
    <xdr:ext cx="762000" cy="259080"/>
    <xdr:sp macro="" textlink="">
      <xdr:nvSpPr>
        <xdr:cNvPr id="60" name="テキスト ボックス 59"/>
        <xdr:cNvSpPr txBox="1"/>
      </xdr:nvSpPr>
      <xdr:spPr>
        <a:xfrm>
          <a:off x="3924300" y="291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82550</xdr:rowOff>
    </xdr:from>
    <xdr:to>
      <xdr:col>18</xdr:col>
      <xdr:colOff>177800</xdr:colOff>
      <xdr:row>15</xdr:row>
      <xdr:rowOff>86995</xdr:rowOff>
    </xdr:to>
    <xdr:cxnSp macro="">
      <xdr:nvCxnSpPr>
        <xdr:cNvPr id="61" name="直線コネクタ 60"/>
        <xdr:cNvCxnSpPr/>
      </xdr:nvCxnSpPr>
      <xdr:spPr>
        <a:xfrm>
          <a:off x="2908300" y="270192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57785</xdr:rowOff>
    </xdr:from>
    <xdr:to>
      <xdr:col>19</xdr:col>
      <xdr:colOff>38100</xdr:colOff>
      <xdr:row>16</xdr:row>
      <xdr:rowOff>159385</xdr:rowOff>
    </xdr:to>
    <xdr:sp macro="" textlink="">
      <xdr:nvSpPr>
        <xdr:cNvPr id="62" name="フローチャート: 判断 61"/>
        <xdr:cNvSpPr/>
      </xdr:nvSpPr>
      <xdr:spPr>
        <a:xfrm>
          <a:off x="35560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144145</xdr:rowOff>
    </xdr:from>
    <xdr:ext cx="762000" cy="250825"/>
    <xdr:sp macro="" textlink="">
      <xdr:nvSpPr>
        <xdr:cNvPr id="63" name="テキスト ボックス 62"/>
        <xdr:cNvSpPr txBox="1"/>
      </xdr:nvSpPr>
      <xdr:spPr>
        <a:xfrm>
          <a:off x="3225800" y="29349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21590</xdr:rowOff>
    </xdr:from>
    <xdr:to>
      <xdr:col>15</xdr:col>
      <xdr:colOff>101600</xdr:colOff>
      <xdr:row>16</xdr:row>
      <xdr:rowOff>123190</xdr:rowOff>
    </xdr:to>
    <xdr:sp macro="" textlink="">
      <xdr:nvSpPr>
        <xdr:cNvPr id="64" name="フローチャート: 判断 63"/>
        <xdr:cNvSpPr/>
      </xdr:nvSpPr>
      <xdr:spPr>
        <a:xfrm>
          <a:off x="2857500" y="2812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107950</xdr:rowOff>
    </xdr:from>
    <xdr:ext cx="762000" cy="259080"/>
    <xdr:sp macro="" textlink="">
      <xdr:nvSpPr>
        <xdr:cNvPr id="65" name="テキスト ボックス 64"/>
        <xdr:cNvSpPr txBox="1"/>
      </xdr:nvSpPr>
      <xdr:spPr>
        <a:xfrm>
          <a:off x="2527300" y="2898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3745" cy="259080"/>
    <xdr:sp macro="" textlink="">
      <xdr:nvSpPr>
        <xdr:cNvPr id="66" name="テキスト ボックス 65"/>
        <xdr:cNvSpPr txBox="1"/>
      </xdr:nvSpPr>
      <xdr:spPr>
        <a:xfrm>
          <a:off x="5473700" y="39598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135255</xdr:rowOff>
    </xdr:from>
    <xdr:to>
      <xdr:col>29</xdr:col>
      <xdr:colOff>177800</xdr:colOff>
      <xdr:row>15</xdr:row>
      <xdr:rowOff>65405</xdr:rowOff>
    </xdr:to>
    <xdr:sp macro="" textlink="">
      <xdr:nvSpPr>
        <xdr:cNvPr id="71" name="楕円 70"/>
        <xdr:cNvSpPr/>
      </xdr:nvSpPr>
      <xdr:spPr>
        <a:xfrm>
          <a:off x="5600700" y="258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152400</xdr:rowOff>
    </xdr:from>
    <xdr:ext cx="753745" cy="259080"/>
    <xdr:sp macro="" textlink="">
      <xdr:nvSpPr>
        <xdr:cNvPr id="72" name="人口1人当たり決算額の推移該当値テキスト130"/>
        <xdr:cNvSpPr txBox="1"/>
      </xdr:nvSpPr>
      <xdr:spPr>
        <a:xfrm>
          <a:off x="5740400" y="242887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99,781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137160</xdr:rowOff>
    </xdr:from>
    <xdr:to>
      <xdr:col>26</xdr:col>
      <xdr:colOff>101600</xdr:colOff>
      <xdr:row>15</xdr:row>
      <xdr:rowOff>67310</xdr:rowOff>
    </xdr:to>
    <xdr:sp macro="" textlink="">
      <xdr:nvSpPr>
        <xdr:cNvPr id="73" name="楕円 72"/>
        <xdr:cNvSpPr/>
      </xdr:nvSpPr>
      <xdr:spPr>
        <a:xfrm>
          <a:off x="4953000" y="258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77470</xdr:rowOff>
    </xdr:from>
    <xdr:ext cx="736600" cy="250825"/>
    <xdr:sp macro="" textlink="">
      <xdr:nvSpPr>
        <xdr:cNvPr id="74" name="テキスト ボックス 73"/>
        <xdr:cNvSpPr txBox="1"/>
      </xdr:nvSpPr>
      <xdr:spPr>
        <a:xfrm>
          <a:off x="4622800" y="23539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99,700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151765</xdr:rowOff>
    </xdr:from>
    <xdr:to>
      <xdr:col>22</xdr:col>
      <xdr:colOff>165100</xdr:colOff>
      <xdr:row>15</xdr:row>
      <xdr:rowOff>81915</xdr:rowOff>
    </xdr:to>
    <xdr:sp macro="" textlink="">
      <xdr:nvSpPr>
        <xdr:cNvPr id="75" name="楕円 74"/>
        <xdr:cNvSpPr/>
      </xdr:nvSpPr>
      <xdr:spPr>
        <a:xfrm>
          <a:off x="4254500" y="259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92075</xdr:rowOff>
    </xdr:from>
    <xdr:ext cx="762000" cy="259080"/>
    <xdr:sp macro="" textlink="">
      <xdr:nvSpPr>
        <xdr:cNvPr id="76" name="テキスト ボックス 75"/>
        <xdr:cNvSpPr txBox="1"/>
      </xdr:nvSpPr>
      <xdr:spPr>
        <a:xfrm>
          <a:off x="3924300" y="2368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98,774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36195</xdr:rowOff>
    </xdr:from>
    <xdr:to>
      <xdr:col>19</xdr:col>
      <xdr:colOff>38100</xdr:colOff>
      <xdr:row>15</xdr:row>
      <xdr:rowOff>137795</xdr:rowOff>
    </xdr:to>
    <xdr:sp macro="" textlink="">
      <xdr:nvSpPr>
        <xdr:cNvPr id="77" name="楕円 76"/>
        <xdr:cNvSpPr/>
      </xdr:nvSpPr>
      <xdr:spPr>
        <a:xfrm>
          <a:off x="3556000" y="265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147955</xdr:rowOff>
    </xdr:from>
    <xdr:ext cx="762000" cy="258445"/>
    <xdr:sp macro="" textlink="">
      <xdr:nvSpPr>
        <xdr:cNvPr id="78" name="テキスト ボックス 77"/>
        <xdr:cNvSpPr txBox="1"/>
      </xdr:nvSpPr>
      <xdr:spPr>
        <a:xfrm>
          <a:off x="3225800" y="2424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31750</xdr:rowOff>
    </xdr:from>
    <xdr:to>
      <xdr:col>15</xdr:col>
      <xdr:colOff>101600</xdr:colOff>
      <xdr:row>15</xdr:row>
      <xdr:rowOff>133350</xdr:rowOff>
    </xdr:to>
    <xdr:sp macro="" textlink="">
      <xdr:nvSpPr>
        <xdr:cNvPr id="79" name="楕円 78"/>
        <xdr:cNvSpPr/>
      </xdr:nvSpPr>
      <xdr:spPr>
        <a:xfrm>
          <a:off x="2857500" y="265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143510</xdr:rowOff>
    </xdr:from>
    <xdr:ext cx="762000" cy="251460"/>
    <xdr:sp macro="" textlink="">
      <xdr:nvSpPr>
        <xdr:cNvPr id="80" name="テキスト ボックス 79"/>
        <xdr:cNvSpPr txBox="1"/>
      </xdr:nvSpPr>
      <xdr:spPr>
        <a:xfrm>
          <a:off x="2527300" y="24199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95,640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225" cy="275590"/>
    <xdr:sp macro="" textlink="">
      <xdr:nvSpPr>
        <xdr:cNvPr id="94" name="テキスト ボックス 93"/>
        <xdr:cNvSpPr txBox="1"/>
      </xdr:nvSpPr>
      <xdr:spPr>
        <a:xfrm>
          <a:off x="1676400" y="5270500"/>
          <a:ext cx="40322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7" name="テキスト ボックス 96"/>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8" name="直線コネクタ 97"/>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9" name="テキスト ボックス 98"/>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0" name="直線コネクタ 99"/>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1" name="テキスト ボックス 100"/>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2" name="直線コネクタ 101"/>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3" name="テキスト ボックス 102"/>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4" name="直線コネクタ 103"/>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5" name="テキスト ボックス 104"/>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6" name="直線コネクタ 105"/>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7" name="テキスト ボックス 106"/>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8" name="直線コネクタ 107"/>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0825"/>
    <xdr:sp macro="" textlink="">
      <xdr:nvSpPr>
        <xdr:cNvPr id="109" name="テキスト ボックス 108"/>
        <xdr:cNvSpPr txBox="1"/>
      </xdr:nvSpPr>
      <xdr:spPr>
        <a:xfrm>
          <a:off x="1384300" y="55098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0"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114300</xdr:rowOff>
    </xdr:from>
    <xdr:to>
      <xdr:col>29</xdr:col>
      <xdr:colOff>127000</xdr:colOff>
      <xdr:row>38</xdr:row>
      <xdr:rowOff>151765</xdr:rowOff>
    </xdr:to>
    <xdr:cxnSp macro="">
      <xdr:nvCxnSpPr>
        <xdr:cNvPr id="111" name="直線コネクタ 110"/>
        <xdr:cNvCxnSpPr/>
      </xdr:nvCxnSpPr>
      <xdr:spPr>
        <a:xfrm flipV="1">
          <a:off x="5651500" y="6038850"/>
          <a:ext cx="0" cy="15805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123825</xdr:rowOff>
    </xdr:from>
    <xdr:ext cx="753745" cy="253365"/>
    <xdr:sp macro="" textlink="">
      <xdr:nvSpPr>
        <xdr:cNvPr id="112" name="人口1人当たり決算額の推移最小値テキスト445"/>
        <xdr:cNvSpPr txBox="1"/>
      </xdr:nvSpPr>
      <xdr:spPr>
        <a:xfrm>
          <a:off x="5740400" y="759142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151765</xdr:rowOff>
    </xdr:from>
    <xdr:to>
      <xdr:col>30</xdr:col>
      <xdr:colOff>25400</xdr:colOff>
      <xdr:row>38</xdr:row>
      <xdr:rowOff>151765</xdr:rowOff>
    </xdr:to>
    <xdr:cxnSp macro="">
      <xdr:nvCxnSpPr>
        <xdr:cNvPr id="113" name="直線コネクタ 112"/>
        <xdr:cNvCxnSpPr/>
      </xdr:nvCxnSpPr>
      <xdr:spPr>
        <a:xfrm>
          <a:off x="5562600" y="76193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29845</xdr:rowOff>
    </xdr:from>
    <xdr:ext cx="753745" cy="255905"/>
    <xdr:sp macro="" textlink="">
      <xdr:nvSpPr>
        <xdr:cNvPr id="114" name="人口1人当たり決算額の推移最大値テキスト445"/>
        <xdr:cNvSpPr txBox="1"/>
      </xdr:nvSpPr>
      <xdr:spPr>
        <a:xfrm>
          <a:off x="5740400" y="5782945"/>
          <a:ext cx="753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48,117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114300</xdr:rowOff>
    </xdr:from>
    <xdr:to>
      <xdr:col>30</xdr:col>
      <xdr:colOff>25400</xdr:colOff>
      <xdr:row>33</xdr:row>
      <xdr:rowOff>114300</xdr:rowOff>
    </xdr:to>
    <xdr:cxnSp macro="">
      <xdr:nvCxnSpPr>
        <xdr:cNvPr id="115" name="直線コネクタ 114"/>
        <xdr:cNvCxnSpPr/>
      </xdr:nvCxnSpPr>
      <xdr:spPr>
        <a:xfrm>
          <a:off x="5562600" y="60388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226060</xdr:rowOff>
    </xdr:from>
    <xdr:to>
      <xdr:col>29</xdr:col>
      <xdr:colOff>127000</xdr:colOff>
      <xdr:row>35</xdr:row>
      <xdr:rowOff>333375</xdr:rowOff>
    </xdr:to>
    <xdr:cxnSp macro="">
      <xdr:nvCxnSpPr>
        <xdr:cNvPr id="116" name="直線コネクタ 115"/>
        <xdr:cNvCxnSpPr/>
      </xdr:nvCxnSpPr>
      <xdr:spPr>
        <a:xfrm flipV="1">
          <a:off x="5003800" y="6836410"/>
          <a:ext cx="64770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227330</xdr:rowOff>
    </xdr:from>
    <xdr:ext cx="753745" cy="259080"/>
    <xdr:sp macro="" textlink="">
      <xdr:nvSpPr>
        <xdr:cNvPr id="117" name="人口1人当たり決算額の推移平均値テキスト445"/>
        <xdr:cNvSpPr txBox="1"/>
      </xdr:nvSpPr>
      <xdr:spPr>
        <a:xfrm>
          <a:off x="5740400" y="6837680"/>
          <a:ext cx="753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255270</xdr:rowOff>
    </xdr:from>
    <xdr:to>
      <xdr:col>29</xdr:col>
      <xdr:colOff>177800</xdr:colOff>
      <xdr:row>36</xdr:row>
      <xdr:rowOff>13970</xdr:rowOff>
    </xdr:to>
    <xdr:sp macro="" textlink="">
      <xdr:nvSpPr>
        <xdr:cNvPr id="118" name="フローチャート: 判断 117"/>
        <xdr:cNvSpPr/>
      </xdr:nvSpPr>
      <xdr:spPr>
        <a:xfrm>
          <a:off x="56007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316230</xdr:rowOff>
    </xdr:from>
    <xdr:to>
      <xdr:col>26</xdr:col>
      <xdr:colOff>50800</xdr:colOff>
      <xdr:row>35</xdr:row>
      <xdr:rowOff>333375</xdr:rowOff>
    </xdr:to>
    <xdr:cxnSp macro="">
      <xdr:nvCxnSpPr>
        <xdr:cNvPr id="119" name="直線コネクタ 118"/>
        <xdr:cNvCxnSpPr/>
      </xdr:nvCxnSpPr>
      <xdr:spPr>
        <a:xfrm>
          <a:off x="4305300" y="692658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262255</xdr:rowOff>
    </xdr:from>
    <xdr:to>
      <xdr:col>26</xdr:col>
      <xdr:colOff>101600</xdr:colOff>
      <xdr:row>36</xdr:row>
      <xdr:rowOff>20320</xdr:rowOff>
    </xdr:to>
    <xdr:sp macro="" textlink="">
      <xdr:nvSpPr>
        <xdr:cNvPr id="120" name="フローチャート: 判断 119"/>
        <xdr:cNvSpPr/>
      </xdr:nvSpPr>
      <xdr:spPr>
        <a:xfrm>
          <a:off x="49530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31115</xdr:rowOff>
    </xdr:from>
    <xdr:ext cx="736600" cy="255270"/>
    <xdr:sp macro="" textlink="">
      <xdr:nvSpPr>
        <xdr:cNvPr id="121" name="テキスト ボックス 120"/>
        <xdr:cNvSpPr txBox="1"/>
      </xdr:nvSpPr>
      <xdr:spPr>
        <a:xfrm>
          <a:off x="4622800" y="66414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316230</xdr:rowOff>
    </xdr:from>
    <xdr:to>
      <xdr:col>22</xdr:col>
      <xdr:colOff>114300</xdr:colOff>
      <xdr:row>36</xdr:row>
      <xdr:rowOff>6985</xdr:rowOff>
    </xdr:to>
    <xdr:cxnSp macro="">
      <xdr:nvCxnSpPr>
        <xdr:cNvPr id="122" name="直線コネクタ 121"/>
        <xdr:cNvCxnSpPr/>
      </xdr:nvCxnSpPr>
      <xdr:spPr>
        <a:xfrm flipV="1">
          <a:off x="3606800" y="692658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238125</xdr:rowOff>
    </xdr:from>
    <xdr:to>
      <xdr:col>22</xdr:col>
      <xdr:colOff>165100</xdr:colOff>
      <xdr:row>35</xdr:row>
      <xdr:rowOff>339090</xdr:rowOff>
    </xdr:to>
    <xdr:sp macro="" textlink="">
      <xdr:nvSpPr>
        <xdr:cNvPr id="123" name="フローチャート: 判断 122"/>
        <xdr:cNvSpPr/>
      </xdr:nvSpPr>
      <xdr:spPr>
        <a:xfrm>
          <a:off x="4254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6985</xdr:rowOff>
    </xdr:from>
    <xdr:ext cx="762000" cy="256540"/>
    <xdr:sp macro="" textlink="">
      <xdr:nvSpPr>
        <xdr:cNvPr id="124" name="テキスト ボックス 123"/>
        <xdr:cNvSpPr txBox="1"/>
      </xdr:nvSpPr>
      <xdr:spPr>
        <a:xfrm>
          <a:off x="3924300" y="6617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6985</xdr:rowOff>
    </xdr:from>
    <xdr:to>
      <xdr:col>18</xdr:col>
      <xdr:colOff>177800</xdr:colOff>
      <xdr:row>36</xdr:row>
      <xdr:rowOff>45720</xdr:rowOff>
    </xdr:to>
    <xdr:cxnSp macro="">
      <xdr:nvCxnSpPr>
        <xdr:cNvPr id="125" name="直線コネクタ 124"/>
        <xdr:cNvCxnSpPr/>
      </xdr:nvCxnSpPr>
      <xdr:spPr>
        <a:xfrm flipV="1">
          <a:off x="2908300" y="6960235"/>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207010</xdr:rowOff>
    </xdr:from>
    <xdr:to>
      <xdr:col>19</xdr:col>
      <xdr:colOff>38100</xdr:colOff>
      <xdr:row>35</xdr:row>
      <xdr:rowOff>309245</xdr:rowOff>
    </xdr:to>
    <xdr:sp macro="" textlink="">
      <xdr:nvSpPr>
        <xdr:cNvPr id="126" name="フローチャート: 判断 125"/>
        <xdr:cNvSpPr/>
      </xdr:nvSpPr>
      <xdr:spPr>
        <a:xfrm>
          <a:off x="35560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318770</xdr:rowOff>
    </xdr:from>
    <xdr:ext cx="762000" cy="252730"/>
    <xdr:sp macro="" textlink="">
      <xdr:nvSpPr>
        <xdr:cNvPr id="127" name="テキスト ボックス 126"/>
        <xdr:cNvSpPr txBox="1"/>
      </xdr:nvSpPr>
      <xdr:spPr>
        <a:xfrm>
          <a:off x="3225800" y="658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209550</xdr:rowOff>
    </xdr:from>
    <xdr:to>
      <xdr:col>15</xdr:col>
      <xdr:colOff>101600</xdr:colOff>
      <xdr:row>35</xdr:row>
      <xdr:rowOff>311785</xdr:rowOff>
    </xdr:to>
    <xdr:sp macro="" textlink="">
      <xdr:nvSpPr>
        <xdr:cNvPr id="128" name="フローチャート: 判断 127"/>
        <xdr:cNvSpPr/>
      </xdr:nvSpPr>
      <xdr:spPr>
        <a:xfrm>
          <a:off x="2857500" y="68199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322580</xdr:rowOff>
    </xdr:from>
    <xdr:ext cx="762000" cy="259715"/>
    <xdr:sp macro="" textlink="">
      <xdr:nvSpPr>
        <xdr:cNvPr id="129" name="テキスト ボックス 128"/>
        <xdr:cNvSpPr txBox="1"/>
      </xdr:nvSpPr>
      <xdr:spPr>
        <a:xfrm>
          <a:off x="25273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3745" cy="259080"/>
    <xdr:sp macro="" textlink="">
      <xdr:nvSpPr>
        <xdr:cNvPr id="130" name="テキスト ボックス 129"/>
        <xdr:cNvSpPr txBox="1"/>
      </xdr:nvSpPr>
      <xdr:spPr>
        <a:xfrm>
          <a:off x="5473700" y="79603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1" name="テキスト ボックス 130"/>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2" name="テキスト ボックス 131"/>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3" name="テキスト ボックス 132"/>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4" name="テキスト ボックス 133"/>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174625</xdr:rowOff>
    </xdr:from>
    <xdr:to>
      <xdr:col>29</xdr:col>
      <xdr:colOff>177800</xdr:colOff>
      <xdr:row>35</xdr:row>
      <xdr:rowOff>275590</xdr:rowOff>
    </xdr:to>
    <xdr:sp macro="" textlink="">
      <xdr:nvSpPr>
        <xdr:cNvPr id="135" name="楕円 134"/>
        <xdr:cNvSpPr/>
      </xdr:nvSpPr>
      <xdr:spPr>
        <a:xfrm>
          <a:off x="5600700" y="67849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20320</xdr:rowOff>
    </xdr:from>
    <xdr:ext cx="753745" cy="254000"/>
    <xdr:sp macro="" textlink="">
      <xdr:nvSpPr>
        <xdr:cNvPr id="136" name="人口1人当たり決算額の推移該当値テキスト445"/>
        <xdr:cNvSpPr txBox="1"/>
      </xdr:nvSpPr>
      <xdr:spPr>
        <a:xfrm>
          <a:off x="5740400" y="6630670"/>
          <a:ext cx="7537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23,738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282575</xdr:rowOff>
    </xdr:from>
    <xdr:to>
      <xdr:col>26</xdr:col>
      <xdr:colOff>101600</xdr:colOff>
      <xdr:row>36</xdr:row>
      <xdr:rowOff>41275</xdr:rowOff>
    </xdr:to>
    <xdr:sp macro="" textlink="">
      <xdr:nvSpPr>
        <xdr:cNvPr id="137" name="楕円 136"/>
        <xdr:cNvSpPr/>
      </xdr:nvSpPr>
      <xdr:spPr>
        <a:xfrm>
          <a:off x="4953000" y="689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26035</xdr:rowOff>
    </xdr:from>
    <xdr:ext cx="736600" cy="259715"/>
    <xdr:sp macro="" textlink="">
      <xdr:nvSpPr>
        <xdr:cNvPr id="138" name="テキスト ボックス 137"/>
        <xdr:cNvSpPr txBox="1"/>
      </xdr:nvSpPr>
      <xdr:spPr>
        <a:xfrm>
          <a:off x="4622800" y="697928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20,430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264795</xdr:rowOff>
    </xdr:from>
    <xdr:to>
      <xdr:col>22</xdr:col>
      <xdr:colOff>165100</xdr:colOff>
      <xdr:row>36</xdr:row>
      <xdr:rowOff>24130</xdr:rowOff>
    </xdr:to>
    <xdr:sp macro="" textlink="">
      <xdr:nvSpPr>
        <xdr:cNvPr id="139" name="楕円 138"/>
        <xdr:cNvSpPr/>
      </xdr:nvSpPr>
      <xdr:spPr>
        <a:xfrm>
          <a:off x="4254500" y="68751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8890</xdr:rowOff>
    </xdr:from>
    <xdr:ext cx="762000" cy="254000"/>
    <xdr:sp macro="" textlink="">
      <xdr:nvSpPr>
        <xdr:cNvPr id="140" name="テキスト ボックス 139"/>
        <xdr:cNvSpPr txBox="1"/>
      </xdr:nvSpPr>
      <xdr:spPr>
        <a:xfrm>
          <a:off x="3924300" y="69621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20,949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298450</xdr:rowOff>
    </xdr:from>
    <xdr:to>
      <xdr:col>19</xdr:col>
      <xdr:colOff>38100</xdr:colOff>
      <xdr:row>36</xdr:row>
      <xdr:rowOff>57785</xdr:rowOff>
    </xdr:to>
    <xdr:sp macro="" textlink="">
      <xdr:nvSpPr>
        <xdr:cNvPr id="141" name="楕円 140"/>
        <xdr:cNvSpPr/>
      </xdr:nvSpPr>
      <xdr:spPr>
        <a:xfrm>
          <a:off x="3556000" y="69088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42545</xdr:rowOff>
    </xdr:from>
    <xdr:ext cx="762000" cy="255270"/>
    <xdr:sp macro="" textlink="">
      <xdr:nvSpPr>
        <xdr:cNvPr id="142" name="テキスト ボックス 141"/>
        <xdr:cNvSpPr txBox="1"/>
      </xdr:nvSpPr>
      <xdr:spPr>
        <a:xfrm>
          <a:off x="3225800" y="6995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337820</xdr:rowOff>
    </xdr:from>
    <xdr:to>
      <xdr:col>15</xdr:col>
      <xdr:colOff>101600</xdr:colOff>
      <xdr:row>36</xdr:row>
      <xdr:rowOff>96520</xdr:rowOff>
    </xdr:to>
    <xdr:sp macro="" textlink="">
      <xdr:nvSpPr>
        <xdr:cNvPr id="143" name="楕円 142"/>
        <xdr:cNvSpPr/>
      </xdr:nvSpPr>
      <xdr:spPr>
        <a:xfrm>
          <a:off x="2857500" y="694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81280</xdr:rowOff>
    </xdr:from>
    <xdr:ext cx="762000" cy="259715"/>
    <xdr:sp macro="" textlink="">
      <xdr:nvSpPr>
        <xdr:cNvPr id="144" name="テキスト ボックス 143"/>
        <xdr:cNvSpPr txBox="1"/>
      </xdr:nvSpPr>
      <xdr:spPr>
        <a:xfrm>
          <a:off x="2527300" y="70345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18,747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32,902
32,332
872.43
18,932,875
18,044,077
644,037
10,176,534
13,013,701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48.5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825"/>
    <xdr:sp macro="" textlink="">
      <xdr:nvSpPr>
        <xdr:cNvPr id="30" name="テキスト ボックス 29"/>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0825"/>
    <xdr:sp macro="" textlink="">
      <xdr:nvSpPr>
        <xdr:cNvPr id="42" name="テキスト ボックス 41"/>
        <xdr:cNvSpPr txBox="1"/>
      </xdr:nvSpPr>
      <xdr:spPr>
        <a:xfrm>
          <a:off x="230505" y="6969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0825"/>
    <xdr:sp macro="" textlink="">
      <xdr:nvSpPr>
        <xdr:cNvPr id="48" name="テキスト ボックス 47"/>
        <xdr:cNvSpPr txBox="1"/>
      </xdr:nvSpPr>
      <xdr:spPr>
        <a:xfrm>
          <a:off x="230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7375" cy="259080"/>
    <xdr:sp macro="" textlink="">
      <xdr:nvSpPr>
        <xdr:cNvPr id="50" name="テキスト ボックス 49"/>
        <xdr:cNvSpPr txBox="1"/>
      </xdr:nvSpPr>
      <xdr:spPr>
        <a:xfrm>
          <a:off x="166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7375" cy="259080"/>
    <xdr:sp macro="" textlink="">
      <xdr:nvSpPr>
        <xdr:cNvPr id="52" name="テキスト ボックス 51"/>
        <xdr:cNvSpPr txBox="1"/>
      </xdr:nvSpPr>
      <xdr:spPr>
        <a:xfrm>
          <a:off x="166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7375" cy="250825"/>
    <xdr:sp macro="" textlink="">
      <xdr:nvSpPr>
        <xdr:cNvPr id="54" name="テキスト ボックス 53"/>
        <xdr:cNvSpPr txBox="1"/>
      </xdr:nvSpPr>
      <xdr:spPr>
        <a:xfrm>
          <a:off x="166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93345</xdr:rowOff>
    </xdr:from>
    <xdr:to>
      <xdr:col>24</xdr:col>
      <xdr:colOff>62865</xdr:colOff>
      <xdr:row>39</xdr:row>
      <xdr:rowOff>104775</xdr:rowOff>
    </xdr:to>
    <xdr:cxnSp macro="">
      <xdr:nvCxnSpPr>
        <xdr:cNvPr id="56" name="直線コネクタ 55"/>
        <xdr:cNvCxnSpPr/>
      </xdr:nvCxnSpPr>
      <xdr:spPr>
        <a:xfrm flipV="1">
          <a:off x="4633595" y="54082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109220</xdr:rowOff>
    </xdr:from>
    <xdr:ext cx="534670" cy="251460"/>
    <xdr:sp macro="" textlink="">
      <xdr:nvSpPr>
        <xdr:cNvPr id="57" name="人件費最小値テキスト"/>
        <xdr:cNvSpPr txBox="1"/>
      </xdr:nvSpPr>
      <xdr:spPr>
        <a:xfrm>
          <a:off x="4686300" y="67957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104775</xdr:rowOff>
    </xdr:from>
    <xdr:to>
      <xdr:col>24</xdr:col>
      <xdr:colOff>152400</xdr:colOff>
      <xdr:row>39</xdr:row>
      <xdr:rowOff>104775</xdr:rowOff>
    </xdr:to>
    <xdr:cxnSp macro="">
      <xdr:nvCxnSpPr>
        <xdr:cNvPr id="58" name="直線コネクタ 57"/>
        <xdr:cNvCxnSpPr/>
      </xdr:nvCxnSpPr>
      <xdr:spPr>
        <a:xfrm>
          <a:off x="4546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40640</xdr:rowOff>
    </xdr:from>
    <xdr:ext cx="598805" cy="251460"/>
    <xdr:sp macro="" textlink="">
      <xdr:nvSpPr>
        <xdr:cNvPr id="59" name="人件費最大値テキスト"/>
        <xdr:cNvSpPr txBox="1"/>
      </xdr:nvSpPr>
      <xdr:spPr>
        <a:xfrm>
          <a:off x="4686300" y="51841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109,446</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93345</xdr:rowOff>
    </xdr:from>
    <xdr:to>
      <xdr:col>24</xdr:col>
      <xdr:colOff>152400</xdr:colOff>
      <xdr:row>31</xdr:row>
      <xdr:rowOff>93345</xdr:rowOff>
    </xdr:to>
    <xdr:cxnSp macro="">
      <xdr:nvCxnSpPr>
        <xdr:cNvPr id="60" name="直線コネクタ 59"/>
        <xdr:cNvCxnSpPr/>
      </xdr:nvCxnSpPr>
      <xdr:spPr>
        <a:xfrm>
          <a:off x="4546600" y="540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146685</xdr:rowOff>
    </xdr:from>
    <xdr:to>
      <xdr:col>24</xdr:col>
      <xdr:colOff>63500</xdr:colOff>
      <xdr:row>33</xdr:row>
      <xdr:rowOff>3810</xdr:rowOff>
    </xdr:to>
    <xdr:cxnSp macro="">
      <xdr:nvCxnSpPr>
        <xdr:cNvPr id="61" name="直線コネクタ 60"/>
        <xdr:cNvCxnSpPr/>
      </xdr:nvCxnSpPr>
      <xdr:spPr>
        <a:xfrm>
          <a:off x="3797300" y="563308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74930</xdr:rowOff>
    </xdr:from>
    <xdr:ext cx="534670" cy="251460"/>
    <xdr:sp macro="" textlink="">
      <xdr:nvSpPr>
        <xdr:cNvPr id="62" name="人件費平均値テキスト"/>
        <xdr:cNvSpPr txBox="1"/>
      </xdr:nvSpPr>
      <xdr:spPr>
        <a:xfrm>
          <a:off x="4686300" y="60756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95885</xdr:rowOff>
    </xdr:from>
    <xdr:to>
      <xdr:col>24</xdr:col>
      <xdr:colOff>114300</xdr:colOff>
      <xdr:row>36</xdr:row>
      <xdr:rowOff>26035</xdr:rowOff>
    </xdr:to>
    <xdr:sp macro="" textlink="">
      <xdr:nvSpPr>
        <xdr:cNvPr id="63" name="フローチャート: 判断 62"/>
        <xdr:cNvSpPr/>
      </xdr:nvSpPr>
      <xdr:spPr>
        <a:xfrm>
          <a:off x="45847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146685</xdr:rowOff>
    </xdr:from>
    <xdr:to>
      <xdr:col>19</xdr:col>
      <xdr:colOff>177800</xdr:colOff>
      <xdr:row>32</xdr:row>
      <xdr:rowOff>149225</xdr:rowOff>
    </xdr:to>
    <xdr:cxnSp macro="">
      <xdr:nvCxnSpPr>
        <xdr:cNvPr id="64" name="直線コネクタ 63"/>
        <xdr:cNvCxnSpPr/>
      </xdr:nvCxnSpPr>
      <xdr:spPr>
        <a:xfrm flipV="1">
          <a:off x="2908300" y="5633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116840</xdr:rowOff>
    </xdr:from>
    <xdr:to>
      <xdr:col>20</xdr:col>
      <xdr:colOff>38100</xdr:colOff>
      <xdr:row>36</xdr:row>
      <xdr:rowOff>46990</xdr:rowOff>
    </xdr:to>
    <xdr:sp macro="" textlink="">
      <xdr:nvSpPr>
        <xdr:cNvPr id="65" name="フローチャート: 判断 64"/>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38100</xdr:rowOff>
    </xdr:from>
    <xdr:ext cx="526415" cy="259080"/>
    <xdr:sp macro="" textlink="">
      <xdr:nvSpPr>
        <xdr:cNvPr id="66" name="テキスト ボックス 65"/>
        <xdr:cNvSpPr txBox="1"/>
      </xdr:nvSpPr>
      <xdr:spPr>
        <a:xfrm>
          <a:off x="3529965" y="62103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149225</xdr:rowOff>
    </xdr:from>
    <xdr:to>
      <xdr:col>15</xdr:col>
      <xdr:colOff>50800</xdr:colOff>
      <xdr:row>33</xdr:row>
      <xdr:rowOff>53975</xdr:rowOff>
    </xdr:to>
    <xdr:cxnSp macro="">
      <xdr:nvCxnSpPr>
        <xdr:cNvPr id="67" name="直線コネクタ 66"/>
        <xdr:cNvCxnSpPr/>
      </xdr:nvCxnSpPr>
      <xdr:spPr>
        <a:xfrm flipV="1">
          <a:off x="2019300" y="563562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48260</xdr:rowOff>
    </xdr:from>
    <xdr:ext cx="526415" cy="259080"/>
    <xdr:sp macro="" textlink="">
      <xdr:nvSpPr>
        <xdr:cNvPr id="69" name="テキスト ボックス 68"/>
        <xdr:cNvSpPr txBox="1"/>
      </xdr:nvSpPr>
      <xdr:spPr>
        <a:xfrm>
          <a:off x="2640965" y="62204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29210</xdr:rowOff>
    </xdr:from>
    <xdr:to>
      <xdr:col>10</xdr:col>
      <xdr:colOff>114300</xdr:colOff>
      <xdr:row>33</xdr:row>
      <xdr:rowOff>53975</xdr:rowOff>
    </xdr:to>
    <xdr:cxnSp macro="">
      <xdr:nvCxnSpPr>
        <xdr:cNvPr id="70" name="直線コネクタ 69"/>
        <xdr:cNvCxnSpPr/>
      </xdr:nvCxnSpPr>
      <xdr:spPr>
        <a:xfrm>
          <a:off x="1130300" y="56870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143510</xdr:rowOff>
    </xdr:from>
    <xdr:to>
      <xdr:col>10</xdr:col>
      <xdr:colOff>165100</xdr:colOff>
      <xdr:row>36</xdr:row>
      <xdr:rowOff>73660</xdr:rowOff>
    </xdr:to>
    <xdr:sp macro="" textlink="">
      <xdr:nvSpPr>
        <xdr:cNvPr id="71" name="フローチャート: 判断 70"/>
        <xdr:cNvSpPr/>
      </xdr:nvSpPr>
      <xdr:spPr>
        <a:xfrm>
          <a:off x="1968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64770</xdr:rowOff>
    </xdr:from>
    <xdr:ext cx="526415" cy="250825"/>
    <xdr:sp macro="" textlink="">
      <xdr:nvSpPr>
        <xdr:cNvPr id="72" name="テキスト ボックス 71"/>
        <xdr:cNvSpPr txBox="1"/>
      </xdr:nvSpPr>
      <xdr:spPr>
        <a:xfrm>
          <a:off x="1751965" y="62369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71755</xdr:rowOff>
    </xdr:from>
    <xdr:to>
      <xdr:col>6</xdr:col>
      <xdr:colOff>38100</xdr:colOff>
      <xdr:row>36</xdr:row>
      <xdr:rowOff>1905</xdr:rowOff>
    </xdr:to>
    <xdr:sp macro="" textlink="">
      <xdr:nvSpPr>
        <xdr:cNvPr id="73" name="フローチャート: 判断 72"/>
        <xdr:cNvSpPr/>
      </xdr:nvSpPr>
      <xdr:spPr>
        <a:xfrm>
          <a:off x="1079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164465</xdr:rowOff>
    </xdr:from>
    <xdr:ext cx="526415" cy="259080"/>
    <xdr:sp macro="" textlink="">
      <xdr:nvSpPr>
        <xdr:cNvPr id="74" name="テキスト ボックス 73"/>
        <xdr:cNvSpPr txBox="1"/>
      </xdr:nvSpPr>
      <xdr:spPr>
        <a:xfrm>
          <a:off x="862965" y="61652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124460</xdr:rowOff>
    </xdr:from>
    <xdr:to>
      <xdr:col>24</xdr:col>
      <xdr:colOff>114300</xdr:colOff>
      <xdr:row>33</xdr:row>
      <xdr:rowOff>54610</xdr:rowOff>
    </xdr:to>
    <xdr:sp macro="" textlink="">
      <xdr:nvSpPr>
        <xdr:cNvPr id="80" name="楕円 79"/>
        <xdr:cNvSpPr/>
      </xdr:nvSpPr>
      <xdr:spPr>
        <a:xfrm>
          <a:off x="4584700" y="56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147320</xdr:rowOff>
    </xdr:from>
    <xdr:ext cx="534670" cy="259080"/>
    <xdr:sp macro="" textlink="">
      <xdr:nvSpPr>
        <xdr:cNvPr id="81" name="人件費該当値テキスト"/>
        <xdr:cNvSpPr txBox="1"/>
      </xdr:nvSpPr>
      <xdr:spPr>
        <a:xfrm>
          <a:off x="4686300" y="5462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95885</xdr:rowOff>
    </xdr:from>
    <xdr:to>
      <xdr:col>20</xdr:col>
      <xdr:colOff>38100</xdr:colOff>
      <xdr:row>33</xdr:row>
      <xdr:rowOff>26035</xdr:rowOff>
    </xdr:to>
    <xdr:sp macro="" textlink="">
      <xdr:nvSpPr>
        <xdr:cNvPr id="82" name="楕円 81"/>
        <xdr:cNvSpPr/>
      </xdr:nvSpPr>
      <xdr:spPr>
        <a:xfrm>
          <a:off x="3746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42545</xdr:rowOff>
    </xdr:from>
    <xdr:ext cx="526415" cy="250825"/>
    <xdr:sp macro="" textlink="">
      <xdr:nvSpPr>
        <xdr:cNvPr id="83" name="テキスト ボックス 82"/>
        <xdr:cNvSpPr txBox="1"/>
      </xdr:nvSpPr>
      <xdr:spPr>
        <a:xfrm>
          <a:off x="3529965" y="53574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98425</xdr:rowOff>
    </xdr:from>
    <xdr:to>
      <xdr:col>15</xdr:col>
      <xdr:colOff>101600</xdr:colOff>
      <xdr:row>33</xdr:row>
      <xdr:rowOff>29210</xdr:rowOff>
    </xdr:to>
    <xdr:sp macro="" textlink="">
      <xdr:nvSpPr>
        <xdr:cNvPr id="84" name="楕円 83"/>
        <xdr:cNvSpPr/>
      </xdr:nvSpPr>
      <xdr:spPr>
        <a:xfrm>
          <a:off x="2857500" y="5584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31</xdr:row>
      <xdr:rowOff>45085</xdr:rowOff>
    </xdr:from>
    <xdr:ext cx="526415" cy="258445"/>
    <xdr:sp macro="" textlink="">
      <xdr:nvSpPr>
        <xdr:cNvPr id="85" name="テキスト ボックス 84"/>
        <xdr:cNvSpPr txBox="1"/>
      </xdr:nvSpPr>
      <xdr:spPr>
        <a:xfrm>
          <a:off x="2640965" y="536003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3175</xdr:rowOff>
    </xdr:from>
    <xdr:to>
      <xdr:col>10</xdr:col>
      <xdr:colOff>165100</xdr:colOff>
      <xdr:row>33</xdr:row>
      <xdr:rowOff>104775</xdr:rowOff>
    </xdr:to>
    <xdr:sp macro="" textlink="">
      <xdr:nvSpPr>
        <xdr:cNvPr id="86" name="楕円 85"/>
        <xdr:cNvSpPr/>
      </xdr:nvSpPr>
      <xdr:spPr>
        <a:xfrm>
          <a:off x="1968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31</xdr:row>
      <xdr:rowOff>121285</xdr:rowOff>
    </xdr:from>
    <xdr:ext cx="526415" cy="250825"/>
    <xdr:sp macro="" textlink="">
      <xdr:nvSpPr>
        <xdr:cNvPr id="87" name="テキスト ボックス 86"/>
        <xdr:cNvSpPr txBox="1"/>
      </xdr:nvSpPr>
      <xdr:spPr>
        <a:xfrm>
          <a:off x="1751965" y="543623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149860</xdr:rowOff>
    </xdr:from>
    <xdr:to>
      <xdr:col>6</xdr:col>
      <xdr:colOff>38100</xdr:colOff>
      <xdr:row>33</xdr:row>
      <xdr:rowOff>80010</xdr:rowOff>
    </xdr:to>
    <xdr:sp macro="" textlink="">
      <xdr:nvSpPr>
        <xdr:cNvPr id="88" name="楕円 87"/>
        <xdr:cNvSpPr/>
      </xdr:nvSpPr>
      <xdr:spPr>
        <a:xfrm>
          <a:off x="1079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31</xdr:row>
      <xdr:rowOff>96520</xdr:rowOff>
    </xdr:from>
    <xdr:ext cx="526415" cy="259080"/>
    <xdr:sp macro="" textlink="">
      <xdr:nvSpPr>
        <xdr:cNvPr id="89" name="テキスト ボックス 88"/>
        <xdr:cNvSpPr txBox="1"/>
      </xdr:nvSpPr>
      <xdr:spPr>
        <a:xfrm>
          <a:off x="862965" y="54114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1630" cy="217170"/>
    <xdr:sp macro="" textlink="">
      <xdr:nvSpPr>
        <xdr:cNvPr id="98" name="テキスト ボックス 97"/>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0665" cy="250825"/>
    <xdr:sp macro="" textlink="">
      <xdr:nvSpPr>
        <xdr:cNvPr id="100" name="テキスト ボックス 99"/>
        <xdr:cNvSpPr txBox="1"/>
      </xdr:nvSpPr>
      <xdr:spPr>
        <a:xfrm>
          <a:off x="513080" y="10398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4" name="テキスト ボックス 103"/>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7375" cy="251460"/>
    <xdr:sp macro="" textlink="">
      <xdr:nvSpPr>
        <xdr:cNvPr id="108" name="テキスト ボックス 107"/>
        <xdr:cNvSpPr txBox="1"/>
      </xdr:nvSpPr>
      <xdr:spPr>
        <a:xfrm>
          <a:off x="166370" y="9093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7375" cy="258445"/>
    <xdr:sp macro="" textlink="">
      <xdr:nvSpPr>
        <xdr:cNvPr id="110" name="テキスト ボックス 109"/>
        <xdr:cNvSpPr txBox="1"/>
      </xdr:nvSpPr>
      <xdr:spPr>
        <a:xfrm>
          <a:off x="166370" y="8766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7375" cy="259080"/>
    <xdr:sp macro="" textlink="">
      <xdr:nvSpPr>
        <xdr:cNvPr id="112" name="テキスト ボックス 111"/>
        <xdr:cNvSpPr txBox="1"/>
      </xdr:nvSpPr>
      <xdr:spPr>
        <a:xfrm>
          <a:off x="166370" y="8439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7375" cy="250825"/>
    <xdr:sp macro="" textlink="">
      <xdr:nvSpPr>
        <xdr:cNvPr id="114" name="テキスト ボックス 113"/>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66040</xdr:rowOff>
    </xdr:from>
    <xdr:to>
      <xdr:col>24</xdr:col>
      <xdr:colOff>62865</xdr:colOff>
      <xdr:row>58</xdr:row>
      <xdr:rowOff>57150</xdr:rowOff>
    </xdr:to>
    <xdr:cxnSp macro="">
      <xdr:nvCxnSpPr>
        <xdr:cNvPr id="116" name="直線コネクタ 115"/>
        <xdr:cNvCxnSpPr/>
      </xdr:nvCxnSpPr>
      <xdr:spPr>
        <a:xfrm flipV="1">
          <a:off x="4633595" y="880999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60960</xdr:rowOff>
    </xdr:from>
    <xdr:ext cx="534670" cy="259080"/>
    <xdr:sp macro="" textlink="">
      <xdr:nvSpPr>
        <xdr:cNvPr id="117" name="物件費最小値テキスト"/>
        <xdr:cNvSpPr txBox="1"/>
      </xdr:nvSpPr>
      <xdr:spPr>
        <a:xfrm>
          <a:off x="4686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57150</xdr:rowOff>
    </xdr:from>
    <xdr:to>
      <xdr:col>24</xdr:col>
      <xdr:colOff>152400</xdr:colOff>
      <xdr:row>58</xdr:row>
      <xdr:rowOff>57150</xdr:rowOff>
    </xdr:to>
    <xdr:cxnSp macro="">
      <xdr:nvCxnSpPr>
        <xdr:cNvPr id="118" name="直線コネクタ 117"/>
        <xdr:cNvCxnSpPr/>
      </xdr:nvCxnSpPr>
      <xdr:spPr>
        <a:xfrm>
          <a:off x="4546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12700</xdr:rowOff>
    </xdr:from>
    <xdr:ext cx="598805" cy="259080"/>
    <xdr:sp macro="" textlink="">
      <xdr:nvSpPr>
        <xdr:cNvPr id="119" name="物件費最大値テキスト"/>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159,008</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66040</xdr:rowOff>
    </xdr:from>
    <xdr:to>
      <xdr:col>24</xdr:col>
      <xdr:colOff>152400</xdr:colOff>
      <xdr:row>51</xdr:row>
      <xdr:rowOff>66040</xdr:rowOff>
    </xdr:to>
    <xdr:cxnSp macro="">
      <xdr:nvCxnSpPr>
        <xdr:cNvPr id="120" name="直線コネクタ 119"/>
        <xdr:cNvCxnSpPr/>
      </xdr:nvCxnSpPr>
      <xdr:spPr>
        <a:xfrm>
          <a:off x="4546600" y="880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21590</xdr:rowOff>
    </xdr:from>
    <xdr:to>
      <xdr:col>24</xdr:col>
      <xdr:colOff>63500</xdr:colOff>
      <xdr:row>56</xdr:row>
      <xdr:rowOff>41910</xdr:rowOff>
    </xdr:to>
    <xdr:cxnSp macro="">
      <xdr:nvCxnSpPr>
        <xdr:cNvPr id="121" name="直線コネクタ 120"/>
        <xdr:cNvCxnSpPr/>
      </xdr:nvCxnSpPr>
      <xdr:spPr>
        <a:xfrm flipV="1">
          <a:off x="3797300" y="962279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71120</xdr:rowOff>
    </xdr:from>
    <xdr:ext cx="534670" cy="259080"/>
    <xdr:sp macro="" textlink="">
      <xdr:nvSpPr>
        <xdr:cNvPr id="122" name="物件費平均値テキスト"/>
        <xdr:cNvSpPr txBox="1"/>
      </xdr:nvSpPr>
      <xdr:spPr>
        <a:xfrm>
          <a:off x="4686300" y="9672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92710</xdr:rowOff>
    </xdr:from>
    <xdr:to>
      <xdr:col>24</xdr:col>
      <xdr:colOff>114300</xdr:colOff>
      <xdr:row>57</xdr:row>
      <xdr:rowOff>22860</xdr:rowOff>
    </xdr:to>
    <xdr:sp macro="" textlink="">
      <xdr:nvSpPr>
        <xdr:cNvPr id="123" name="フローチャート: 判断 122"/>
        <xdr:cNvSpPr/>
      </xdr:nvSpPr>
      <xdr:spPr>
        <a:xfrm>
          <a:off x="45847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41910</xdr:rowOff>
    </xdr:from>
    <xdr:to>
      <xdr:col>19</xdr:col>
      <xdr:colOff>177800</xdr:colOff>
      <xdr:row>56</xdr:row>
      <xdr:rowOff>68580</xdr:rowOff>
    </xdr:to>
    <xdr:cxnSp macro="">
      <xdr:nvCxnSpPr>
        <xdr:cNvPr id="124" name="直線コネクタ 123"/>
        <xdr:cNvCxnSpPr/>
      </xdr:nvCxnSpPr>
      <xdr:spPr>
        <a:xfrm flipV="1">
          <a:off x="2908300" y="96431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140335</xdr:rowOff>
    </xdr:from>
    <xdr:to>
      <xdr:col>20</xdr:col>
      <xdr:colOff>38100</xdr:colOff>
      <xdr:row>57</xdr:row>
      <xdr:rowOff>70485</xdr:rowOff>
    </xdr:to>
    <xdr:sp macro="" textlink="">
      <xdr:nvSpPr>
        <xdr:cNvPr id="125" name="フローチャート: 判断 124"/>
        <xdr:cNvSpPr/>
      </xdr:nvSpPr>
      <xdr:spPr>
        <a:xfrm>
          <a:off x="3746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61595</xdr:rowOff>
    </xdr:from>
    <xdr:ext cx="526415" cy="259080"/>
    <xdr:sp macro="" textlink="">
      <xdr:nvSpPr>
        <xdr:cNvPr id="126" name="テキスト ボックス 125"/>
        <xdr:cNvSpPr txBox="1"/>
      </xdr:nvSpPr>
      <xdr:spPr>
        <a:xfrm>
          <a:off x="3529965" y="98342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68580</xdr:rowOff>
    </xdr:from>
    <xdr:to>
      <xdr:col>15</xdr:col>
      <xdr:colOff>50800</xdr:colOff>
      <xdr:row>56</xdr:row>
      <xdr:rowOff>81915</xdr:rowOff>
    </xdr:to>
    <xdr:cxnSp macro="">
      <xdr:nvCxnSpPr>
        <xdr:cNvPr id="127" name="直線コネクタ 126"/>
        <xdr:cNvCxnSpPr/>
      </xdr:nvCxnSpPr>
      <xdr:spPr>
        <a:xfrm flipV="1">
          <a:off x="2019300" y="96697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122555</xdr:rowOff>
    </xdr:from>
    <xdr:to>
      <xdr:col>15</xdr:col>
      <xdr:colOff>101600</xdr:colOff>
      <xdr:row>57</xdr:row>
      <xdr:rowOff>52705</xdr:rowOff>
    </xdr:to>
    <xdr:sp macro="" textlink="">
      <xdr:nvSpPr>
        <xdr:cNvPr id="128" name="フローチャート: 判断 127"/>
        <xdr:cNvSpPr/>
      </xdr:nvSpPr>
      <xdr:spPr>
        <a:xfrm>
          <a:off x="2857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43815</xdr:rowOff>
    </xdr:from>
    <xdr:ext cx="526415" cy="250825"/>
    <xdr:sp macro="" textlink="">
      <xdr:nvSpPr>
        <xdr:cNvPr id="129" name="テキスト ボックス 128"/>
        <xdr:cNvSpPr txBox="1"/>
      </xdr:nvSpPr>
      <xdr:spPr>
        <a:xfrm>
          <a:off x="2640965" y="98164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81915</xdr:rowOff>
    </xdr:from>
    <xdr:to>
      <xdr:col>10</xdr:col>
      <xdr:colOff>114300</xdr:colOff>
      <xdr:row>56</xdr:row>
      <xdr:rowOff>91440</xdr:rowOff>
    </xdr:to>
    <xdr:cxnSp macro="">
      <xdr:nvCxnSpPr>
        <xdr:cNvPr id="130" name="直線コネクタ 129"/>
        <xdr:cNvCxnSpPr/>
      </xdr:nvCxnSpPr>
      <xdr:spPr>
        <a:xfrm flipV="1">
          <a:off x="1130300" y="96831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132715</xdr:rowOff>
    </xdr:from>
    <xdr:to>
      <xdr:col>10</xdr:col>
      <xdr:colOff>165100</xdr:colOff>
      <xdr:row>57</xdr:row>
      <xdr:rowOff>63500</xdr:rowOff>
    </xdr:to>
    <xdr:sp macro="" textlink="">
      <xdr:nvSpPr>
        <xdr:cNvPr id="131" name="フローチャート: 判断 130"/>
        <xdr:cNvSpPr/>
      </xdr:nvSpPr>
      <xdr:spPr>
        <a:xfrm>
          <a:off x="1968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53975</xdr:rowOff>
    </xdr:from>
    <xdr:ext cx="526415" cy="250825"/>
    <xdr:sp macro="" textlink="">
      <xdr:nvSpPr>
        <xdr:cNvPr id="132" name="テキスト ボックス 131"/>
        <xdr:cNvSpPr txBox="1"/>
      </xdr:nvSpPr>
      <xdr:spPr>
        <a:xfrm>
          <a:off x="1751965" y="98266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125095</xdr:rowOff>
    </xdr:from>
    <xdr:to>
      <xdr:col>6</xdr:col>
      <xdr:colOff>38100</xdr:colOff>
      <xdr:row>57</xdr:row>
      <xdr:rowOff>55245</xdr:rowOff>
    </xdr:to>
    <xdr:sp macro="" textlink="">
      <xdr:nvSpPr>
        <xdr:cNvPr id="133" name="フローチャート: 判断 132"/>
        <xdr:cNvSpPr/>
      </xdr:nvSpPr>
      <xdr:spPr>
        <a:xfrm>
          <a:off x="1079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46355</xdr:rowOff>
    </xdr:from>
    <xdr:ext cx="526415" cy="259080"/>
    <xdr:sp macro="" textlink="">
      <xdr:nvSpPr>
        <xdr:cNvPr id="134" name="テキスト ボックス 133"/>
        <xdr:cNvSpPr txBox="1"/>
      </xdr:nvSpPr>
      <xdr:spPr>
        <a:xfrm>
          <a:off x="862965" y="98190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142240</xdr:rowOff>
    </xdr:from>
    <xdr:to>
      <xdr:col>24</xdr:col>
      <xdr:colOff>114300</xdr:colOff>
      <xdr:row>56</xdr:row>
      <xdr:rowOff>72390</xdr:rowOff>
    </xdr:to>
    <xdr:sp macro="" textlink="">
      <xdr:nvSpPr>
        <xdr:cNvPr id="140" name="楕円 139"/>
        <xdr:cNvSpPr/>
      </xdr:nvSpPr>
      <xdr:spPr>
        <a:xfrm>
          <a:off x="45847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165100</xdr:rowOff>
    </xdr:from>
    <xdr:ext cx="534670" cy="259080"/>
    <xdr:sp macro="" textlink="">
      <xdr:nvSpPr>
        <xdr:cNvPr id="141" name="物件費該当値テキスト"/>
        <xdr:cNvSpPr txBox="1"/>
      </xdr:nvSpPr>
      <xdr:spPr>
        <a:xfrm>
          <a:off x="4686300" y="9423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162560</xdr:rowOff>
    </xdr:from>
    <xdr:to>
      <xdr:col>20</xdr:col>
      <xdr:colOff>38100</xdr:colOff>
      <xdr:row>56</xdr:row>
      <xdr:rowOff>92710</xdr:rowOff>
    </xdr:to>
    <xdr:sp macro="" textlink="">
      <xdr:nvSpPr>
        <xdr:cNvPr id="142" name="楕円 141"/>
        <xdr:cNvSpPr/>
      </xdr:nvSpPr>
      <xdr:spPr>
        <a:xfrm>
          <a:off x="3746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109220</xdr:rowOff>
    </xdr:from>
    <xdr:ext cx="526415" cy="251460"/>
    <xdr:sp macro="" textlink="">
      <xdr:nvSpPr>
        <xdr:cNvPr id="143" name="テキスト ボックス 142"/>
        <xdr:cNvSpPr txBox="1"/>
      </xdr:nvSpPr>
      <xdr:spPr>
        <a:xfrm>
          <a:off x="3529965" y="93675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17780</xdr:rowOff>
    </xdr:from>
    <xdr:to>
      <xdr:col>15</xdr:col>
      <xdr:colOff>101600</xdr:colOff>
      <xdr:row>56</xdr:row>
      <xdr:rowOff>119380</xdr:rowOff>
    </xdr:to>
    <xdr:sp macro="" textlink="">
      <xdr:nvSpPr>
        <xdr:cNvPr id="144" name="楕円 143"/>
        <xdr:cNvSpPr/>
      </xdr:nvSpPr>
      <xdr:spPr>
        <a:xfrm>
          <a:off x="2857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135890</xdr:rowOff>
    </xdr:from>
    <xdr:ext cx="526415" cy="259080"/>
    <xdr:sp macro="" textlink="">
      <xdr:nvSpPr>
        <xdr:cNvPr id="145" name="テキスト ボックス 144"/>
        <xdr:cNvSpPr txBox="1"/>
      </xdr:nvSpPr>
      <xdr:spPr>
        <a:xfrm>
          <a:off x="2640965" y="93941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31115</xdr:rowOff>
    </xdr:from>
    <xdr:to>
      <xdr:col>10</xdr:col>
      <xdr:colOff>165100</xdr:colOff>
      <xdr:row>56</xdr:row>
      <xdr:rowOff>132715</xdr:rowOff>
    </xdr:to>
    <xdr:sp macro="" textlink="">
      <xdr:nvSpPr>
        <xdr:cNvPr id="146" name="楕円 145"/>
        <xdr:cNvSpPr/>
      </xdr:nvSpPr>
      <xdr:spPr>
        <a:xfrm>
          <a:off x="1968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149225</xdr:rowOff>
    </xdr:from>
    <xdr:ext cx="526415" cy="259080"/>
    <xdr:sp macro="" textlink="">
      <xdr:nvSpPr>
        <xdr:cNvPr id="147" name="テキスト ボックス 146"/>
        <xdr:cNvSpPr txBox="1"/>
      </xdr:nvSpPr>
      <xdr:spPr>
        <a:xfrm>
          <a:off x="1751965" y="94075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40640</xdr:rowOff>
    </xdr:from>
    <xdr:to>
      <xdr:col>6</xdr:col>
      <xdr:colOff>38100</xdr:colOff>
      <xdr:row>56</xdr:row>
      <xdr:rowOff>142240</xdr:rowOff>
    </xdr:to>
    <xdr:sp macro="" textlink="">
      <xdr:nvSpPr>
        <xdr:cNvPr id="148" name="楕円 147"/>
        <xdr:cNvSpPr/>
      </xdr:nvSpPr>
      <xdr:spPr>
        <a:xfrm>
          <a:off x="1079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158750</xdr:rowOff>
    </xdr:from>
    <xdr:ext cx="526415" cy="259080"/>
    <xdr:sp macro="" textlink="">
      <xdr:nvSpPr>
        <xdr:cNvPr id="149" name="テキスト ボックス 148"/>
        <xdr:cNvSpPr txBox="1"/>
      </xdr:nvSpPr>
      <xdr:spPr>
        <a:xfrm>
          <a:off x="862965" y="94170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1630" cy="217170"/>
    <xdr:sp macro="" textlink="">
      <xdr:nvSpPr>
        <xdr:cNvPr id="158" name="テキスト ボックス 157"/>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0665" cy="259080"/>
    <xdr:sp macro="" textlink="">
      <xdr:nvSpPr>
        <xdr:cNvPr id="161" name="テキスト ボックス 160"/>
        <xdr:cNvSpPr txBox="1"/>
      </xdr:nvSpPr>
      <xdr:spPr>
        <a:xfrm>
          <a:off x="513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0825"/>
    <xdr:sp macro="" textlink="">
      <xdr:nvSpPr>
        <xdr:cNvPr id="165" name="テキスト ボックス 164"/>
        <xdr:cNvSpPr txBox="1"/>
      </xdr:nvSpPr>
      <xdr:spPr>
        <a:xfrm>
          <a:off x="230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0825"/>
    <xdr:sp macro="" textlink="">
      <xdr:nvSpPr>
        <xdr:cNvPr id="171" name="テキスト ボックス 170"/>
        <xdr:cNvSpPr txBox="1"/>
      </xdr:nvSpPr>
      <xdr:spPr>
        <a:xfrm>
          <a:off x="230505" y="11541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53340</xdr:rowOff>
    </xdr:from>
    <xdr:to>
      <xdr:col>24</xdr:col>
      <xdr:colOff>62865</xdr:colOff>
      <xdr:row>79</xdr:row>
      <xdr:rowOff>19050</xdr:rowOff>
    </xdr:to>
    <xdr:cxnSp macro="">
      <xdr:nvCxnSpPr>
        <xdr:cNvPr id="173" name="直線コネクタ 172"/>
        <xdr:cNvCxnSpPr/>
      </xdr:nvCxnSpPr>
      <xdr:spPr>
        <a:xfrm flipV="1">
          <a:off x="4633595" y="1222629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22860</xdr:rowOff>
    </xdr:from>
    <xdr:ext cx="378460" cy="259080"/>
    <xdr:sp macro="" textlink="">
      <xdr:nvSpPr>
        <xdr:cNvPr id="174" name="維持補修費最小値テキスト"/>
        <xdr:cNvSpPr txBox="1"/>
      </xdr:nvSpPr>
      <xdr:spPr>
        <a:xfrm>
          <a:off x="4686300" y="13567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175" name="直線コネクタ 174"/>
        <xdr:cNvCxnSpPr/>
      </xdr:nvCxnSpPr>
      <xdr:spPr>
        <a:xfrm>
          <a:off x="4546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0</xdr:rowOff>
    </xdr:from>
    <xdr:ext cx="534670" cy="259080"/>
    <xdr:sp macro="" textlink="">
      <xdr:nvSpPr>
        <xdr:cNvPr id="176" name="維持補修費最大値テキスト"/>
        <xdr:cNvSpPr txBox="1"/>
      </xdr:nvSpPr>
      <xdr:spPr>
        <a:xfrm>
          <a:off x="4686300" y="1200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35,764</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53340</xdr:rowOff>
    </xdr:from>
    <xdr:to>
      <xdr:col>24</xdr:col>
      <xdr:colOff>152400</xdr:colOff>
      <xdr:row>71</xdr:row>
      <xdr:rowOff>53340</xdr:rowOff>
    </xdr:to>
    <xdr:cxnSp macro="">
      <xdr:nvCxnSpPr>
        <xdr:cNvPr id="177" name="直線コネクタ 176"/>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36830</xdr:rowOff>
    </xdr:from>
    <xdr:to>
      <xdr:col>24</xdr:col>
      <xdr:colOff>63500</xdr:colOff>
      <xdr:row>77</xdr:row>
      <xdr:rowOff>71120</xdr:rowOff>
    </xdr:to>
    <xdr:cxnSp macro="">
      <xdr:nvCxnSpPr>
        <xdr:cNvPr id="178" name="直線コネクタ 177"/>
        <xdr:cNvCxnSpPr/>
      </xdr:nvCxnSpPr>
      <xdr:spPr>
        <a:xfrm>
          <a:off x="3797300" y="132384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120650</xdr:rowOff>
    </xdr:from>
    <xdr:ext cx="469900" cy="251460"/>
    <xdr:sp macro="" textlink="">
      <xdr:nvSpPr>
        <xdr:cNvPr id="179" name="維持補修費平均値テキスト"/>
        <xdr:cNvSpPr txBox="1"/>
      </xdr:nvSpPr>
      <xdr:spPr>
        <a:xfrm>
          <a:off x="4686300" y="1332230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142240</xdr:rowOff>
    </xdr:from>
    <xdr:to>
      <xdr:col>24</xdr:col>
      <xdr:colOff>114300</xdr:colOff>
      <xdr:row>78</xdr:row>
      <xdr:rowOff>72390</xdr:rowOff>
    </xdr:to>
    <xdr:sp macro="" textlink="">
      <xdr:nvSpPr>
        <xdr:cNvPr id="180" name="フローチャート: 判断 179"/>
        <xdr:cNvSpPr/>
      </xdr:nvSpPr>
      <xdr:spPr>
        <a:xfrm>
          <a:off x="45847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151765</xdr:rowOff>
    </xdr:from>
    <xdr:to>
      <xdr:col>19</xdr:col>
      <xdr:colOff>177800</xdr:colOff>
      <xdr:row>77</xdr:row>
      <xdr:rowOff>36830</xdr:rowOff>
    </xdr:to>
    <xdr:cxnSp macro="">
      <xdr:nvCxnSpPr>
        <xdr:cNvPr id="181" name="直線コネクタ 180"/>
        <xdr:cNvCxnSpPr/>
      </xdr:nvCxnSpPr>
      <xdr:spPr>
        <a:xfrm>
          <a:off x="2908300" y="12324715"/>
          <a:ext cx="889000" cy="913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123825</xdr:rowOff>
    </xdr:from>
    <xdr:to>
      <xdr:col>20</xdr:col>
      <xdr:colOff>38100</xdr:colOff>
      <xdr:row>78</xdr:row>
      <xdr:rowOff>53975</xdr:rowOff>
    </xdr:to>
    <xdr:sp macro="" textlink="">
      <xdr:nvSpPr>
        <xdr:cNvPr id="182" name="フローチャート: 判断 181"/>
        <xdr:cNvSpPr/>
      </xdr:nvSpPr>
      <xdr:spPr>
        <a:xfrm>
          <a:off x="3746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45085</xdr:rowOff>
    </xdr:from>
    <xdr:ext cx="461645" cy="258445"/>
    <xdr:sp macro="" textlink="">
      <xdr:nvSpPr>
        <xdr:cNvPr id="183" name="テキスト ボックス 182"/>
        <xdr:cNvSpPr txBox="1"/>
      </xdr:nvSpPr>
      <xdr:spPr>
        <a:xfrm>
          <a:off x="3562350" y="1341818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71</xdr:row>
      <xdr:rowOff>151765</xdr:rowOff>
    </xdr:from>
    <xdr:to>
      <xdr:col>15</xdr:col>
      <xdr:colOff>50800</xdr:colOff>
      <xdr:row>76</xdr:row>
      <xdr:rowOff>17780</xdr:rowOff>
    </xdr:to>
    <xdr:cxnSp macro="">
      <xdr:nvCxnSpPr>
        <xdr:cNvPr id="184" name="直線コネクタ 183"/>
        <xdr:cNvCxnSpPr/>
      </xdr:nvCxnSpPr>
      <xdr:spPr>
        <a:xfrm flipV="1">
          <a:off x="2019300" y="12324715"/>
          <a:ext cx="889000" cy="723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62230</xdr:rowOff>
    </xdr:from>
    <xdr:to>
      <xdr:col>15</xdr:col>
      <xdr:colOff>101600</xdr:colOff>
      <xdr:row>77</xdr:row>
      <xdr:rowOff>163830</xdr:rowOff>
    </xdr:to>
    <xdr:sp macro="" textlink="">
      <xdr:nvSpPr>
        <xdr:cNvPr id="185" name="フローチャート: 判断 184"/>
        <xdr:cNvSpPr/>
      </xdr:nvSpPr>
      <xdr:spPr>
        <a:xfrm>
          <a:off x="28575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154940</xdr:rowOff>
    </xdr:from>
    <xdr:ext cx="461645" cy="251460"/>
    <xdr:sp macro="" textlink="">
      <xdr:nvSpPr>
        <xdr:cNvPr id="186" name="テキスト ボックス 185"/>
        <xdr:cNvSpPr txBox="1"/>
      </xdr:nvSpPr>
      <xdr:spPr>
        <a:xfrm>
          <a:off x="2673350" y="133565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17780</xdr:rowOff>
    </xdr:from>
    <xdr:to>
      <xdr:col>10</xdr:col>
      <xdr:colOff>114300</xdr:colOff>
      <xdr:row>76</xdr:row>
      <xdr:rowOff>163830</xdr:rowOff>
    </xdr:to>
    <xdr:cxnSp macro="">
      <xdr:nvCxnSpPr>
        <xdr:cNvPr id="187" name="直線コネクタ 186"/>
        <xdr:cNvCxnSpPr/>
      </xdr:nvCxnSpPr>
      <xdr:spPr>
        <a:xfrm flipV="1">
          <a:off x="1130300" y="1304798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120650</xdr:rowOff>
    </xdr:from>
    <xdr:to>
      <xdr:col>10</xdr:col>
      <xdr:colOff>165100</xdr:colOff>
      <xdr:row>78</xdr:row>
      <xdr:rowOff>50800</xdr:rowOff>
    </xdr:to>
    <xdr:sp macro="" textlink="">
      <xdr:nvSpPr>
        <xdr:cNvPr id="188" name="フローチャート: 判断 187"/>
        <xdr:cNvSpPr/>
      </xdr:nvSpPr>
      <xdr:spPr>
        <a:xfrm>
          <a:off x="1968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41910</xdr:rowOff>
    </xdr:from>
    <xdr:ext cx="461645" cy="250825"/>
    <xdr:sp macro="" textlink="">
      <xdr:nvSpPr>
        <xdr:cNvPr id="189" name="テキスト ボックス 188"/>
        <xdr:cNvSpPr txBox="1"/>
      </xdr:nvSpPr>
      <xdr:spPr>
        <a:xfrm>
          <a:off x="1784350" y="1341501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124460</xdr:rowOff>
    </xdr:from>
    <xdr:to>
      <xdr:col>6</xdr:col>
      <xdr:colOff>38100</xdr:colOff>
      <xdr:row>78</xdr:row>
      <xdr:rowOff>54610</xdr:rowOff>
    </xdr:to>
    <xdr:sp macro="" textlink="">
      <xdr:nvSpPr>
        <xdr:cNvPr id="190" name="フローチャート: 判断 189"/>
        <xdr:cNvSpPr/>
      </xdr:nvSpPr>
      <xdr:spPr>
        <a:xfrm>
          <a:off x="1079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45720</xdr:rowOff>
    </xdr:from>
    <xdr:ext cx="461645" cy="259080"/>
    <xdr:sp macro="" textlink="">
      <xdr:nvSpPr>
        <xdr:cNvPr id="191" name="テキスト ボックス 190"/>
        <xdr:cNvSpPr txBox="1"/>
      </xdr:nvSpPr>
      <xdr:spPr>
        <a:xfrm>
          <a:off x="895350" y="134188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20320</xdr:rowOff>
    </xdr:from>
    <xdr:to>
      <xdr:col>24</xdr:col>
      <xdr:colOff>114300</xdr:colOff>
      <xdr:row>77</xdr:row>
      <xdr:rowOff>121920</xdr:rowOff>
    </xdr:to>
    <xdr:sp macro="" textlink="">
      <xdr:nvSpPr>
        <xdr:cNvPr id="197" name="楕円 196"/>
        <xdr:cNvSpPr/>
      </xdr:nvSpPr>
      <xdr:spPr>
        <a:xfrm>
          <a:off x="4584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43815</xdr:rowOff>
    </xdr:from>
    <xdr:ext cx="469900" cy="250825"/>
    <xdr:sp macro="" textlink="">
      <xdr:nvSpPr>
        <xdr:cNvPr id="198" name="維持補修費該当値テキスト"/>
        <xdr:cNvSpPr txBox="1"/>
      </xdr:nvSpPr>
      <xdr:spPr>
        <a:xfrm>
          <a:off x="4686300" y="130740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157480</xdr:rowOff>
    </xdr:from>
    <xdr:to>
      <xdr:col>20</xdr:col>
      <xdr:colOff>38100</xdr:colOff>
      <xdr:row>77</xdr:row>
      <xdr:rowOff>87630</xdr:rowOff>
    </xdr:to>
    <xdr:sp macro="" textlink="">
      <xdr:nvSpPr>
        <xdr:cNvPr id="199" name="楕円 198"/>
        <xdr:cNvSpPr/>
      </xdr:nvSpPr>
      <xdr:spPr>
        <a:xfrm>
          <a:off x="3746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104140</xdr:rowOff>
    </xdr:from>
    <xdr:ext cx="461645" cy="259080"/>
    <xdr:sp macro="" textlink="">
      <xdr:nvSpPr>
        <xdr:cNvPr id="200" name="テキスト ボックス 199"/>
        <xdr:cNvSpPr txBox="1"/>
      </xdr:nvSpPr>
      <xdr:spPr>
        <a:xfrm>
          <a:off x="3562350" y="129628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71</xdr:row>
      <xdr:rowOff>100965</xdr:rowOff>
    </xdr:from>
    <xdr:to>
      <xdr:col>15</xdr:col>
      <xdr:colOff>101600</xdr:colOff>
      <xdr:row>72</xdr:row>
      <xdr:rowOff>31115</xdr:rowOff>
    </xdr:to>
    <xdr:sp macro="" textlink="">
      <xdr:nvSpPr>
        <xdr:cNvPr id="201" name="楕円 200"/>
        <xdr:cNvSpPr/>
      </xdr:nvSpPr>
      <xdr:spPr>
        <a:xfrm>
          <a:off x="2857500" y="122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70</xdr:row>
      <xdr:rowOff>47625</xdr:rowOff>
    </xdr:from>
    <xdr:ext cx="526415" cy="259080"/>
    <xdr:sp macro="" textlink="">
      <xdr:nvSpPr>
        <xdr:cNvPr id="202" name="テキスト ボックス 201"/>
        <xdr:cNvSpPr txBox="1"/>
      </xdr:nvSpPr>
      <xdr:spPr>
        <a:xfrm>
          <a:off x="2640965" y="120491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137795</xdr:rowOff>
    </xdr:from>
    <xdr:to>
      <xdr:col>10</xdr:col>
      <xdr:colOff>165100</xdr:colOff>
      <xdr:row>76</xdr:row>
      <xdr:rowOff>67945</xdr:rowOff>
    </xdr:to>
    <xdr:sp macro="" textlink="">
      <xdr:nvSpPr>
        <xdr:cNvPr id="203" name="楕円 202"/>
        <xdr:cNvSpPr/>
      </xdr:nvSpPr>
      <xdr:spPr>
        <a:xfrm>
          <a:off x="19685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74</xdr:row>
      <xdr:rowOff>84455</xdr:rowOff>
    </xdr:from>
    <xdr:ext cx="526415" cy="259080"/>
    <xdr:sp macro="" textlink="">
      <xdr:nvSpPr>
        <xdr:cNvPr id="204" name="テキスト ボックス 203"/>
        <xdr:cNvSpPr txBox="1"/>
      </xdr:nvSpPr>
      <xdr:spPr>
        <a:xfrm>
          <a:off x="1751965" y="127717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113030</xdr:rowOff>
    </xdr:from>
    <xdr:to>
      <xdr:col>6</xdr:col>
      <xdr:colOff>38100</xdr:colOff>
      <xdr:row>77</xdr:row>
      <xdr:rowOff>43180</xdr:rowOff>
    </xdr:to>
    <xdr:sp macro="" textlink="">
      <xdr:nvSpPr>
        <xdr:cNvPr id="205" name="楕円 204"/>
        <xdr:cNvSpPr/>
      </xdr:nvSpPr>
      <xdr:spPr>
        <a:xfrm>
          <a:off x="10795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59690</xdr:rowOff>
    </xdr:from>
    <xdr:ext cx="526415" cy="259080"/>
    <xdr:sp macro="" textlink="">
      <xdr:nvSpPr>
        <xdr:cNvPr id="206" name="テキスト ボックス 205"/>
        <xdr:cNvSpPr txBox="1"/>
      </xdr:nvSpPr>
      <xdr:spPr>
        <a:xfrm>
          <a:off x="862965" y="129184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1630" cy="217170"/>
    <xdr:sp macro="" textlink="">
      <xdr:nvSpPr>
        <xdr:cNvPr id="215" name="テキスト ボックス 214"/>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0825"/>
    <xdr:sp macro="" textlink="">
      <xdr:nvSpPr>
        <xdr:cNvPr id="217" name="テキスト ボックス 216"/>
        <xdr:cNvSpPr txBox="1"/>
      </xdr:nvSpPr>
      <xdr:spPr>
        <a:xfrm>
          <a:off x="230505" y="1725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0825"/>
    <xdr:sp macro="" textlink="">
      <xdr:nvSpPr>
        <xdr:cNvPr id="219" name="テキスト ボックス 218"/>
        <xdr:cNvSpPr txBox="1"/>
      </xdr:nvSpPr>
      <xdr:spPr>
        <a:xfrm>
          <a:off x="230505" y="167995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0825"/>
    <xdr:sp macro="" textlink="">
      <xdr:nvSpPr>
        <xdr:cNvPr id="221" name="テキスト ボックス 220"/>
        <xdr:cNvSpPr txBox="1"/>
      </xdr:nvSpPr>
      <xdr:spPr>
        <a:xfrm>
          <a:off x="230505" y="16342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87375" cy="250825"/>
    <xdr:sp macro="" textlink="">
      <xdr:nvSpPr>
        <xdr:cNvPr id="223" name="テキスト ボックス 222"/>
        <xdr:cNvSpPr txBox="1"/>
      </xdr:nvSpPr>
      <xdr:spPr>
        <a:xfrm>
          <a:off x="166370" y="15885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87375" cy="250825"/>
    <xdr:sp macro="" textlink="">
      <xdr:nvSpPr>
        <xdr:cNvPr id="225" name="テキスト ボックス 224"/>
        <xdr:cNvSpPr txBox="1"/>
      </xdr:nvSpPr>
      <xdr:spPr>
        <a:xfrm>
          <a:off x="166370" y="15427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7375" cy="250825"/>
    <xdr:sp macro="" textlink="">
      <xdr:nvSpPr>
        <xdr:cNvPr id="227" name="テキスト ボックス 226"/>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45085</xdr:rowOff>
    </xdr:from>
    <xdr:to>
      <xdr:col>24</xdr:col>
      <xdr:colOff>62865</xdr:colOff>
      <xdr:row>98</xdr:row>
      <xdr:rowOff>153670</xdr:rowOff>
    </xdr:to>
    <xdr:cxnSp macro="">
      <xdr:nvCxnSpPr>
        <xdr:cNvPr id="229" name="直線コネクタ 228"/>
        <xdr:cNvCxnSpPr/>
      </xdr:nvCxnSpPr>
      <xdr:spPr>
        <a:xfrm flipV="1">
          <a:off x="4633595" y="1547558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157480</xdr:rowOff>
    </xdr:from>
    <xdr:ext cx="534670" cy="250825"/>
    <xdr:sp macro="" textlink="">
      <xdr:nvSpPr>
        <xdr:cNvPr id="230" name="扶助費最小値テキスト"/>
        <xdr:cNvSpPr txBox="1"/>
      </xdr:nvSpPr>
      <xdr:spPr>
        <a:xfrm>
          <a:off x="4686300" y="1695958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59,388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153670</xdr:rowOff>
    </xdr:from>
    <xdr:to>
      <xdr:col>24</xdr:col>
      <xdr:colOff>152400</xdr:colOff>
      <xdr:row>98</xdr:row>
      <xdr:rowOff>153670</xdr:rowOff>
    </xdr:to>
    <xdr:cxnSp macro="">
      <xdr:nvCxnSpPr>
        <xdr:cNvPr id="231" name="直線コネクタ 230"/>
        <xdr:cNvCxnSpPr/>
      </xdr:nvCxnSpPr>
      <xdr:spPr>
        <a:xfrm>
          <a:off x="4546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163195</xdr:rowOff>
    </xdr:from>
    <xdr:ext cx="598805" cy="259080"/>
    <xdr:sp macro="" textlink="">
      <xdr:nvSpPr>
        <xdr:cNvPr id="232" name="扶助費最大値テキスト"/>
        <xdr:cNvSpPr txBox="1"/>
      </xdr:nvSpPr>
      <xdr:spPr>
        <a:xfrm>
          <a:off x="4686300" y="15250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124,129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45085</xdr:rowOff>
    </xdr:from>
    <xdr:to>
      <xdr:col>24</xdr:col>
      <xdr:colOff>152400</xdr:colOff>
      <xdr:row>90</xdr:row>
      <xdr:rowOff>45085</xdr:rowOff>
    </xdr:to>
    <xdr:cxnSp macro="">
      <xdr:nvCxnSpPr>
        <xdr:cNvPr id="233" name="直線コネクタ 232"/>
        <xdr:cNvCxnSpPr/>
      </xdr:nvCxnSpPr>
      <xdr:spPr>
        <a:xfrm>
          <a:off x="4546600" y="1547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105410</xdr:rowOff>
    </xdr:from>
    <xdr:to>
      <xdr:col>24</xdr:col>
      <xdr:colOff>63500</xdr:colOff>
      <xdr:row>93</xdr:row>
      <xdr:rowOff>150495</xdr:rowOff>
    </xdr:to>
    <xdr:cxnSp macro="">
      <xdr:nvCxnSpPr>
        <xdr:cNvPr id="234" name="直線コネクタ 233"/>
        <xdr:cNvCxnSpPr/>
      </xdr:nvCxnSpPr>
      <xdr:spPr>
        <a:xfrm flipV="1">
          <a:off x="3797300" y="1605026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74930</xdr:rowOff>
    </xdr:from>
    <xdr:ext cx="534670" cy="251460"/>
    <xdr:sp macro="" textlink="">
      <xdr:nvSpPr>
        <xdr:cNvPr id="235" name="扶助費平均値テキスト"/>
        <xdr:cNvSpPr txBox="1"/>
      </xdr:nvSpPr>
      <xdr:spPr>
        <a:xfrm>
          <a:off x="4686300" y="163626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96520</xdr:rowOff>
    </xdr:from>
    <xdr:to>
      <xdr:col>24</xdr:col>
      <xdr:colOff>114300</xdr:colOff>
      <xdr:row>96</xdr:row>
      <xdr:rowOff>26670</xdr:rowOff>
    </xdr:to>
    <xdr:sp macro="" textlink="">
      <xdr:nvSpPr>
        <xdr:cNvPr id="236" name="フローチャート: 判断 235"/>
        <xdr:cNvSpPr/>
      </xdr:nvSpPr>
      <xdr:spPr>
        <a:xfrm>
          <a:off x="45847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132080</xdr:rowOff>
    </xdr:from>
    <xdr:to>
      <xdr:col>19</xdr:col>
      <xdr:colOff>177800</xdr:colOff>
      <xdr:row>93</xdr:row>
      <xdr:rowOff>150495</xdr:rowOff>
    </xdr:to>
    <xdr:cxnSp macro="">
      <xdr:nvCxnSpPr>
        <xdr:cNvPr id="237" name="直線コネクタ 236"/>
        <xdr:cNvCxnSpPr/>
      </xdr:nvCxnSpPr>
      <xdr:spPr>
        <a:xfrm>
          <a:off x="2908300" y="160769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15875</xdr:rowOff>
    </xdr:from>
    <xdr:to>
      <xdr:col>20</xdr:col>
      <xdr:colOff>38100</xdr:colOff>
      <xdr:row>96</xdr:row>
      <xdr:rowOff>117475</xdr:rowOff>
    </xdr:to>
    <xdr:sp macro="" textlink="">
      <xdr:nvSpPr>
        <xdr:cNvPr id="238" name="フローチャート: 判断 237"/>
        <xdr:cNvSpPr/>
      </xdr:nvSpPr>
      <xdr:spPr>
        <a:xfrm>
          <a:off x="3746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109220</xdr:rowOff>
    </xdr:from>
    <xdr:ext cx="526415" cy="251460"/>
    <xdr:sp macro="" textlink="">
      <xdr:nvSpPr>
        <xdr:cNvPr id="239" name="テキスト ボックス 238"/>
        <xdr:cNvSpPr txBox="1"/>
      </xdr:nvSpPr>
      <xdr:spPr>
        <a:xfrm>
          <a:off x="3529965" y="165684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132080</xdr:rowOff>
    </xdr:from>
    <xdr:to>
      <xdr:col>15</xdr:col>
      <xdr:colOff>50800</xdr:colOff>
      <xdr:row>94</xdr:row>
      <xdr:rowOff>33020</xdr:rowOff>
    </xdr:to>
    <xdr:cxnSp macro="">
      <xdr:nvCxnSpPr>
        <xdr:cNvPr id="240" name="直線コネクタ 239"/>
        <xdr:cNvCxnSpPr/>
      </xdr:nvCxnSpPr>
      <xdr:spPr>
        <a:xfrm flipV="1">
          <a:off x="2019300" y="1607693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0</xdr:rowOff>
    </xdr:from>
    <xdr:to>
      <xdr:col>15</xdr:col>
      <xdr:colOff>101600</xdr:colOff>
      <xdr:row>96</xdr:row>
      <xdr:rowOff>101600</xdr:rowOff>
    </xdr:to>
    <xdr:sp macro="" textlink="">
      <xdr:nvSpPr>
        <xdr:cNvPr id="241" name="フローチャート: 判断 240"/>
        <xdr:cNvSpPr/>
      </xdr:nvSpPr>
      <xdr:spPr>
        <a:xfrm>
          <a:off x="2857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92710</xdr:rowOff>
    </xdr:from>
    <xdr:ext cx="526415" cy="259080"/>
    <xdr:sp macro="" textlink="">
      <xdr:nvSpPr>
        <xdr:cNvPr id="242" name="テキスト ボックス 241"/>
        <xdr:cNvSpPr txBox="1"/>
      </xdr:nvSpPr>
      <xdr:spPr>
        <a:xfrm>
          <a:off x="2640965" y="165519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33020</xdr:rowOff>
    </xdr:from>
    <xdr:to>
      <xdr:col>10</xdr:col>
      <xdr:colOff>114300</xdr:colOff>
      <xdr:row>95</xdr:row>
      <xdr:rowOff>8255</xdr:rowOff>
    </xdr:to>
    <xdr:cxnSp macro="">
      <xdr:nvCxnSpPr>
        <xdr:cNvPr id="243" name="直線コネクタ 242"/>
        <xdr:cNvCxnSpPr/>
      </xdr:nvCxnSpPr>
      <xdr:spPr>
        <a:xfrm flipV="1">
          <a:off x="1130300" y="1614932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20955</xdr:rowOff>
    </xdr:from>
    <xdr:to>
      <xdr:col>10</xdr:col>
      <xdr:colOff>165100</xdr:colOff>
      <xdr:row>96</xdr:row>
      <xdr:rowOff>122555</xdr:rowOff>
    </xdr:to>
    <xdr:sp macro="" textlink="">
      <xdr:nvSpPr>
        <xdr:cNvPr id="244" name="フローチャート: 判断 243"/>
        <xdr:cNvSpPr/>
      </xdr:nvSpPr>
      <xdr:spPr>
        <a:xfrm>
          <a:off x="1968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113665</xdr:rowOff>
    </xdr:from>
    <xdr:ext cx="526415" cy="258445"/>
    <xdr:sp macro="" textlink="">
      <xdr:nvSpPr>
        <xdr:cNvPr id="245" name="テキスト ボックス 244"/>
        <xdr:cNvSpPr txBox="1"/>
      </xdr:nvSpPr>
      <xdr:spPr>
        <a:xfrm>
          <a:off x="1751965" y="1657286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104775</xdr:rowOff>
    </xdr:from>
    <xdr:to>
      <xdr:col>6</xdr:col>
      <xdr:colOff>38100</xdr:colOff>
      <xdr:row>97</xdr:row>
      <xdr:rowOff>34925</xdr:rowOff>
    </xdr:to>
    <xdr:sp macro="" textlink="">
      <xdr:nvSpPr>
        <xdr:cNvPr id="246" name="フローチャート: 判断 245"/>
        <xdr:cNvSpPr/>
      </xdr:nvSpPr>
      <xdr:spPr>
        <a:xfrm>
          <a:off x="1079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26035</xdr:rowOff>
    </xdr:from>
    <xdr:ext cx="526415" cy="259080"/>
    <xdr:sp macro="" textlink="">
      <xdr:nvSpPr>
        <xdr:cNvPr id="247" name="テキスト ボックス 246"/>
        <xdr:cNvSpPr txBox="1"/>
      </xdr:nvSpPr>
      <xdr:spPr>
        <a:xfrm>
          <a:off x="862965" y="166566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93</xdr:row>
      <xdr:rowOff>54610</xdr:rowOff>
    </xdr:from>
    <xdr:to>
      <xdr:col>24</xdr:col>
      <xdr:colOff>114300</xdr:colOff>
      <xdr:row>93</xdr:row>
      <xdr:rowOff>156210</xdr:rowOff>
    </xdr:to>
    <xdr:sp macro="" textlink="">
      <xdr:nvSpPr>
        <xdr:cNvPr id="253" name="楕円 252"/>
        <xdr:cNvSpPr/>
      </xdr:nvSpPr>
      <xdr:spPr>
        <a:xfrm>
          <a:off x="4584700" y="159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77470</xdr:rowOff>
    </xdr:from>
    <xdr:ext cx="534670" cy="250825"/>
    <xdr:sp macro="" textlink="">
      <xdr:nvSpPr>
        <xdr:cNvPr id="254" name="扶助費該当値テキスト"/>
        <xdr:cNvSpPr txBox="1"/>
      </xdr:nvSpPr>
      <xdr:spPr>
        <a:xfrm>
          <a:off x="4686300" y="1585087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99,006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99695</xdr:rowOff>
    </xdr:from>
    <xdr:to>
      <xdr:col>20</xdr:col>
      <xdr:colOff>38100</xdr:colOff>
      <xdr:row>94</xdr:row>
      <xdr:rowOff>29845</xdr:rowOff>
    </xdr:to>
    <xdr:sp macro="" textlink="">
      <xdr:nvSpPr>
        <xdr:cNvPr id="255" name="楕円 254"/>
        <xdr:cNvSpPr/>
      </xdr:nvSpPr>
      <xdr:spPr>
        <a:xfrm>
          <a:off x="3746500" y="160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46355</xdr:rowOff>
    </xdr:from>
    <xdr:ext cx="526415" cy="259080"/>
    <xdr:sp macro="" textlink="">
      <xdr:nvSpPr>
        <xdr:cNvPr id="256" name="テキスト ボックス 255"/>
        <xdr:cNvSpPr txBox="1"/>
      </xdr:nvSpPr>
      <xdr:spPr>
        <a:xfrm>
          <a:off x="3529965" y="158197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81280</xdr:rowOff>
    </xdr:from>
    <xdr:to>
      <xdr:col>15</xdr:col>
      <xdr:colOff>101600</xdr:colOff>
      <xdr:row>94</xdr:row>
      <xdr:rowOff>11430</xdr:rowOff>
    </xdr:to>
    <xdr:sp macro="" textlink="">
      <xdr:nvSpPr>
        <xdr:cNvPr id="257" name="楕円 256"/>
        <xdr:cNvSpPr/>
      </xdr:nvSpPr>
      <xdr:spPr>
        <a:xfrm>
          <a:off x="2857500" y="160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27940</xdr:rowOff>
    </xdr:from>
    <xdr:ext cx="526415" cy="259080"/>
    <xdr:sp macro="" textlink="">
      <xdr:nvSpPr>
        <xdr:cNvPr id="258" name="テキスト ボックス 257"/>
        <xdr:cNvSpPr txBox="1"/>
      </xdr:nvSpPr>
      <xdr:spPr>
        <a:xfrm>
          <a:off x="2640965" y="158013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153670</xdr:rowOff>
    </xdr:from>
    <xdr:to>
      <xdr:col>10</xdr:col>
      <xdr:colOff>165100</xdr:colOff>
      <xdr:row>94</xdr:row>
      <xdr:rowOff>83820</xdr:rowOff>
    </xdr:to>
    <xdr:sp macro="" textlink="">
      <xdr:nvSpPr>
        <xdr:cNvPr id="259" name="楕円 258"/>
        <xdr:cNvSpPr/>
      </xdr:nvSpPr>
      <xdr:spPr>
        <a:xfrm>
          <a:off x="1968500" y="160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100330</xdr:rowOff>
    </xdr:from>
    <xdr:ext cx="526415" cy="250825"/>
    <xdr:sp macro="" textlink="">
      <xdr:nvSpPr>
        <xdr:cNvPr id="260" name="テキスト ボックス 259"/>
        <xdr:cNvSpPr txBox="1"/>
      </xdr:nvSpPr>
      <xdr:spPr>
        <a:xfrm>
          <a:off x="1751965" y="1587373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128905</xdr:rowOff>
    </xdr:from>
    <xdr:to>
      <xdr:col>6</xdr:col>
      <xdr:colOff>38100</xdr:colOff>
      <xdr:row>95</xdr:row>
      <xdr:rowOff>59055</xdr:rowOff>
    </xdr:to>
    <xdr:sp macro="" textlink="">
      <xdr:nvSpPr>
        <xdr:cNvPr id="261" name="楕円 260"/>
        <xdr:cNvSpPr/>
      </xdr:nvSpPr>
      <xdr:spPr>
        <a:xfrm>
          <a:off x="1079500" y="162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75565</xdr:rowOff>
    </xdr:from>
    <xdr:ext cx="526415" cy="250825"/>
    <xdr:sp macro="" textlink="">
      <xdr:nvSpPr>
        <xdr:cNvPr id="262" name="テキスト ボックス 261"/>
        <xdr:cNvSpPr txBox="1"/>
      </xdr:nvSpPr>
      <xdr:spPr>
        <a:xfrm>
          <a:off x="862965" y="160204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1630" cy="217170"/>
    <xdr:sp macro="" textlink="">
      <xdr:nvSpPr>
        <xdr:cNvPr id="271" name="テキスト ボックス 270"/>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0665" cy="259080"/>
    <xdr:sp macro="" textlink="">
      <xdr:nvSpPr>
        <xdr:cNvPr id="274" name="テキスト ボックス 273"/>
        <xdr:cNvSpPr txBox="1"/>
      </xdr:nvSpPr>
      <xdr:spPr>
        <a:xfrm>
          <a:off x="6355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7375" cy="250825"/>
    <xdr:sp macro="" textlink="">
      <xdr:nvSpPr>
        <xdr:cNvPr id="278" name="テキスト ボックス 277"/>
        <xdr:cNvSpPr txBox="1"/>
      </xdr:nvSpPr>
      <xdr:spPr>
        <a:xfrm>
          <a:off x="6008370" y="5826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7375" cy="259080"/>
    <xdr:sp macro="" textlink="">
      <xdr:nvSpPr>
        <xdr:cNvPr id="280" name="テキスト ボックス 279"/>
        <xdr:cNvSpPr txBox="1"/>
      </xdr:nvSpPr>
      <xdr:spPr>
        <a:xfrm>
          <a:off x="6008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7375" cy="259080"/>
    <xdr:sp macro="" textlink="">
      <xdr:nvSpPr>
        <xdr:cNvPr id="282" name="テキスト ボックス 281"/>
        <xdr:cNvSpPr txBox="1"/>
      </xdr:nvSpPr>
      <xdr:spPr>
        <a:xfrm>
          <a:off x="6008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7375" cy="250825"/>
    <xdr:sp macro="" textlink="">
      <xdr:nvSpPr>
        <xdr:cNvPr id="284" name="テキスト ボックス 283"/>
        <xdr:cNvSpPr txBox="1"/>
      </xdr:nvSpPr>
      <xdr:spPr>
        <a:xfrm>
          <a:off x="6008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79375</xdr:rowOff>
    </xdr:from>
    <xdr:to>
      <xdr:col>54</xdr:col>
      <xdr:colOff>189865</xdr:colOff>
      <xdr:row>38</xdr:row>
      <xdr:rowOff>36830</xdr:rowOff>
    </xdr:to>
    <xdr:cxnSp macro="">
      <xdr:nvCxnSpPr>
        <xdr:cNvPr id="286" name="直線コネクタ 285"/>
        <xdr:cNvCxnSpPr/>
      </xdr:nvCxnSpPr>
      <xdr:spPr>
        <a:xfrm flipV="1">
          <a:off x="10475595" y="539432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40640</xdr:rowOff>
    </xdr:from>
    <xdr:ext cx="534670" cy="251460"/>
    <xdr:sp macro="" textlink="">
      <xdr:nvSpPr>
        <xdr:cNvPr id="287" name="補助費等最小値テキスト"/>
        <xdr:cNvSpPr txBox="1"/>
      </xdr:nvSpPr>
      <xdr:spPr>
        <a:xfrm>
          <a:off x="10528300" y="65557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36830</xdr:rowOff>
    </xdr:from>
    <xdr:to>
      <xdr:col>55</xdr:col>
      <xdr:colOff>88900</xdr:colOff>
      <xdr:row>38</xdr:row>
      <xdr:rowOff>36830</xdr:rowOff>
    </xdr:to>
    <xdr:cxnSp macro="">
      <xdr:nvCxnSpPr>
        <xdr:cNvPr id="288" name="直線コネクタ 287"/>
        <xdr:cNvCxnSpPr/>
      </xdr:nvCxnSpPr>
      <xdr:spPr>
        <a:xfrm>
          <a:off x="10388600" y="655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26035</xdr:rowOff>
    </xdr:from>
    <xdr:ext cx="598805" cy="259080"/>
    <xdr:sp macro="" textlink="">
      <xdr:nvSpPr>
        <xdr:cNvPr id="289" name="補助費等最大値テキスト"/>
        <xdr:cNvSpPr txBox="1"/>
      </xdr:nvSpPr>
      <xdr:spPr>
        <a:xfrm>
          <a:off x="10528300" y="516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175,448</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79375</xdr:rowOff>
    </xdr:from>
    <xdr:to>
      <xdr:col>55</xdr:col>
      <xdr:colOff>88900</xdr:colOff>
      <xdr:row>31</xdr:row>
      <xdr:rowOff>79375</xdr:rowOff>
    </xdr:to>
    <xdr:cxnSp macro="">
      <xdr:nvCxnSpPr>
        <xdr:cNvPr id="290" name="直線コネクタ 289"/>
        <xdr:cNvCxnSpPr/>
      </xdr:nvCxnSpPr>
      <xdr:spPr>
        <a:xfrm>
          <a:off x="10388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120650</xdr:rowOff>
    </xdr:from>
    <xdr:to>
      <xdr:col>55</xdr:col>
      <xdr:colOff>0</xdr:colOff>
      <xdr:row>37</xdr:row>
      <xdr:rowOff>12700</xdr:rowOff>
    </xdr:to>
    <xdr:cxnSp macro="">
      <xdr:nvCxnSpPr>
        <xdr:cNvPr id="291" name="直線コネクタ 290"/>
        <xdr:cNvCxnSpPr/>
      </xdr:nvCxnSpPr>
      <xdr:spPr>
        <a:xfrm>
          <a:off x="9639300" y="629285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12065</xdr:rowOff>
    </xdr:from>
    <xdr:ext cx="534670" cy="259080"/>
    <xdr:sp macro="" textlink="">
      <xdr:nvSpPr>
        <xdr:cNvPr id="292" name="補助費等平均値テキスト"/>
        <xdr:cNvSpPr txBox="1"/>
      </xdr:nvSpPr>
      <xdr:spPr>
        <a:xfrm>
          <a:off x="10528300" y="6012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160655</xdr:rowOff>
    </xdr:from>
    <xdr:to>
      <xdr:col>55</xdr:col>
      <xdr:colOff>50800</xdr:colOff>
      <xdr:row>36</xdr:row>
      <xdr:rowOff>90805</xdr:rowOff>
    </xdr:to>
    <xdr:sp macro="" textlink="">
      <xdr:nvSpPr>
        <xdr:cNvPr id="293" name="フローチャート: 判断 292"/>
        <xdr:cNvSpPr/>
      </xdr:nvSpPr>
      <xdr:spPr>
        <a:xfrm>
          <a:off x="104267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120650</xdr:rowOff>
    </xdr:from>
    <xdr:to>
      <xdr:col>50</xdr:col>
      <xdr:colOff>114300</xdr:colOff>
      <xdr:row>36</xdr:row>
      <xdr:rowOff>134620</xdr:rowOff>
    </xdr:to>
    <xdr:cxnSp macro="">
      <xdr:nvCxnSpPr>
        <xdr:cNvPr id="294" name="直線コネクタ 293"/>
        <xdr:cNvCxnSpPr/>
      </xdr:nvCxnSpPr>
      <xdr:spPr>
        <a:xfrm flipV="1">
          <a:off x="8750300" y="62928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36830</xdr:rowOff>
    </xdr:from>
    <xdr:to>
      <xdr:col>50</xdr:col>
      <xdr:colOff>165100</xdr:colOff>
      <xdr:row>36</xdr:row>
      <xdr:rowOff>138430</xdr:rowOff>
    </xdr:to>
    <xdr:sp macro="" textlink="">
      <xdr:nvSpPr>
        <xdr:cNvPr id="295" name="フローチャート: 判断 294"/>
        <xdr:cNvSpPr/>
      </xdr:nvSpPr>
      <xdr:spPr>
        <a:xfrm>
          <a:off x="9588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154940</xdr:rowOff>
    </xdr:from>
    <xdr:ext cx="526415" cy="251460"/>
    <xdr:sp macro="" textlink="">
      <xdr:nvSpPr>
        <xdr:cNvPr id="296" name="テキスト ボックス 295"/>
        <xdr:cNvSpPr txBox="1"/>
      </xdr:nvSpPr>
      <xdr:spPr>
        <a:xfrm>
          <a:off x="9371965" y="59842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106680</xdr:rowOff>
    </xdr:from>
    <xdr:to>
      <xdr:col>45</xdr:col>
      <xdr:colOff>177800</xdr:colOff>
      <xdr:row>36</xdr:row>
      <xdr:rowOff>134620</xdr:rowOff>
    </xdr:to>
    <xdr:cxnSp macro="">
      <xdr:nvCxnSpPr>
        <xdr:cNvPr id="297" name="直線コネクタ 296"/>
        <xdr:cNvCxnSpPr/>
      </xdr:nvCxnSpPr>
      <xdr:spPr>
        <a:xfrm>
          <a:off x="7861300" y="62788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59055</xdr:rowOff>
    </xdr:from>
    <xdr:to>
      <xdr:col>46</xdr:col>
      <xdr:colOff>38100</xdr:colOff>
      <xdr:row>36</xdr:row>
      <xdr:rowOff>160655</xdr:rowOff>
    </xdr:to>
    <xdr:sp macro="" textlink="">
      <xdr:nvSpPr>
        <xdr:cNvPr id="298" name="フローチャート: 判断 297"/>
        <xdr:cNvSpPr/>
      </xdr:nvSpPr>
      <xdr:spPr>
        <a:xfrm>
          <a:off x="8699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6350</xdr:rowOff>
    </xdr:from>
    <xdr:ext cx="526415" cy="251460"/>
    <xdr:sp macro="" textlink="">
      <xdr:nvSpPr>
        <xdr:cNvPr id="299" name="テキスト ボックス 298"/>
        <xdr:cNvSpPr txBox="1"/>
      </xdr:nvSpPr>
      <xdr:spPr>
        <a:xfrm>
          <a:off x="8482965" y="60071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106680</xdr:rowOff>
    </xdr:from>
    <xdr:to>
      <xdr:col>41</xdr:col>
      <xdr:colOff>50800</xdr:colOff>
      <xdr:row>36</xdr:row>
      <xdr:rowOff>127000</xdr:rowOff>
    </xdr:to>
    <xdr:cxnSp macro="">
      <xdr:nvCxnSpPr>
        <xdr:cNvPr id="300" name="直線コネクタ 299"/>
        <xdr:cNvCxnSpPr/>
      </xdr:nvCxnSpPr>
      <xdr:spPr>
        <a:xfrm flipV="1">
          <a:off x="6972300" y="62788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66040</xdr:rowOff>
    </xdr:from>
    <xdr:to>
      <xdr:col>41</xdr:col>
      <xdr:colOff>101600</xdr:colOff>
      <xdr:row>36</xdr:row>
      <xdr:rowOff>167640</xdr:rowOff>
    </xdr:to>
    <xdr:sp macro="" textlink="">
      <xdr:nvSpPr>
        <xdr:cNvPr id="301" name="フローチャート: 判断 300"/>
        <xdr:cNvSpPr/>
      </xdr:nvSpPr>
      <xdr:spPr>
        <a:xfrm>
          <a:off x="781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158750</xdr:rowOff>
    </xdr:from>
    <xdr:ext cx="526415" cy="259080"/>
    <xdr:sp macro="" textlink="">
      <xdr:nvSpPr>
        <xdr:cNvPr id="302" name="テキスト ボックス 301"/>
        <xdr:cNvSpPr txBox="1"/>
      </xdr:nvSpPr>
      <xdr:spPr>
        <a:xfrm>
          <a:off x="7593965" y="63309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74930</xdr:rowOff>
    </xdr:from>
    <xdr:to>
      <xdr:col>36</xdr:col>
      <xdr:colOff>165100</xdr:colOff>
      <xdr:row>37</xdr:row>
      <xdr:rowOff>4445</xdr:rowOff>
    </xdr:to>
    <xdr:sp macro="" textlink="">
      <xdr:nvSpPr>
        <xdr:cNvPr id="303" name="フローチャート: 判断 302"/>
        <xdr:cNvSpPr/>
      </xdr:nvSpPr>
      <xdr:spPr>
        <a:xfrm>
          <a:off x="692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20955</xdr:rowOff>
    </xdr:from>
    <xdr:ext cx="526415" cy="250825"/>
    <xdr:sp macro="" textlink="">
      <xdr:nvSpPr>
        <xdr:cNvPr id="304" name="テキスト ボックス 303"/>
        <xdr:cNvSpPr txBox="1"/>
      </xdr:nvSpPr>
      <xdr:spPr>
        <a:xfrm>
          <a:off x="6704965" y="60217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133350</xdr:rowOff>
    </xdr:from>
    <xdr:to>
      <xdr:col>55</xdr:col>
      <xdr:colOff>50800</xdr:colOff>
      <xdr:row>37</xdr:row>
      <xdr:rowOff>63500</xdr:rowOff>
    </xdr:to>
    <xdr:sp macro="" textlink="">
      <xdr:nvSpPr>
        <xdr:cNvPr id="310" name="楕円 309"/>
        <xdr:cNvSpPr/>
      </xdr:nvSpPr>
      <xdr:spPr>
        <a:xfrm>
          <a:off x="10426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111760</xdr:rowOff>
    </xdr:from>
    <xdr:ext cx="534670" cy="250825"/>
    <xdr:sp macro="" textlink="">
      <xdr:nvSpPr>
        <xdr:cNvPr id="311" name="補助費等該当値テキスト"/>
        <xdr:cNvSpPr txBox="1"/>
      </xdr:nvSpPr>
      <xdr:spPr>
        <a:xfrm>
          <a:off x="10528300" y="62839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69215</xdr:rowOff>
    </xdr:from>
    <xdr:to>
      <xdr:col>50</xdr:col>
      <xdr:colOff>165100</xdr:colOff>
      <xdr:row>36</xdr:row>
      <xdr:rowOff>170815</xdr:rowOff>
    </xdr:to>
    <xdr:sp macro="" textlink="">
      <xdr:nvSpPr>
        <xdr:cNvPr id="312" name="楕円 311"/>
        <xdr:cNvSpPr/>
      </xdr:nvSpPr>
      <xdr:spPr>
        <a:xfrm>
          <a:off x="9588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161925</xdr:rowOff>
    </xdr:from>
    <xdr:ext cx="526415" cy="259080"/>
    <xdr:sp macro="" textlink="">
      <xdr:nvSpPr>
        <xdr:cNvPr id="313" name="テキスト ボックス 312"/>
        <xdr:cNvSpPr txBox="1"/>
      </xdr:nvSpPr>
      <xdr:spPr>
        <a:xfrm>
          <a:off x="9371965" y="63341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83820</xdr:rowOff>
    </xdr:from>
    <xdr:to>
      <xdr:col>46</xdr:col>
      <xdr:colOff>38100</xdr:colOff>
      <xdr:row>37</xdr:row>
      <xdr:rowOff>13970</xdr:rowOff>
    </xdr:to>
    <xdr:sp macro="" textlink="">
      <xdr:nvSpPr>
        <xdr:cNvPr id="314" name="楕円 313"/>
        <xdr:cNvSpPr/>
      </xdr:nvSpPr>
      <xdr:spPr>
        <a:xfrm>
          <a:off x="86995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5080</xdr:rowOff>
    </xdr:from>
    <xdr:ext cx="526415" cy="259080"/>
    <xdr:sp macro="" textlink="">
      <xdr:nvSpPr>
        <xdr:cNvPr id="315" name="テキスト ボックス 314"/>
        <xdr:cNvSpPr txBox="1"/>
      </xdr:nvSpPr>
      <xdr:spPr>
        <a:xfrm>
          <a:off x="8482965" y="63487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55880</xdr:rowOff>
    </xdr:from>
    <xdr:to>
      <xdr:col>41</xdr:col>
      <xdr:colOff>101600</xdr:colOff>
      <xdr:row>36</xdr:row>
      <xdr:rowOff>157480</xdr:rowOff>
    </xdr:to>
    <xdr:sp macro="" textlink="">
      <xdr:nvSpPr>
        <xdr:cNvPr id="316" name="楕円 315"/>
        <xdr:cNvSpPr/>
      </xdr:nvSpPr>
      <xdr:spPr>
        <a:xfrm>
          <a:off x="7810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2540</xdr:rowOff>
    </xdr:from>
    <xdr:ext cx="526415" cy="259080"/>
    <xdr:sp macro="" textlink="">
      <xdr:nvSpPr>
        <xdr:cNvPr id="317" name="テキスト ボックス 316"/>
        <xdr:cNvSpPr txBox="1"/>
      </xdr:nvSpPr>
      <xdr:spPr>
        <a:xfrm>
          <a:off x="7593965" y="60032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76200</xdr:rowOff>
    </xdr:from>
    <xdr:to>
      <xdr:col>36</xdr:col>
      <xdr:colOff>165100</xdr:colOff>
      <xdr:row>37</xdr:row>
      <xdr:rowOff>6350</xdr:rowOff>
    </xdr:to>
    <xdr:sp macro="" textlink="">
      <xdr:nvSpPr>
        <xdr:cNvPr id="318" name="楕円 317"/>
        <xdr:cNvSpPr/>
      </xdr:nvSpPr>
      <xdr:spPr>
        <a:xfrm>
          <a:off x="6921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168910</xdr:rowOff>
    </xdr:from>
    <xdr:ext cx="526415" cy="250825"/>
    <xdr:sp macro="" textlink="">
      <xdr:nvSpPr>
        <xdr:cNvPr id="319" name="テキスト ボックス 318"/>
        <xdr:cNvSpPr txBox="1"/>
      </xdr:nvSpPr>
      <xdr:spPr>
        <a:xfrm>
          <a:off x="6704965" y="634111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1630" cy="217170"/>
    <xdr:sp macro="" textlink="">
      <xdr:nvSpPr>
        <xdr:cNvPr id="328" name="テキスト ボックス 327"/>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0665" cy="250825"/>
    <xdr:sp macro="" textlink="">
      <xdr:nvSpPr>
        <xdr:cNvPr id="331" name="テキスト ボックス 330"/>
        <xdr:cNvSpPr txBox="1"/>
      </xdr:nvSpPr>
      <xdr:spPr>
        <a:xfrm>
          <a:off x="6355080" y="9941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7375" cy="250825"/>
    <xdr:sp macro="" textlink="">
      <xdr:nvSpPr>
        <xdr:cNvPr id="333" name="テキスト ボックス 332"/>
        <xdr:cNvSpPr txBox="1"/>
      </xdr:nvSpPr>
      <xdr:spPr>
        <a:xfrm>
          <a:off x="6008370" y="9484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7375" cy="250825"/>
    <xdr:sp macro="" textlink="">
      <xdr:nvSpPr>
        <xdr:cNvPr id="335" name="テキスト ボックス 334"/>
        <xdr:cNvSpPr txBox="1"/>
      </xdr:nvSpPr>
      <xdr:spPr>
        <a:xfrm>
          <a:off x="6008370" y="9027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7375" cy="250825"/>
    <xdr:sp macro="" textlink="">
      <xdr:nvSpPr>
        <xdr:cNvPr id="337" name="テキスト ボックス 336"/>
        <xdr:cNvSpPr txBox="1"/>
      </xdr:nvSpPr>
      <xdr:spPr>
        <a:xfrm>
          <a:off x="6008370" y="8569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7375" cy="250825"/>
    <xdr:sp macro="" textlink="">
      <xdr:nvSpPr>
        <xdr:cNvPr id="339" name="テキスト ボックス 338"/>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109220</xdr:rowOff>
    </xdr:from>
    <xdr:to>
      <xdr:col>54</xdr:col>
      <xdr:colOff>189865</xdr:colOff>
      <xdr:row>58</xdr:row>
      <xdr:rowOff>114300</xdr:rowOff>
    </xdr:to>
    <xdr:cxnSp macro="">
      <xdr:nvCxnSpPr>
        <xdr:cNvPr id="341" name="直線コネクタ 340"/>
        <xdr:cNvCxnSpPr/>
      </xdr:nvCxnSpPr>
      <xdr:spPr>
        <a:xfrm flipV="1">
          <a:off x="10475595" y="8853170"/>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118110</xdr:rowOff>
    </xdr:from>
    <xdr:ext cx="534670" cy="259080"/>
    <xdr:sp macro="" textlink="">
      <xdr:nvSpPr>
        <xdr:cNvPr id="342" name="普通建設事業費最小値テキスト"/>
        <xdr:cNvSpPr txBox="1"/>
      </xdr:nvSpPr>
      <xdr:spPr>
        <a:xfrm>
          <a:off x="10528300"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114300</xdr:rowOff>
    </xdr:from>
    <xdr:to>
      <xdr:col>55</xdr:col>
      <xdr:colOff>88900</xdr:colOff>
      <xdr:row>58</xdr:row>
      <xdr:rowOff>114300</xdr:rowOff>
    </xdr:to>
    <xdr:cxnSp macro="">
      <xdr:nvCxnSpPr>
        <xdr:cNvPr id="343" name="直線コネクタ 342"/>
        <xdr:cNvCxnSpPr/>
      </xdr:nvCxnSpPr>
      <xdr:spPr>
        <a:xfrm>
          <a:off x="10388600" y="1005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55880</xdr:rowOff>
    </xdr:from>
    <xdr:ext cx="598805" cy="259080"/>
    <xdr:sp macro="" textlink="">
      <xdr:nvSpPr>
        <xdr:cNvPr id="344" name="普通建設事業費最大値テキスト"/>
        <xdr:cNvSpPr txBox="1"/>
      </xdr:nvSpPr>
      <xdr:spPr>
        <a:xfrm>
          <a:off x="10528300" y="8628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538,280</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109220</xdr:rowOff>
    </xdr:from>
    <xdr:to>
      <xdr:col>55</xdr:col>
      <xdr:colOff>88900</xdr:colOff>
      <xdr:row>51</xdr:row>
      <xdr:rowOff>109220</xdr:rowOff>
    </xdr:to>
    <xdr:cxnSp macro="">
      <xdr:nvCxnSpPr>
        <xdr:cNvPr id="345" name="直線コネクタ 344"/>
        <xdr:cNvCxnSpPr/>
      </xdr:nvCxnSpPr>
      <xdr:spPr>
        <a:xfrm>
          <a:off x="10388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136525</xdr:rowOff>
    </xdr:from>
    <xdr:to>
      <xdr:col>55</xdr:col>
      <xdr:colOff>0</xdr:colOff>
      <xdr:row>58</xdr:row>
      <xdr:rowOff>14605</xdr:rowOff>
    </xdr:to>
    <xdr:cxnSp macro="">
      <xdr:nvCxnSpPr>
        <xdr:cNvPr id="346" name="直線コネクタ 345"/>
        <xdr:cNvCxnSpPr/>
      </xdr:nvCxnSpPr>
      <xdr:spPr>
        <a:xfrm flipV="1">
          <a:off x="9639300" y="990917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68580</xdr:rowOff>
    </xdr:from>
    <xdr:ext cx="534670" cy="259080"/>
    <xdr:sp macro="" textlink="">
      <xdr:nvSpPr>
        <xdr:cNvPr id="347" name="普通建設事業費平均値テキスト"/>
        <xdr:cNvSpPr txBox="1"/>
      </xdr:nvSpPr>
      <xdr:spPr>
        <a:xfrm>
          <a:off x="10528300" y="9841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90170</xdr:rowOff>
    </xdr:from>
    <xdr:to>
      <xdr:col>55</xdr:col>
      <xdr:colOff>50800</xdr:colOff>
      <xdr:row>58</xdr:row>
      <xdr:rowOff>20320</xdr:rowOff>
    </xdr:to>
    <xdr:sp macro="" textlink="">
      <xdr:nvSpPr>
        <xdr:cNvPr id="348" name="フローチャート: 判断 347"/>
        <xdr:cNvSpPr/>
      </xdr:nvSpPr>
      <xdr:spPr>
        <a:xfrm>
          <a:off x="10426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13335</xdr:rowOff>
    </xdr:from>
    <xdr:to>
      <xdr:col>50</xdr:col>
      <xdr:colOff>114300</xdr:colOff>
      <xdr:row>58</xdr:row>
      <xdr:rowOff>14605</xdr:rowOff>
    </xdr:to>
    <xdr:cxnSp macro="">
      <xdr:nvCxnSpPr>
        <xdr:cNvPr id="349" name="直線コネクタ 348"/>
        <xdr:cNvCxnSpPr/>
      </xdr:nvCxnSpPr>
      <xdr:spPr>
        <a:xfrm>
          <a:off x="8750300" y="99574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100965</xdr:rowOff>
    </xdr:from>
    <xdr:to>
      <xdr:col>50</xdr:col>
      <xdr:colOff>165100</xdr:colOff>
      <xdr:row>58</xdr:row>
      <xdr:rowOff>31115</xdr:rowOff>
    </xdr:to>
    <xdr:sp macro="" textlink="">
      <xdr:nvSpPr>
        <xdr:cNvPr id="350" name="フローチャート: 判断 349"/>
        <xdr:cNvSpPr/>
      </xdr:nvSpPr>
      <xdr:spPr>
        <a:xfrm>
          <a:off x="9588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47625</xdr:rowOff>
    </xdr:from>
    <xdr:ext cx="526415" cy="259080"/>
    <xdr:sp macro="" textlink="">
      <xdr:nvSpPr>
        <xdr:cNvPr id="351" name="テキスト ボックス 350"/>
        <xdr:cNvSpPr txBox="1"/>
      </xdr:nvSpPr>
      <xdr:spPr>
        <a:xfrm>
          <a:off x="9371965" y="96488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13335</xdr:rowOff>
    </xdr:from>
    <xdr:to>
      <xdr:col>45</xdr:col>
      <xdr:colOff>177800</xdr:colOff>
      <xdr:row>58</xdr:row>
      <xdr:rowOff>15240</xdr:rowOff>
    </xdr:to>
    <xdr:cxnSp macro="">
      <xdr:nvCxnSpPr>
        <xdr:cNvPr id="352" name="直線コネクタ 351"/>
        <xdr:cNvCxnSpPr/>
      </xdr:nvCxnSpPr>
      <xdr:spPr>
        <a:xfrm flipV="1">
          <a:off x="7861300" y="99574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104140</xdr:rowOff>
    </xdr:from>
    <xdr:to>
      <xdr:col>46</xdr:col>
      <xdr:colOff>38100</xdr:colOff>
      <xdr:row>58</xdr:row>
      <xdr:rowOff>34290</xdr:rowOff>
    </xdr:to>
    <xdr:sp macro="" textlink="">
      <xdr:nvSpPr>
        <xdr:cNvPr id="353" name="フローチャート: 判断 352"/>
        <xdr:cNvSpPr/>
      </xdr:nvSpPr>
      <xdr:spPr>
        <a:xfrm>
          <a:off x="8699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50800</xdr:rowOff>
    </xdr:from>
    <xdr:ext cx="526415" cy="259080"/>
    <xdr:sp macro="" textlink="">
      <xdr:nvSpPr>
        <xdr:cNvPr id="354" name="テキスト ボックス 353"/>
        <xdr:cNvSpPr txBox="1"/>
      </xdr:nvSpPr>
      <xdr:spPr>
        <a:xfrm>
          <a:off x="8482965" y="96520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134620</xdr:rowOff>
    </xdr:from>
    <xdr:to>
      <xdr:col>41</xdr:col>
      <xdr:colOff>50800</xdr:colOff>
      <xdr:row>58</xdr:row>
      <xdr:rowOff>15240</xdr:rowOff>
    </xdr:to>
    <xdr:cxnSp macro="">
      <xdr:nvCxnSpPr>
        <xdr:cNvPr id="355" name="直線コネクタ 354"/>
        <xdr:cNvCxnSpPr/>
      </xdr:nvCxnSpPr>
      <xdr:spPr>
        <a:xfrm>
          <a:off x="6972300" y="99072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109855</xdr:rowOff>
    </xdr:from>
    <xdr:to>
      <xdr:col>41</xdr:col>
      <xdr:colOff>101600</xdr:colOff>
      <xdr:row>58</xdr:row>
      <xdr:rowOff>40640</xdr:rowOff>
    </xdr:to>
    <xdr:sp macro="" textlink="">
      <xdr:nvSpPr>
        <xdr:cNvPr id="356" name="フローチャート: 判断 355"/>
        <xdr:cNvSpPr/>
      </xdr:nvSpPr>
      <xdr:spPr>
        <a:xfrm>
          <a:off x="7810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56515</xdr:rowOff>
    </xdr:from>
    <xdr:ext cx="526415" cy="258445"/>
    <xdr:sp macro="" textlink="">
      <xdr:nvSpPr>
        <xdr:cNvPr id="357" name="テキスト ボックス 356"/>
        <xdr:cNvSpPr txBox="1"/>
      </xdr:nvSpPr>
      <xdr:spPr>
        <a:xfrm>
          <a:off x="7593965" y="965771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73660</xdr:rowOff>
    </xdr:from>
    <xdr:to>
      <xdr:col>36</xdr:col>
      <xdr:colOff>165100</xdr:colOff>
      <xdr:row>58</xdr:row>
      <xdr:rowOff>3810</xdr:rowOff>
    </xdr:to>
    <xdr:sp macro="" textlink="">
      <xdr:nvSpPr>
        <xdr:cNvPr id="358" name="フローチャート: 判断 357"/>
        <xdr:cNvSpPr/>
      </xdr:nvSpPr>
      <xdr:spPr>
        <a:xfrm>
          <a:off x="6921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20320</xdr:rowOff>
    </xdr:from>
    <xdr:ext cx="526415" cy="250825"/>
    <xdr:sp macro="" textlink="">
      <xdr:nvSpPr>
        <xdr:cNvPr id="359" name="テキスト ボックス 358"/>
        <xdr:cNvSpPr txBox="1"/>
      </xdr:nvSpPr>
      <xdr:spPr>
        <a:xfrm>
          <a:off x="6704965" y="96215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86360</xdr:rowOff>
    </xdr:from>
    <xdr:to>
      <xdr:col>55</xdr:col>
      <xdr:colOff>50800</xdr:colOff>
      <xdr:row>58</xdr:row>
      <xdr:rowOff>15875</xdr:rowOff>
    </xdr:to>
    <xdr:sp macro="" textlink="">
      <xdr:nvSpPr>
        <xdr:cNvPr id="365" name="楕円 364"/>
        <xdr:cNvSpPr/>
      </xdr:nvSpPr>
      <xdr:spPr>
        <a:xfrm>
          <a:off x="104267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109220</xdr:rowOff>
    </xdr:from>
    <xdr:ext cx="534670" cy="251460"/>
    <xdr:sp macro="" textlink="">
      <xdr:nvSpPr>
        <xdr:cNvPr id="366" name="普通建設事業費該当値テキスト"/>
        <xdr:cNvSpPr txBox="1"/>
      </xdr:nvSpPr>
      <xdr:spPr>
        <a:xfrm>
          <a:off x="10528300" y="9710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135255</xdr:rowOff>
    </xdr:from>
    <xdr:to>
      <xdr:col>50</xdr:col>
      <xdr:colOff>165100</xdr:colOff>
      <xdr:row>58</xdr:row>
      <xdr:rowOff>65405</xdr:rowOff>
    </xdr:to>
    <xdr:sp macro="" textlink="">
      <xdr:nvSpPr>
        <xdr:cNvPr id="367" name="楕円 366"/>
        <xdr:cNvSpPr/>
      </xdr:nvSpPr>
      <xdr:spPr>
        <a:xfrm>
          <a:off x="9588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56515</xdr:rowOff>
    </xdr:from>
    <xdr:ext cx="526415" cy="258445"/>
    <xdr:sp macro="" textlink="">
      <xdr:nvSpPr>
        <xdr:cNvPr id="368" name="テキスト ボックス 367"/>
        <xdr:cNvSpPr txBox="1"/>
      </xdr:nvSpPr>
      <xdr:spPr>
        <a:xfrm>
          <a:off x="9371965" y="1000061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133985</xdr:rowOff>
    </xdr:from>
    <xdr:to>
      <xdr:col>46</xdr:col>
      <xdr:colOff>38100</xdr:colOff>
      <xdr:row>58</xdr:row>
      <xdr:rowOff>64135</xdr:rowOff>
    </xdr:to>
    <xdr:sp macro="" textlink="">
      <xdr:nvSpPr>
        <xdr:cNvPr id="369" name="楕円 368"/>
        <xdr:cNvSpPr/>
      </xdr:nvSpPr>
      <xdr:spPr>
        <a:xfrm>
          <a:off x="8699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55245</xdr:rowOff>
    </xdr:from>
    <xdr:ext cx="526415" cy="250825"/>
    <xdr:sp macro="" textlink="">
      <xdr:nvSpPr>
        <xdr:cNvPr id="370" name="テキスト ボックス 369"/>
        <xdr:cNvSpPr txBox="1"/>
      </xdr:nvSpPr>
      <xdr:spPr>
        <a:xfrm>
          <a:off x="8482965" y="99993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135890</xdr:rowOff>
    </xdr:from>
    <xdr:to>
      <xdr:col>41</xdr:col>
      <xdr:colOff>101600</xdr:colOff>
      <xdr:row>58</xdr:row>
      <xdr:rowOff>66040</xdr:rowOff>
    </xdr:to>
    <xdr:sp macro="" textlink="">
      <xdr:nvSpPr>
        <xdr:cNvPr id="371" name="楕円 370"/>
        <xdr:cNvSpPr/>
      </xdr:nvSpPr>
      <xdr:spPr>
        <a:xfrm>
          <a:off x="7810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57150</xdr:rowOff>
    </xdr:from>
    <xdr:ext cx="526415" cy="259080"/>
    <xdr:sp macro="" textlink="">
      <xdr:nvSpPr>
        <xdr:cNvPr id="372" name="テキスト ボックス 371"/>
        <xdr:cNvSpPr txBox="1"/>
      </xdr:nvSpPr>
      <xdr:spPr>
        <a:xfrm>
          <a:off x="7593965" y="100012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83820</xdr:rowOff>
    </xdr:from>
    <xdr:to>
      <xdr:col>36</xdr:col>
      <xdr:colOff>165100</xdr:colOff>
      <xdr:row>58</xdr:row>
      <xdr:rowOff>13970</xdr:rowOff>
    </xdr:to>
    <xdr:sp macro="" textlink="">
      <xdr:nvSpPr>
        <xdr:cNvPr id="373" name="楕円 372"/>
        <xdr:cNvSpPr/>
      </xdr:nvSpPr>
      <xdr:spPr>
        <a:xfrm>
          <a:off x="6921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5080</xdr:rowOff>
    </xdr:from>
    <xdr:ext cx="526415" cy="259080"/>
    <xdr:sp macro="" textlink="">
      <xdr:nvSpPr>
        <xdr:cNvPr id="374" name="テキスト ボックス 373"/>
        <xdr:cNvSpPr txBox="1"/>
      </xdr:nvSpPr>
      <xdr:spPr>
        <a:xfrm>
          <a:off x="6704965" y="99491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1630" cy="217170"/>
    <xdr:sp macro="" textlink="">
      <xdr:nvSpPr>
        <xdr:cNvPr id="383" name="テキスト ボックス 382"/>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0665" cy="259080"/>
    <xdr:sp macro="" textlink="">
      <xdr:nvSpPr>
        <xdr:cNvPr id="386" name="テキスト ボックス 385"/>
        <xdr:cNvSpPr txBox="1"/>
      </xdr:nvSpPr>
      <xdr:spPr>
        <a:xfrm>
          <a:off x="6355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87375" cy="259080"/>
    <xdr:sp macro="" textlink="">
      <xdr:nvSpPr>
        <xdr:cNvPr id="388" name="テキスト ボックス 387"/>
        <xdr:cNvSpPr txBox="1"/>
      </xdr:nvSpPr>
      <xdr:spPr>
        <a:xfrm>
          <a:off x="6008370" y="1306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7375" cy="250825"/>
    <xdr:sp macro="" textlink="">
      <xdr:nvSpPr>
        <xdr:cNvPr id="390" name="テキスト ボックス 389"/>
        <xdr:cNvSpPr txBox="1"/>
      </xdr:nvSpPr>
      <xdr:spPr>
        <a:xfrm>
          <a:off x="6008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7375" cy="259080"/>
    <xdr:sp macro="" textlink="">
      <xdr:nvSpPr>
        <xdr:cNvPr id="392" name="テキスト ボックス 391"/>
        <xdr:cNvSpPr txBox="1"/>
      </xdr:nvSpPr>
      <xdr:spPr>
        <a:xfrm>
          <a:off x="6008370" y="1230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7375" cy="259080"/>
    <xdr:sp macro="" textlink="">
      <xdr:nvSpPr>
        <xdr:cNvPr id="394" name="テキスト ボックス 393"/>
        <xdr:cNvSpPr txBox="1"/>
      </xdr:nvSpPr>
      <xdr:spPr>
        <a:xfrm>
          <a:off x="6008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7375" cy="250825"/>
    <xdr:sp macro="" textlink="">
      <xdr:nvSpPr>
        <xdr:cNvPr id="396" name="テキスト ボックス 395"/>
        <xdr:cNvSpPr txBox="1"/>
      </xdr:nvSpPr>
      <xdr:spPr>
        <a:xfrm>
          <a:off x="6008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144780</xdr:rowOff>
    </xdr:from>
    <xdr:to>
      <xdr:col>54</xdr:col>
      <xdr:colOff>189865</xdr:colOff>
      <xdr:row>79</xdr:row>
      <xdr:rowOff>44450</xdr:rowOff>
    </xdr:to>
    <xdr:cxnSp macro="">
      <xdr:nvCxnSpPr>
        <xdr:cNvPr id="398" name="直線コネクタ 397"/>
        <xdr:cNvCxnSpPr/>
      </xdr:nvCxnSpPr>
      <xdr:spPr>
        <a:xfrm flipV="1">
          <a:off x="10475595" y="11974830"/>
          <a:ext cx="1270" cy="1614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91440</xdr:rowOff>
    </xdr:from>
    <xdr:ext cx="598805" cy="259080"/>
    <xdr:sp macro="" textlink="">
      <xdr:nvSpPr>
        <xdr:cNvPr id="401" name="普通建設事業費 （ うち新規整備　）最大値テキスト"/>
        <xdr:cNvSpPr txBox="1"/>
      </xdr:nvSpPr>
      <xdr:spPr>
        <a:xfrm>
          <a:off x="10528300" y="11750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423,610</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144780</xdr:rowOff>
    </xdr:from>
    <xdr:to>
      <xdr:col>55</xdr:col>
      <xdr:colOff>88900</xdr:colOff>
      <xdr:row>69</xdr:row>
      <xdr:rowOff>144780</xdr:rowOff>
    </xdr:to>
    <xdr:cxnSp macro="">
      <xdr:nvCxnSpPr>
        <xdr:cNvPr id="402" name="直線コネクタ 401"/>
        <xdr:cNvCxnSpPr/>
      </xdr:nvCxnSpPr>
      <xdr:spPr>
        <a:xfrm>
          <a:off x="10388600" y="1197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126365</xdr:rowOff>
    </xdr:from>
    <xdr:to>
      <xdr:col>55</xdr:col>
      <xdr:colOff>0</xdr:colOff>
      <xdr:row>79</xdr:row>
      <xdr:rowOff>29845</xdr:rowOff>
    </xdr:to>
    <xdr:cxnSp macro="">
      <xdr:nvCxnSpPr>
        <xdr:cNvPr id="403" name="直線コネクタ 402"/>
        <xdr:cNvCxnSpPr/>
      </xdr:nvCxnSpPr>
      <xdr:spPr>
        <a:xfrm flipV="1">
          <a:off x="9639300" y="1349946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64135</xdr:rowOff>
    </xdr:from>
    <xdr:ext cx="534670" cy="250825"/>
    <xdr:sp macro="" textlink="">
      <xdr:nvSpPr>
        <xdr:cNvPr id="404" name="普通建設事業費 （ うち新規整備　）平均値テキスト"/>
        <xdr:cNvSpPr txBox="1"/>
      </xdr:nvSpPr>
      <xdr:spPr>
        <a:xfrm>
          <a:off x="10528300" y="1343723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86360</xdr:rowOff>
    </xdr:from>
    <xdr:to>
      <xdr:col>55</xdr:col>
      <xdr:colOff>50800</xdr:colOff>
      <xdr:row>79</xdr:row>
      <xdr:rowOff>15875</xdr:rowOff>
    </xdr:to>
    <xdr:sp macro="" textlink="">
      <xdr:nvSpPr>
        <xdr:cNvPr id="405" name="フローチャート: 判断 404"/>
        <xdr:cNvSpPr/>
      </xdr:nvSpPr>
      <xdr:spPr>
        <a:xfrm>
          <a:off x="10426700"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20320</xdr:rowOff>
    </xdr:from>
    <xdr:to>
      <xdr:col>50</xdr:col>
      <xdr:colOff>114300</xdr:colOff>
      <xdr:row>79</xdr:row>
      <xdr:rowOff>29845</xdr:rowOff>
    </xdr:to>
    <xdr:cxnSp macro="">
      <xdr:nvCxnSpPr>
        <xdr:cNvPr id="406" name="直線コネクタ 405"/>
        <xdr:cNvCxnSpPr/>
      </xdr:nvCxnSpPr>
      <xdr:spPr>
        <a:xfrm>
          <a:off x="8750300" y="135648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86995</xdr:rowOff>
    </xdr:from>
    <xdr:to>
      <xdr:col>50</xdr:col>
      <xdr:colOff>165100</xdr:colOff>
      <xdr:row>79</xdr:row>
      <xdr:rowOff>17780</xdr:rowOff>
    </xdr:to>
    <xdr:sp macro="" textlink="">
      <xdr:nvSpPr>
        <xdr:cNvPr id="407" name="フローチャート: 判断 406"/>
        <xdr:cNvSpPr/>
      </xdr:nvSpPr>
      <xdr:spPr>
        <a:xfrm>
          <a:off x="95885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33655</xdr:rowOff>
    </xdr:from>
    <xdr:ext cx="526415" cy="258445"/>
    <xdr:sp macro="" textlink="">
      <xdr:nvSpPr>
        <xdr:cNvPr id="408" name="テキスト ボックス 407"/>
        <xdr:cNvSpPr txBox="1"/>
      </xdr:nvSpPr>
      <xdr:spPr>
        <a:xfrm>
          <a:off x="9371965" y="1323530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5080</xdr:rowOff>
    </xdr:from>
    <xdr:to>
      <xdr:col>45</xdr:col>
      <xdr:colOff>177800</xdr:colOff>
      <xdr:row>79</xdr:row>
      <xdr:rowOff>20320</xdr:rowOff>
    </xdr:to>
    <xdr:cxnSp macro="">
      <xdr:nvCxnSpPr>
        <xdr:cNvPr id="409" name="直線コネクタ 408"/>
        <xdr:cNvCxnSpPr/>
      </xdr:nvCxnSpPr>
      <xdr:spPr>
        <a:xfrm>
          <a:off x="7861300" y="135496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73660</xdr:rowOff>
    </xdr:from>
    <xdr:to>
      <xdr:col>46</xdr:col>
      <xdr:colOff>38100</xdr:colOff>
      <xdr:row>79</xdr:row>
      <xdr:rowOff>3810</xdr:rowOff>
    </xdr:to>
    <xdr:sp macro="" textlink="">
      <xdr:nvSpPr>
        <xdr:cNvPr id="410" name="フローチャート: 判断 409"/>
        <xdr:cNvSpPr/>
      </xdr:nvSpPr>
      <xdr:spPr>
        <a:xfrm>
          <a:off x="86995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20320</xdr:rowOff>
    </xdr:from>
    <xdr:ext cx="526415" cy="250825"/>
    <xdr:sp macro="" textlink="">
      <xdr:nvSpPr>
        <xdr:cNvPr id="411" name="テキスト ボックス 410"/>
        <xdr:cNvSpPr txBox="1"/>
      </xdr:nvSpPr>
      <xdr:spPr>
        <a:xfrm>
          <a:off x="8482965" y="132219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50800</xdr:rowOff>
    </xdr:from>
    <xdr:to>
      <xdr:col>41</xdr:col>
      <xdr:colOff>50800</xdr:colOff>
      <xdr:row>79</xdr:row>
      <xdr:rowOff>5080</xdr:rowOff>
    </xdr:to>
    <xdr:cxnSp macro="">
      <xdr:nvCxnSpPr>
        <xdr:cNvPr id="412" name="直線コネクタ 411"/>
        <xdr:cNvCxnSpPr/>
      </xdr:nvCxnSpPr>
      <xdr:spPr>
        <a:xfrm>
          <a:off x="6972300" y="1342390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82550</xdr:rowOff>
    </xdr:from>
    <xdr:to>
      <xdr:col>41</xdr:col>
      <xdr:colOff>101600</xdr:colOff>
      <xdr:row>79</xdr:row>
      <xdr:rowOff>12700</xdr:rowOff>
    </xdr:to>
    <xdr:sp macro="" textlink="">
      <xdr:nvSpPr>
        <xdr:cNvPr id="413" name="フローチャート: 判断 412"/>
        <xdr:cNvSpPr/>
      </xdr:nvSpPr>
      <xdr:spPr>
        <a:xfrm>
          <a:off x="7810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29210</xdr:rowOff>
    </xdr:from>
    <xdr:ext cx="526415" cy="251460"/>
    <xdr:sp macro="" textlink="">
      <xdr:nvSpPr>
        <xdr:cNvPr id="414" name="テキスト ボックス 413"/>
        <xdr:cNvSpPr txBox="1"/>
      </xdr:nvSpPr>
      <xdr:spPr>
        <a:xfrm>
          <a:off x="7593965" y="132308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9525</xdr:rowOff>
    </xdr:from>
    <xdr:to>
      <xdr:col>36</xdr:col>
      <xdr:colOff>165100</xdr:colOff>
      <xdr:row>78</xdr:row>
      <xdr:rowOff>111125</xdr:rowOff>
    </xdr:to>
    <xdr:sp macro="" textlink="">
      <xdr:nvSpPr>
        <xdr:cNvPr id="415" name="フローチャート: 判断 414"/>
        <xdr:cNvSpPr/>
      </xdr:nvSpPr>
      <xdr:spPr>
        <a:xfrm>
          <a:off x="6921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102235</xdr:rowOff>
    </xdr:from>
    <xdr:ext cx="526415" cy="258445"/>
    <xdr:sp macro="" textlink="">
      <xdr:nvSpPr>
        <xdr:cNvPr id="416" name="テキスト ボックス 415"/>
        <xdr:cNvSpPr txBox="1"/>
      </xdr:nvSpPr>
      <xdr:spPr>
        <a:xfrm>
          <a:off x="6704965" y="1347533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75565</xdr:rowOff>
    </xdr:from>
    <xdr:to>
      <xdr:col>55</xdr:col>
      <xdr:colOff>50800</xdr:colOff>
      <xdr:row>79</xdr:row>
      <xdr:rowOff>6350</xdr:rowOff>
    </xdr:to>
    <xdr:sp macro="" textlink="">
      <xdr:nvSpPr>
        <xdr:cNvPr id="422" name="楕円 421"/>
        <xdr:cNvSpPr/>
      </xdr:nvSpPr>
      <xdr:spPr>
        <a:xfrm>
          <a:off x="104267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34925</xdr:rowOff>
    </xdr:from>
    <xdr:ext cx="534670" cy="259080"/>
    <xdr:sp macro="" textlink="">
      <xdr:nvSpPr>
        <xdr:cNvPr id="423" name="普通建設事業費 （ うち新規整備　）該当値テキスト"/>
        <xdr:cNvSpPr txBox="1"/>
      </xdr:nvSpPr>
      <xdr:spPr>
        <a:xfrm>
          <a:off x="10528300" y="13236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150495</xdr:rowOff>
    </xdr:from>
    <xdr:to>
      <xdr:col>50</xdr:col>
      <xdr:colOff>165100</xdr:colOff>
      <xdr:row>79</xdr:row>
      <xdr:rowOff>80645</xdr:rowOff>
    </xdr:to>
    <xdr:sp macro="" textlink="">
      <xdr:nvSpPr>
        <xdr:cNvPr id="424" name="楕円 423"/>
        <xdr:cNvSpPr/>
      </xdr:nvSpPr>
      <xdr:spPr>
        <a:xfrm>
          <a:off x="9588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71755</xdr:rowOff>
    </xdr:from>
    <xdr:ext cx="461645" cy="259080"/>
    <xdr:sp macro="" textlink="">
      <xdr:nvSpPr>
        <xdr:cNvPr id="425" name="テキスト ボックス 424"/>
        <xdr:cNvSpPr txBox="1"/>
      </xdr:nvSpPr>
      <xdr:spPr>
        <a:xfrm>
          <a:off x="9404350" y="1361630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140970</xdr:rowOff>
    </xdr:from>
    <xdr:to>
      <xdr:col>46</xdr:col>
      <xdr:colOff>38100</xdr:colOff>
      <xdr:row>79</xdr:row>
      <xdr:rowOff>71120</xdr:rowOff>
    </xdr:to>
    <xdr:sp macro="" textlink="">
      <xdr:nvSpPr>
        <xdr:cNvPr id="426" name="楕円 425"/>
        <xdr:cNvSpPr/>
      </xdr:nvSpPr>
      <xdr:spPr>
        <a:xfrm>
          <a:off x="8699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62230</xdr:rowOff>
    </xdr:from>
    <xdr:ext cx="461645" cy="259080"/>
    <xdr:sp macro="" textlink="">
      <xdr:nvSpPr>
        <xdr:cNvPr id="427" name="テキスト ボックス 426"/>
        <xdr:cNvSpPr txBox="1"/>
      </xdr:nvSpPr>
      <xdr:spPr>
        <a:xfrm>
          <a:off x="8515350" y="136067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125730</xdr:rowOff>
    </xdr:from>
    <xdr:to>
      <xdr:col>41</xdr:col>
      <xdr:colOff>101600</xdr:colOff>
      <xdr:row>79</xdr:row>
      <xdr:rowOff>55880</xdr:rowOff>
    </xdr:to>
    <xdr:sp macro="" textlink="">
      <xdr:nvSpPr>
        <xdr:cNvPr id="428" name="楕円 427"/>
        <xdr:cNvSpPr/>
      </xdr:nvSpPr>
      <xdr:spPr>
        <a:xfrm>
          <a:off x="7810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46990</xdr:rowOff>
    </xdr:from>
    <xdr:ext cx="526415" cy="259080"/>
    <xdr:sp macro="" textlink="">
      <xdr:nvSpPr>
        <xdr:cNvPr id="429" name="テキスト ボックス 428"/>
        <xdr:cNvSpPr txBox="1"/>
      </xdr:nvSpPr>
      <xdr:spPr>
        <a:xfrm>
          <a:off x="7593965" y="135915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171450</xdr:rowOff>
    </xdr:from>
    <xdr:to>
      <xdr:col>36</xdr:col>
      <xdr:colOff>165100</xdr:colOff>
      <xdr:row>78</xdr:row>
      <xdr:rowOff>101600</xdr:rowOff>
    </xdr:to>
    <xdr:sp macro="" textlink="">
      <xdr:nvSpPr>
        <xdr:cNvPr id="430" name="楕円 429"/>
        <xdr:cNvSpPr/>
      </xdr:nvSpPr>
      <xdr:spPr>
        <a:xfrm>
          <a:off x="6921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118110</xdr:rowOff>
    </xdr:from>
    <xdr:ext cx="526415" cy="259080"/>
    <xdr:sp macro="" textlink="">
      <xdr:nvSpPr>
        <xdr:cNvPr id="431" name="テキスト ボックス 430"/>
        <xdr:cNvSpPr txBox="1"/>
      </xdr:nvSpPr>
      <xdr:spPr>
        <a:xfrm>
          <a:off x="6704965" y="131483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1630" cy="217170"/>
    <xdr:sp macro="" textlink="">
      <xdr:nvSpPr>
        <xdr:cNvPr id="440" name="テキスト ボックス 439"/>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0665" cy="259080"/>
    <xdr:sp macro="" textlink="">
      <xdr:nvSpPr>
        <xdr:cNvPr id="443" name="テキスト ボックス 442"/>
        <xdr:cNvSpPr txBox="1"/>
      </xdr:nvSpPr>
      <xdr:spPr>
        <a:xfrm>
          <a:off x="6355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5" name="テキスト ボックス 444"/>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49" name="テキスト ボックス 448"/>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7375" cy="258445"/>
    <xdr:sp macro="" textlink="">
      <xdr:nvSpPr>
        <xdr:cNvPr id="451" name="テキスト ボックス 450"/>
        <xdr:cNvSpPr txBox="1"/>
      </xdr:nvSpPr>
      <xdr:spPr>
        <a:xfrm>
          <a:off x="6008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7375" cy="259080"/>
    <xdr:sp macro="" textlink="">
      <xdr:nvSpPr>
        <xdr:cNvPr id="453" name="テキスト ボックス 452"/>
        <xdr:cNvSpPr txBox="1"/>
      </xdr:nvSpPr>
      <xdr:spPr>
        <a:xfrm>
          <a:off x="6008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7375" cy="250825"/>
    <xdr:sp macro="" textlink="">
      <xdr:nvSpPr>
        <xdr:cNvPr id="455" name="テキスト ボックス 454"/>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75565</xdr:rowOff>
    </xdr:from>
    <xdr:to>
      <xdr:col>54</xdr:col>
      <xdr:colOff>189865</xdr:colOff>
      <xdr:row>99</xdr:row>
      <xdr:rowOff>74930</xdr:rowOff>
    </xdr:to>
    <xdr:cxnSp macro="">
      <xdr:nvCxnSpPr>
        <xdr:cNvPr id="457" name="直線コネクタ 456"/>
        <xdr:cNvCxnSpPr/>
      </xdr:nvCxnSpPr>
      <xdr:spPr>
        <a:xfrm flipV="1">
          <a:off x="10475595" y="1550606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78740</xdr:rowOff>
    </xdr:from>
    <xdr:ext cx="469900" cy="259080"/>
    <xdr:sp macro="" textlink="">
      <xdr:nvSpPr>
        <xdr:cNvPr id="458" name="普通建設事業費 （ うち更新整備　）最小値テキスト"/>
        <xdr:cNvSpPr txBox="1"/>
      </xdr:nvSpPr>
      <xdr:spPr>
        <a:xfrm>
          <a:off x="10528300" y="1705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74930</xdr:rowOff>
    </xdr:from>
    <xdr:to>
      <xdr:col>55</xdr:col>
      <xdr:colOff>88900</xdr:colOff>
      <xdr:row>99</xdr:row>
      <xdr:rowOff>74930</xdr:rowOff>
    </xdr:to>
    <xdr:cxnSp macro="">
      <xdr:nvCxnSpPr>
        <xdr:cNvPr id="459" name="直線コネクタ 458"/>
        <xdr:cNvCxnSpPr/>
      </xdr:nvCxnSpPr>
      <xdr:spPr>
        <a:xfrm>
          <a:off x="10388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22225</xdr:rowOff>
    </xdr:from>
    <xdr:ext cx="598805" cy="258445"/>
    <xdr:sp macro="" textlink="">
      <xdr:nvSpPr>
        <xdr:cNvPr id="460" name="普通建設事業費 （ うち更新整備　）最大値テキスト"/>
        <xdr:cNvSpPr txBox="1"/>
      </xdr:nvSpPr>
      <xdr:spPr>
        <a:xfrm>
          <a:off x="10528300" y="15281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143,915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75565</xdr:rowOff>
    </xdr:from>
    <xdr:to>
      <xdr:col>55</xdr:col>
      <xdr:colOff>88900</xdr:colOff>
      <xdr:row>90</xdr:row>
      <xdr:rowOff>75565</xdr:rowOff>
    </xdr:to>
    <xdr:cxnSp macro="">
      <xdr:nvCxnSpPr>
        <xdr:cNvPr id="461" name="直線コネクタ 460"/>
        <xdr:cNvCxnSpPr/>
      </xdr:nvCxnSpPr>
      <xdr:spPr>
        <a:xfrm>
          <a:off x="103886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113030</xdr:rowOff>
    </xdr:from>
    <xdr:to>
      <xdr:col>55</xdr:col>
      <xdr:colOff>0</xdr:colOff>
      <xdr:row>97</xdr:row>
      <xdr:rowOff>134620</xdr:rowOff>
    </xdr:to>
    <xdr:cxnSp macro="">
      <xdr:nvCxnSpPr>
        <xdr:cNvPr id="462" name="直線コネクタ 461"/>
        <xdr:cNvCxnSpPr/>
      </xdr:nvCxnSpPr>
      <xdr:spPr>
        <a:xfrm>
          <a:off x="9639300" y="1674368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116205</xdr:rowOff>
    </xdr:from>
    <xdr:ext cx="534670" cy="259080"/>
    <xdr:sp macro="" textlink="">
      <xdr:nvSpPr>
        <xdr:cNvPr id="463" name="普通建設事業費 （ うち更新整備　）平均値テキスト"/>
        <xdr:cNvSpPr txBox="1"/>
      </xdr:nvSpPr>
      <xdr:spPr>
        <a:xfrm>
          <a:off x="10528300" y="16403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93345</xdr:rowOff>
    </xdr:from>
    <xdr:to>
      <xdr:col>55</xdr:col>
      <xdr:colOff>50800</xdr:colOff>
      <xdr:row>97</xdr:row>
      <xdr:rowOff>23495</xdr:rowOff>
    </xdr:to>
    <xdr:sp macro="" textlink="">
      <xdr:nvSpPr>
        <xdr:cNvPr id="464" name="フローチャート: 判断 463"/>
        <xdr:cNvSpPr/>
      </xdr:nvSpPr>
      <xdr:spPr>
        <a:xfrm>
          <a:off x="10426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113030</xdr:rowOff>
    </xdr:from>
    <xdr:to>
      <xdr:col>50</xdr:col>
      <xdr:colOff>114300</xdr:colOff>
      <xdr:row>97</xdr:row>
      <xdr:rowOff>114300</xdr:rowOff>
    </xdr:to>
    <xdr:cxnSp macro="">
      <xdr:nvCxnSpPr>
        <xdr:cNvPr id="465" name="直線コネクタ 464"/>
        <xdr:cNvCxnSpPr/>
      </xdr:nvCxnSpPr>
      <xdr:spPr>
        <a:xfrm flipV="1">
          <a:off x="8750300" y="167436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147955</xdr:rowOff>
    </xdr:from>
    <xdr:to>
      <xdr:col>50</xdr:col>
      <xdr:colOff>165100</xdr:colOff>
      <xdr:row>97</xdr:row>
      <xdr:rowOff>78105</xdr:rowOff>
    </xdr:to>
    <xdr:sp macro="" textlink="">
      <xdr:nvSpPr>
        <xdr:cNvPr id="466" name="フローチャート: 判断 465"/>
        <xdr:cNvSpPr/>
      </xdr:nvSpPr>
      <xdr:spPr>
        <a:xfrm>
          <a:off x="958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94615</xdr:rowOff>
    </xdr:from>
    <xdr:ext cx="526415" cy="259080"/>
    <xdr:sp macro="" textlink="">
      <xdr:nvSpPr>
        <xdr:cNvPr id="467" name="テキスト ボックス 466"/>
        <xdr:cNvSpPr txBox="1"/>
      </xdr:nvSpPr>
      <xdr:spPr>
        <a:xfrm>
          <a:off x="9371965" y="163823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114300</xdr:rowOff>
    </xdr:from>
    <xdr:to>
      <xdr:col>45</xdr:col>
      <xdr:colOff>177800</xdr:colOff>
      <xdr:row>97</xdr:row>
      <xdr:rowOff>149225</xdr:rowOff>
    </xdr:to>
    <xdr:cxnSp macro="">
      <xdr:nvCxnSpPr>
        <xdr:cNvPr id="468" name="直線コネクタ 467"/>
        <xdr:cNvCxnSpPr/>
      </xdr:nvCxnSpPr>
      <xdr:spPr>
        <a:xfrm flipV="1">
          <a:off x="7861300" y="167449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31750</xdr:rowOff>
    </xdr:from>
    <xdr:to>
      <xdr:col>46</xdr:col>
      <xdr:colOff>38100</xdr:colOff>
      <xdr:row>97</xdr:row>
      <xdr:rowOff>133350</xdr:rowOff>
    </xdr:to>
    <xdr:sp macro="" textlink="">
      <xdr:nvSpPr>
        <xdr:cNvPr id="469" name="フローチャート: 判断 468"/>
        <xdr:cNvSpPr/>
      </xdr:nvSpPr>
      <xdr:spPr>
        <a:xfrm>
          <a:off x="8699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149860</xdr:rowOff>
    </xdr:from>
    <xdr:ext cx="526415" cy="259080"/>
    <xdr:sp macro="" textlink="">
      <xdr:nvSpPr>
        <xdr:cNvPr id="470" name="テキスト ボックス 469"/>
        <xdr:cNvSpPr txBox="1"/>
      </xdr:nvSpPr>
      <xdr:spPr>
        <a:xfrm>
          <a:off x="8482965" y="164376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149225</xdr:rowOff>
    </xdr:from>
    <xdr:to>
      <xdr:col>41</xdr:col>
      <xdr:colOff>50800</xdr:colOff>
      <xdr:row>98</xdr:row>
      <xdr:rowOff>18415</xdr:rowOff>
    </xdr:to>
    <xdr:cxnSp macro="">
      <xdr:nvCxnSpPr>
        <xdr:cNvPr id="471" name="直線コネクタ 470"/>
        <xdr:cNvCxnSpPr/>
      </xdr:nvCxnSpPr>
      <xdr:spPr>
        <a:xfrm flipV="1">
          <a:off x="6972300" y="1677987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31750</xdr:rowOff>
    </xdr:from>
    <xdr:to>
      <xdr:col>41</xdr:col>
      <xdr:colOff>101600</xdr:colOff>
      <xdr:row>97</xdr:row>
      <xdr:rowOff>133350</xdr:rowOff>
    </xdr:to>
    <xdr:sp macro="" textlink="">
      <xdr:nvSpPr>
        <xdr:cNvPr id="472" name="フローチャート: 判断 471"/>
        <xdr:cNvSpPr/>
      </xdr:nvSpPr>
      <xdr:spPr>
        <a:xfrm>
          <a:off x="7810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149860</xdr:rowOff>
    </xdr:from>
    <xdr:ext cx="526415" cy="259080"/>
    <xdr:sp macro="" textlink="">
      <xdr:nvSpPr>
        <xdr:cNvPr id="473" name="テキスト ボックス 472"/>
        <xdr:cNvSpPr txBox="1"/>
      </xdr:nvSpPr>
      <xdr:spPr>
        <a:xfrm>
          <a:off x="7593965" y="164376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81915</xdr:rowOff>
    </xdr:from>
    <xdr:to>
      <xdr:col>36</xdr:col>
      <xdr:colOff>165100</xdr:colOff>
      <xdr:row>98</xdr:row>
      <xdr:rowOff>12065</xdr:rowOff>
    </xdr:to>
    <xdr:sp macro="" textlink="">
      <xdr:nvSpPr>
        <xdr:cNvPr id="474" name="フローチャート: 判断 473"/>
        <xdr:cNvSpPr/>
      </xdr:nvSpPr>
      <xdr:spPr>
        <a:xfrm>
          <a:off x="6921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29210</xdr:rowOff>
    </xdr:from>
    <xdr:ext cx="526415" cy="251460"/>
    <xdr:sp macro="" textlink="">
      <xdr:nvSpPr>
        <xdr:cNvPr id="475" name="テキスト ボックス 474"/>
        <xdr:cNvSpPr txBox="1"/>
      </xdr:nvSpPr>
      <xdr:spPr>
        <a:xfrm>
          <a:off x="6704965" y="164884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83820</xdr:rowOff>
    </xdr:from>
    <xdr:to>
      <xdr:col>55</xdr:col>
      <xdr:colOff>50800</xdr:colOff>
      <xdr:row>98</xdr:row>
      <xdr:rowOff>13970</xdr:rowOff>
    </xdr:to>
    <xdr:sp macro="" textlink="">
      <xdr:nvSpPr>
        <xdr:cNvPr id="481" name="楕円 480"/>
        <xdr:cNvSpPr/>
      </xdr:nvSpPr>
      <xdr:spPr>
        <a:xfrm>
          <a:off x="104267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62230</xdr:rowOff>
    </xdr:from>
    <xdr:ext cx="534670" cy="259080"/>
    <xdr:sp macro="" textlink="">
      <xdr:nvSpPr>
        <xdr:cNvPr id="482" name="普通建設事業費 （ うち更新整備　）該当値テキスト"/>
        <xdr:cNvSpPr txBox="1"/>
      </xdr:nvSpPr>
      <xdr:spPr>
        <a:xfrm>
          <a:off x="10528300" y="16692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62230</xdr:rowOff>
    </xdr:from>
    <xdr:to>
      <xdr:col>50</xdr:col>
      <xdr:colOff>165100</xdr:colOff>
      <xdr:row>97</xdr:row>
      <xdr:rowOff>163830</xdr:rowOff>
    </xdr:to>
    <xdr:sp macro="" textlink="">
      <xdr:nvSpPr>
        <xdr:cNvPr id="483" name="楕円 482"/>
        <xdr:cNvSpPr/>
      </xdr:nvSpPr>
      <xdr:spPr>
        <a:xfrm>
          <a:off x="9588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154940</xdr:rowOff>
    </xdr:from>
    <xdr:ext cx="526415" cy="251460"/>
    <xdr:sp macro="" textlink="">
      <xdr:nvSpPr>
        <xdr:cNvPr id="484" name="テキスト ボックス 483"/>
        <xdr:cNvSpPr txBox="1"/>
      </xdr:nvSpPr>
      <xdr:spPr>
        <a:xfrm>
          <a:off x="9371965" y="167855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63500</xdr:rowOff>
    </xdr:from>
    <xdr:to>
      <xdr:col>46</xdr:col>
      <xdr:colOff>38100</xdr:colOff>
      <xdr:row>97</xdr:row>
      <xdr:rowOff>165100</xdr:rowOff>
    </xdr:to>
    <xdr:sp macro="" textlink="">
      <xdr:nvSpPr>
        <xdr:cNvPr id="485" name="楕円 484"/>
        <xdr:cNvSpPr/>
      </xdr:nvSpPr>
      <xdr:spPr>
        <a:xfrm>
          <a:off x="8699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156210</xdr:rowOff>
    </xdr:from>
    <xdr:ext cx="526415" cy="250825"/>
    <xdr:sp macro="" textlink="">
      <xdr:nvSpPr>
        <xdr:cNvPr id="486" name="テキスト ボックス 485"/>
        <xdr:cNvSpPr txBox="1"/>
      </xdr:nvSpPr>
      <xdr:spPr>
        <a:xfrm>
          <a:off x="8482965" y="167868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98425</xdr:rowOff>
    </xdr:from>
    <xdr:to>
      <xdr:col>41</xdr:col>
      <xdr:colOff>101600</xdr:colOff>
      <xdr:row>98</xdr:row>
      <xdr:rowOff>29210</xdr:rowOff>
    </xdr:to>
    <xdr:sp macro="" textlink="">
      <xdr:nvSpPr>
        <xdr:cNvPr id="487" name="楕円 486"/>
        <xdr:cNvSpPr/>
      </xdr:nvSpPr>
      <xdr:spPr>
        <a:xfrm>
          <a:off x="7810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20320</xdr:rowOff>
    </xdr:from>
    <xdr:ext cx="526415" cy="250825"/>
    <xdr:sp macro="" textlink="">
      <xdr:nvSpPr>
        <xdr:cNvPr id="488" name="テキスト ボックス 487"/>
        <xdr:cNvSpPr txBox="1"/>
      </xdr:nvSpPr>
      <xdr:spPr>
        <a:xfrm>
          <a:off x="7593965" y="168224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139065</xdr:rowOff>
    </xdr:from>
    <xdr:to>
      <xdr:col>36</xdr:col>
      <xdr:colOff>165100</xdr:colOff>
      <xdr:row>98</xdr:row>
      <xdr:rowOff>69215</xdr:rowOff>
    </xdr:to>
    <xdr:sp macro="" textlink="">
      <xdr:nvSpPr>
        <xdr:cNvPr id="489" name="楕円 488"/>
        <xdr:cNvSpPr/>
      </xdr:nvSpPr>
      <xdr:spPr>
        <a:xfrm>
          <a:off x="6921500" y="167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60325</xdr:rowOff>
    </xdr:from>
    <xdr:ext cx="526415" cy="259080"/>
    <xdr:sp macro="" textlink="">
      <xdr:nvSpPr>
        <xdr:cNvPr id="490" name="テキスト ボックス 489"/>
        <xdr:cNvSpPr txBox="1"/>
      </xdr:nvSpPr>
      <xdr:spPr>
        <a:xfrm>
          <a:off x="6704965" y="168624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1630" cy="217170"/>
    <xdr:sp macro="" textlink="">
      <xdr:nvSpPr>
        <xdr:cNvPr id="499" name="テキスト ボックス 498"/>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0665" cy="259080"/>
    <xdr:sp macro="" textlink="">
      <xdr:nvSpPr>
        <xdr:cNvPr id="502" name="テキスト ボックス 501"/>
        <xdr:cNvSpPr txBox="1"/>
      </xdr:nvSpPr>
      <xdr:spPr>
        <a:xfrm>
          <a:off x="12197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0825"/>
    <xdr:sp macro="" textlink="">
      <xdr:nvSpPr>
        <xdr:cNvPr id="506" name="テキスト ボックス 505"/>
        <xdr:cNvSpPr txBox="1"/>
      </xdr:nvSpPr>
      <xdr:spPr>
        <a:xfrm>
          <a:off x="11914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7375" cy="259080"/>
    <xdr:sp macro="" textlink="">
      <xdr:nvSpPr>
        <xdr:cNvPr id="510" name="テキスト ボックス 509"/>
        <xdr:cNvSpPr txBox="1"/>
      </xdr:nvSpPr>
      <xdr:spPr>
        <a:xfrm>
          <a:off x="11850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7375" cy="250825"/>
    <xdr:sp macro="" textlink="">
      <xdr:nvSpPr>
        <xdr:cNvPr id="512" name="テキスト ボックス 511"/>
        <xdr:cNvSpPr txBox="1"/>
      </xdr:nvSpPr>
      <xdr:spPr>
        <a:xfrm>
          <a:off x="11850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66040</xdr:rowOff>
    </xdr:from>
    <xdr:to>
      <xdr:col>85</xdr:col>
      <xdr:colOff>126365</xdr:colOff>
      <xdr:row>39</xdr:row>
      <xdr:rowOff>44450</xdr:rowOff>
    </xdr:to>
    <xdr:cxnSp macro="">
      <xdr:nvCxnSpPr>
        <xdr:cNvPr id="514" name="直線コネクタ 513"/>
        <xdr:cNvCxnSpPr/>
      </xdr:nvCxnSpPr>
      <xdr:spPr>
        <a:xfrm flipV="1">
          <a:off x="16317595" y="5209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12700</xdr:rowOff>
    </xdr:from>
    <xdr:ext cx="598805" cy="259080"/>
    <xdr:sp macro="" textlink="">
      <xdr:nvSpPr>
        <xdr:cNvPr id="517" name="災害復旧事業費最大値テキスト"/>
        <xdr:cNvSpPr txBox="1"/>
      </xdr:nvSpPr>
      <xdr:spPr>
        <a:xfrm>
          <a:off x="16370300" y="498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119,813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66040</xdr:rowOff>
    </xdr:from>
    <xdr:to>
      <xdr:col>86</xdr:col>
      <xdr:colOff>25400</xdr:colOff>
      <xdr:row>30</xdr:row>
      <xdr:rowOff>66040</xdr:rowOff>
    </xdr:to>
    <xdr:cxnSp macro="">
      <xdr:nvCxnSpPr>
        <xdr:cNvPr id="518" name="直線コネクタ 517"/>
        <xdr:cNvCxnSpPr/>
      </xdr:nvCxnSpPr>
      <xdr:spPr>
        <a:xfrm>
          <a:off x="16230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167005</xdr:rowOff>
    </xdr:from>
    <xdr:to>
      <xdr:col>85</xdr:col>
      <xdr:colOff>127000</xdr:colOff>
      <xdr:row>39</xdr:row>
      <xdr:rowOff>3810</xdr:rowOff>
    </xdr:to>
    <xdr:cxnSp macro="">
      <xdr:nvCxnSpPr>
        <xdr:cNvPr id="519" name="直線コネクタ 518"/>
        <xdr:cNvCxnSpPr/>
      </xdr:nvCxnSpPr>
      <xdr:spPr>
        <a:xfrm flipV="1">
          <a:off x="15481300" y="66821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106680</xdr:rowOff>
    </xdr:from>
    <xdr:ext cx="469900" cy="259080"/>
    <xdr:sp macro="" textlink="">
      <xdr:nvSpPr>
        <xdr:cNvPr id="520" name="災害復旧事業費平均値テキスト"/>
        <xdr:cNvSpPr txBox="1"/>
      </xdr:nvSpPr>
      <xdr:spPr>
        <a:xfrm>
          <a:off x="16370300" y="6450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83820</xdr:rowOff>
    </xdr:from>
    <xdr:to>
      <xdr:col>85</xdr:col>
      <xdr:colOff>177800</xdr:colOff>
      <xdr:row>39</xdr:row>
      <xdr:rowOff>13970</xdr:rowOff>
    </xdr:to>
    <xdr:sp macro="" textlink="">
      <xdr:nvSpPr>
        <xdr:cNvPr id="521" name="フローチャート: 判断 520"/>
        <xdr:cNvSpPr/>
      </xdr:nvSpPr>
      <xdr:spPr>
        <a:xfrm>
          <a:off x="16268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34925</xdr:rowOff>
    </xdr:to>
    <xdr:cxnSp macro="">
      <xdr:nvCxnSpPr>
        <xdr:cNvPr id="522" name="直線コネクタ 521"/>
        <xdr:cNvCxnSpPr/>
      </xdr:nvCxnSpPr>
      <xdr:spPr>
        <a:xfrm flipV="1">
          <a:off x="14592300" y="66903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93345</xdr:rowOff>
    </xdr:from>
    <xdr:to>
      <xdr:col>81</xdr:col>
      <xdr:colOff>101600</xdr:colOff>
      <xdr:row>39</xdr:row>
      <xdr:rowOff>23495</xdr:rowOff>
    </xdr:to>
    <xdr:sp macro="" textlink="">
      <xdr:nvSpPr>
        <xdr:cNvPr id="523" name="フローチャート: 判断 522"/>
        <xdr:cNvSpPr/>
      </xdr:nvSpPr>
      <xdr:spPr>
        <a:xfrm>
          <a:off x="1543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40640</xdr:rowOff>
    </xdr:from>
    <xdr:ext cx="461645" cy="251460"/>
    <xdr:sp macro="" textlink="">
      <xdr:nvSpPr>
        <xdr:cNvPr id="524" name="テキスト ボックス 523"/>
        <xdr:cNvSpPr txBox="1"/>
      </xdr:nvSpPr>
      <xdr:spPr>
        <a:xfrm>
          <a:off x="15246350" y="63842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34925</xdr:rowOff>
    </xdr:from>
    <xdr:to>
      <xdr:col>76</xdr:col>
      <xdr:colOff>114300</xdr:colOff>
      <xdr:row>39</xdr:row>
      <xdr:rowOff>36830</xdr:rowOff>
    </xdr:to>
    <xdr:cxnSp macro="">
      <xdr:nvCxnSpPr>
        <xdr:cNvPr id="525" name="直線コネクタ 524"/>
        <xdr:cNvCxnSpPr/>
      </xdr:nvCxnSpPr>
      <xdr:spPr>
        <a:xfrm flipV="1">
          <a:off x="13703300" y="6721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107315</xdr:rowOff>
    </xdr:from>
    <xdr:to>
      <xdr:col>76</xdr:col>
      <xdr:colOff>165100</xdr:colOff>
      <xdr:row>39</xdr:row>
      <xdr:rowOff>37465</xdr:rowOff>
    </xdr:to>
    <xdr:sp macro="" textlink="">
      <xdr:nvSpPr>
        <xdr:cNvPr id="526" name="フローチャート: 判断 525"/>
        <xdr:cNvSpPr/>
      </xdr:nvSpPr>
      <xdr:spPr>
        <a:xfrm>
          <a:off x="14541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53975</xdr:rowOff>
    </xdr:from>
    <xdr:ext cx="461645" cy="250825"/>
    <xdr:sp macro="" textlink="">
      <xdr:nvSpPr>
        <xdr:cNvPr id="527" name="テキスト ボックス 526"/>
        <xdr:cNvSpPr txBox="1"/>
      </xdr:nvSpPr>
      <xdr:spPr>
        <a:xfrm>
          <a:off x="14357350" y="639762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33655</xdr:rowOff>
    </xdr:from>
    <xdr:to>
      <xdr:col>71</xdr:col>
      <xdr:colOff>177800</xdr:colOff>
      <xdr:row>39</xdr:row>
      <xdr:rowOff>36830</xdr:rowOff>
    </xdr:to>
    <xdr:cxnSp macro="">
      <xdr:nvCxnSpPr>
        <xdr:cNvPr id="528" name="直線コネクタ 527"/>
        <xdr:cNvCxnSpPr/>
      </xdr:nvCxnSpPr>
      <xdr:spPr>
        <a:xfrm>
          <a:off x="12814300" y="67202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140335</xdr:rowOff>
    </xdr:from>
    <xdr:to>
      <xdr:col>72</xdr:col>
      <xdr:colOff>38100</xdr:colOff>
      <xdr:row>39</xdr:row>
      <xdr:rowOff>70485</xdr:rowOff>
    </xdr:to>
    <xdr:sp macro="" textlink="">
      <xdr:nvSpPr>
        <xdr:cNvPr id="529" name="フローチャート: 判断 528"/>
        <xdr:cNvSpPr/>
      </xdr:nvSpPr>
      <xdr:spPr>
        <a:xfrm>
          <a:off x="1365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86995</xdr:rowOff>
    </xdr:from>
    <xdr:ext cx="461645" cy="250825"/>
    <xdr:sp macro="" textlink="">
      <xdr:nvSpPr>
        <xdr:cNvPr id="530" name="テキスト ボックス 529"/>
        <xdr:cNvSpPr txBox="1"/>
      </xdr:nvSpPr>
      <xdr:spPr>
        <a:xfrm>
          <a:off x="13468350" y="643064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128270</xdr:rowOff>
    </xdr:from>
    <xdr:to>
      <xdr:col>67</xdr:col>
      <xdr:colOff>101600</xdr:colOff>
      <xdr:row>39</xdr:row>
      <xdr:rowOff>58420</xdr:rowOff>
    </xdr:to>
    <xdr:sp macro="" textlink="">
      <xdr:nvSpPr>
        <xdr:cNvPr id="531" name="フローチャート: 判断 530"/>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74930</xdr:rowOff>
    </xdr:from>
    <xdr:ext cx="461645" cy="251460"/>
    <xdr:sp macro="" textlink="">
      <xdr:nvSpPr>
        <xdr:cNvPr id="532" name="テキスト ボックス 531"/>
        <xdr:cNvSpPr txBox="1"/>
      </xdr:nvSpPr>
      <xdr:spPr>
        <a:xfrm>
          <a:off x="12579350" y="641858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116205</xdr:rowOff>
    </xdr:from>
    <xdr:to>
      <xdr:col>85</xdr:col>
      <xdr:colOff>177800</xdr:colOff>
      <xdr:row>39</xdr:row>
      <xdr:rowOff>46355</xdr:rowOff>
    </xdr:to>
    <xdr:sp macro="" textlink="">
      <xdr:nvSpPr>
        <xdr:cNvPr id="538" name="楕円 537"/>
        <xdr:cNvSpPr/>
      </xdr:nvSpPr>
      <xdr:spPr>
        <a:xfrm>
          <a:off x="162687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62230</xdr:rowOff>
    </xdr:from>
    <xdr:ext cx="469900" cy="259080"/>
    <xdr:sp macro="" textlink="">
      <xdr:nvSpPr>
        <xdr:cNvPr id="539" name="災害復旧事業費該当値テキスト"/>
        <xdr:cNvSpPr txBox="1"/>
      </xdr:nvSpPr>
      <xdr:spPr>
        <a:xfrm>
          <a:off x="16370300" y="6577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40" name="楕円 539"/>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45720</xdr:rowOff>
    </xdr:from>
    <xdr:ext cx="461645" cy="259080"/>
    <xdr:sp macro="" textlink="">
      <xdr:nvSpPr>
        <xdr:cNvPr id="541" name="テキスト ボックス 540"/>
        <xdr:cNvSpPr txBox="1"/>
      </xdr:nvSpPr>
      <xdr:spPr>
        <a:xfrm>
          <a:off x="15246350" y="67322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155575</xdr:rowOff>
    </xdr:from>
    <xdr:to>
      <xdr:col>76</xdr:col>
      <xdr:colOff>165100</xdr:colOff>
      <xdr:row>39</xdr:row>
      <xdr:rowOff>86360</xdr:rowOff>
    </xdr:to>
    <xdr:sp macro="" textlink="">
      <xdr:nvSpPr>
        <xdr:cNvPr id="542" name="楕円 541"/>
        <xdr:cNvSpPr/>
      </xdr:nvSpPr>
      <xdr:spPr>
        <a:xfrm>
          <a:off x="14541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76835</xdr:rowOff>
    </xdr:from>
    <xdr:ext cx="378460" cy="250825"/>
    <xdr:sp macro="" textlink="">
      <xdr:nvSpPr>
        <xdr:cNvPr id="543" name="テキスト ボックス 542"/>
        <xdr:cNvSpPr txBox="1"/>
      </xdr:nvSpPr>
      <xdr:spPr>
        <a:xfrm>
          <a:off x="14403070" y="67633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157480</xdr:rowOff>
    </xdr:from>
    <xdr:to>
      <xdr:col>72</xdr:col>
      <xdr:colOff>38100</xdr:colOff>
      <xdr:row>39</xdr:row>
      <xdr:rowOff>87630</xdr:rowOff>
    </xdr:to>
    <xdr:sp macro="" textlink="">
      <xdr:nvSpPr>
        <xdr:cNvPr id="544" name="楕円 543"/>
        <xdr:cNvSpPr/>
      </xdr:nvSpPr>
      <xdr:spPr>
        <a:xfrm>
          <a:off x="1365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78740</xdr:rowOff>
    </xdr:from>
    <xdr:ext cx="378460" cy="259080"/>
    <xdr:sp macro="" textlink="">
      <xdr:nvSpPr>
        <xdr:cNvPr id="545" name="テキスト ボックス 544"/>
        <xdr:cNvSpPr txBox="1"/>
      </xdr:nvSpPr>
      <xdr:spPr>
        <a:xfrm>
          <a:off x="13514070"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154940</xdr:rowOff>
    </xdr:from>
    <xdr:to>
      <xdr:col>67</xdr:col>
      <xdr:colOff>101600</xdr:colOff>
      <xdr:row>39</xdr:row>
      <xdr:rowOff>84455</xdr:rowOff>
    </xdr:to>
    <xdr:sp macro="" textlink="">
      <xdr:nvSpPr>
        <xdr:cNvPr id="546" name="楕円 545"/>
        <xdr:cNvSpPr/>
      </xdr:nvSpPr>
      <xdr:spPr>
        <a:xfrm>
          <a:off x="127635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76200</xdr:rowOff>
    </xdr:from>
    <xdr:ext cx="378460" cy="250825"/>
    <xdr:sp macro="" textlink="">
      <xdr:nvSpPr>
        <xdr:cNvPr id="547" name="テキスト ボックス 546"/>
        <xdr:cNvSpPr txBox="1"/>
      </xdr:nvSpPr>
      <xdr:spPr>
        <a:xfrm>
          <a:off x="12625070" y="676275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1630" cy="217170"/>
    <xdr:sp macro="" textlink="">
      <xdr:nvSpPr>
        <xdr:cNvPr id="556" name="テキスト ボックス 555"/>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0665" cy="250825"/>
    <xdr:sp macro="" textlink="">
      <xdr:nvSpPr>
        <xdr:cNvPr id="559" name="テキスト ボックス 558"/>
        <xdr:cNvSpPr txBox="1"/>
      </xdr:nvSpPr>
      <xdr:spPr>
        <a:xfrm>
          <a:off x="12197080" y="9255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0665" cy="250825"/>
    <xdr:sp macro="" textlink="">
      <xdr:nvSpPr>
        <xdr:cNvPr id="561" name="テキスト ボックス 560"/>
        <xdr:cNvSpPr txBox="1"/>
      </xdr:nvSpPr>
      <xdr:spPr>
        <a:xfrm>
          <a:off x="12197080" y="8112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1300" cy="259080"/>
    <xdr:sp macro="" textlink="">
      <xdr:nvSpPr>
        <xdr:cNvPr id="573" name="テキスト ボックス 572"/>
        <xdr:cNvSpPr txBox="1"/>
      </xdr:nvSpPr>
      <xdr:spPr>
        <a:xfrm>
          <a:off x="15356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1300" cy="259080"/>
    <xdr:sp macro="" textlink="">
      <xdr:nvSpPr>
        <xdr:cNvPr id="576" name="テキスト ボックス 575"/>
        <xdr:cNvSpPr txBox="1"/>
      </xdr:nvSpPr>
      <xdr:spPr>
        <a:xfrm>
          <a:off x="14467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1300" cy="259080"/>
    <xdr:sp macro="" textlink="">
      <xdr:nvSpPr>
        <xdr:cNvPr id="579" name="テキスト ボックス 578"/>
        <xdr:cNvSpPr txBox="1"/>
      </xdr:nvSpPr>
      <xdr:spPr>
        <a:xfrm>
          <a:off x="13578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1300" cy="259080"/>
    <xdr:sp macro="" textlink="">
      <xdr:nvSpPr>
        <xdr:cNvPr id="581" name="テキスト ボックス 580"/>
        <xdr:cNvSpPr txBox="1"/>
      </xdr:nvSpPr>
      <xdr:spPr>
        <a:xfrm>
          <a:off x="12689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1300" cy="259080"/>
    <xdr:sp macro="" textlink="">
      <xdr:nvSpPr>
        <xdr:cNvPr id="590" name="テキスト ボックス 589"/>
        <xdr:cNvSpPr txBox="1"/>
      </xdr:nvSpPr>
      <xdr:spPr>
        <a:xfrm>
          <a:off x="15356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1300" cy="259080"/>
    <xdr:sp macro="" textlink="">
      <xdr:nvSpPr>
        <xdr:cNvPr id="592" name="テキスト ボックス 591"/>
        <xdr:cNvSpPr txBox="1"/>
      </xdr:nvSpPr>
      <xdr:spPr>
        <a:xfrm>
          <a:off x="14467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1300" cy="259080"/>
    <xdr:sp macro="" textlink="">
      <xdr:nvSpPr>
        <xdr:cNvPr id="594" name="テキスト ボックス 593"/>
        <xdr:cNvSpPr txBox="1"/>
      </xdr:nvSpPr>
      <xdr:spPr>
        <a:xfrm>
          <a:off x="13578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1300" cy="259080"/>
    <xdr:sp macro="" textlink="">
      <xdr:nvSpPr>
        <xdr:cNvPr id="596" name="テキスト ボックス 595"/>
        <xdr:cNvSpPr txBox="1"/>
      </xdr:nvSpPr>
      <xdr:spPr>
        <a:xfrm>
          <a:off x="12689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1630" cy="217170"/>
    <xdr:sp macro="" textlink="">
      <xdr:nvSpPr>
        <xdr:cNvPr id="605" name="テキスト ボックス 604"/>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0665" cy="259080"/>
    <xdr:sp macro="" textlink="">
      <xdr:nvSpPr>
        <xdr:cNvPr id="608" name="テキスト ボックス 607"/>
        <xdr:cNvSpPr txBox="1"/>
      </xdr:nvSpPr>
      <xdr:spPr>
        <a:xfrm>
          <a:off x="12197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0825"/>
    <xdr:sp macro="" textlink="">
      <xdr:nvSpPr>
        <xdr:cNvPr id="612" name="テキスト ボックス 611"/>
        <xdr:cNvSpPr txBox="1"/>
      </xdr:nvSpPr>
      <xdr:spPr>
        <a:xfrm>
          <a:off x="11914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4" name="テキスト ボックス 61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7375" cy="259080"/>
    <xdr:sp macro="" textlink="">
      <xdr:nvSpPr>
        <xdr:cNvPr id="616" name="テキスト ボックス 615"/>
        <xdr:cNvSpPr txBox="1"/>
      </xdr:nvSpPr>
      <xdr:spPr>
        <a:xfrm>
          <a:off x="11850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7375" cy="250825"/>
    <xdr:sp macro="" textlink="">
      <xdr:nvSpPr>
        <xdr:cNvPr id="618" name="テキスト ボックス 617"/>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74930</xdr:rowOff>
    </xdr:from>
    <xdr:to>
      <xdr:col>85</xdr:col>
      <xdr:colOff>126365</xdr:colOff>
      <xdr:row>78</xdr:row>
      <xdr:rowOff>27940</xdr:rowOff>
    </xdr:to>
    <xdr:cxnSp macro="">
      <xdr:nvCxnSpPr>
        <xdr:cNvPr id="620" name="直線コネクタ 619"/>
        <xdr:cNvCxnSpPr/>
      </xdr:nvCxnSpPr>
      <xdr:spPr>
        <a:xfrm flipV="1">
          <a:off x="16317595" y="12076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31750</xdr:rowOff>
    </xdr:from>
    <xdr:ext cx="534670" cy="250825"/>
    <xdr:sp macro="" textlink="">
      <xdr:nvSpPr>
        <xdr:cNvPr id="621" name="公債費最小値テキスト"/>
        <xdr:cNvSpPr txBox="1"/>
      </xdr:nvSpPr>
      <xdr:spPr>
        <a:xfrm>
          <a:off x="16370300" y="134048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27940</xdr:rowOff>
    </xdr:from>
    <xdr:to>
      <xdr:col>86</xdr:col>
      <xdr:colOff>25400</xdr:colOff>
      <xdr:row>78</xdr:row>
      <xdr:rowOff>27940</xdr:rowOff>
    </xdr:to>
    <xdr:cxnSp macro="">
      <xdr:nvCxnSpPr>
        <xdr:cNvPr id="622" name="直線コネクタ 621"/>
        <xdr:cNvCxnSpPr/>
      </xdr:nvCxnSpPr>
      <xdr:spPr>
        <a:xfrm>
          <a:off x="16230600" y="1340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21590</xdr:rowOff>
    </xdr:from>
    <xdr:ext cx="598805" cy="259080"/>
    <xdr:sp macro="" textlink="">
      <xdr:nvSpPr>
        <xdr:cNvPr id="623" name="公債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119,098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74930</xdr:rowOff>
    </xdr:from>
    <xdr:to>
      <xdr:col>86</xdr:col>
      <xdr:colOff>25400</xdr:colOff>
      <xdr:row>70</xdr:row>
      <xdr:rowOff>74930</xdr:rowOff>
    </xdr:to>
    <xdr:cxnSp macro="">
      <xdr:nvCxnSpPr>
        <xdr:cNvPr id="624" name="直線コネクタ 623"/>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104140</xdr:rowOff>
    </xdr:from>
    <xdr:to>
      <xdr:col>85</xdr:col>
      <xdr:colOff>127000</xdr:colOff>
      <xdr:row>75</xdr:row>
      <xdr:rowOff>127635</xdr:rowOff>
    </xdr:to>
    <xdr:cxnSp macro="">
      <xdr:nvCxnSpPr>
        <xdr:cNvPr id="625" name="直線コネクタ 624"/>
        <xdr:cNvCxnSpPr/>
      </xdr:nvCxnSpPr>
      <xdr:spPr>
        <a:xfrm flipV="1">
          <a:off x="15481300" y="1296289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48260</xdr:rowOff>
    </xdr:from>
    <xdr:ext cx="534670" cy="259080"/>
    <xdr:sp macro="" textlink="">
      <xdr:nvSpPr>
        <xdr:cNvPr id="626" name="公債費平均値テキスト"/>
        <xdr:cNvSpPr txBox="1"/>
      </xdr:nvSpPr>
      <xdr:spPr>
        <a:xfrm>
          <a:off x="16370300" y="12735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25400</xdr:rowOff>
    </xdr:from>
    <xdr:to>
      <xdr:col>85</xdr:col>
      <xdr:colOff>177800</xdr:colOff>
      <xdr:row>75</xdr:row>
      <xdr:rowOff>127000</xdr:rowOff>
    </xdr:to>
    <xdr:sp macro="" textlink="">
      <xdr:nvSpPr>
        <xdr:cNvPr id="627" name="フローチャート: 判断 626"/>
        <xdr:cNvSpPr/>
      </xdr:nvSpPr>
      <xdr:spPr>
        <a:xfrm>
          <a:off x="162687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127635</xdr:rowOff>
    </xdr:from>
    <xdr:to>
      <xdr:col>81</xdr:col>
      <xdr:colOff>50800</xdr:colOff>
      <xdr:row>75</xdr:row>
      <xdr:rowOff>128905</xdr:rowOff>
    </xdr:to>
    <xdr:cxnSp macro="">
      <xdr:nvCxnSpPr>
        <xdr:cNvPr id="628" name="直線コネクタ 627"/>
        <xdr:cNvCxnSpPr/>
      </xdr:nvCxnSpPr>
      <xdr:spPr>
        <a:xfrm flipV="1">
          <a:off x="14592300" y="129863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40640</xdr:rowOff>
    </xdr:from>
    <xdr:to>
      <xdr:col>81</xdr:col>
      <xdr:colOff>101600</xdr:colOff>
      <xdr:row>75</xdr:row>
      <xdr:rowOff>141605</xdr:rowOff>
    </xdr:to>
    <xdr:sp macro="" textlink="">
      <xdr:nvSpPr>
        <xdr:cNvPr id="629" name="フローチャート: 判断 628"/>
        <xdr:cNvSpPr/>
      </xdr:nvSpPr>
      <xdr:spPr>
        <a:xfrm>
          <a:off x="15430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158115</xdr:rowOff>
    </xdr:from>
    <xdr:ext cx="526415" cy="250825"/>
    <xdr:sp macro="" textlink="">
      <xdr:nvSpPr>
        <xdr:cNvPr id="630" name="テキスト ボックス 629"/>
        <xdr:cNvSpPr txBox="1"/>
      </xdr:nvSpPr>
      <xdr:spPr>
        <a:xfrm>
          <a:off x="15213965" y="126739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128905</xdr:rowOff>
    </xdr:from>
    <xdr:to>
      <xdr:col>76</xdr:col>
      <xdr:colOff>114300</xdr:colOff>
      <xdr:row>75</xdr:row>
      <xdr:rowOff>153670</xdr:rowOff>
    </xdr:to>
    <xdr:cxnSp macro="">
      <xdr:nvCxnSpPr>
        <xdr:cNvPr id="631" name="直線コネクタ 630"/>
        <xdr:cNvCxnSpPr/>
      </xdr:nvCxnSpPr>
      <xdr:spPr>
        <a:xfrm flipV="1">
          <a:off x="13703300" y="129876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33020</xdr:rowOff>
    </xdr:from>
    <xdr:to>
      <xdr:col>76</xdr:col>
      <xdr:colOff>165100</xdr:colOff>
      <xdr:row>75</xdr:row>
      <xdr:rowOff>134620</xdr:rowOff>
    </xdr:to>
    <xdr:sp macro="" textlink="">
      <xdr:nvSpPr>
        <xdr:cNvPr id="632" name="フローチャート: 判断 631"/>
        <xdr:cNvSpPr/>
      </xdr:nvSpPr>
      <xdr:spPr>
        <a:xfrm>
          <a:off x="14541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151130</xdr:rowOff>
    </xdr:from>
    <xdr:ext cx="526415" cy="259080"/>
    <xdr:sp macro="" textlink="">
      <xdr:nvSpPr>
        <xdr:cNvPr id="633" name="テキスト ボックス 632"/>
        <xdr:cNvSpPr txBox="1"/>
      </xdr:nvSpPr>
      <xdr:spPr>
        <a:xfrm>
          <a:off x="14324965" y="126669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142240</xdr:rowOff>
    </xdr:from>
    <xdr:to>
      <xdr:col>71</xdr:col>
      <xdr:colOff>177800</xdr:colOff>
      <xdr:row>75</xdr:row>
      <xdr:rowOff>153670</xdr:rowOff>
    </xdr:to>
    <xdr:cxnSp macro="">
      <xdr:nvCxnSpPr>
        <xdr:cNvPr id="634" name="直線コネクタ 633"/>
        <xdr:cNvCxnSpPr/>
      </xdr:nvCxnSpPr>
      <xdr:spPr>
        <a:xfrm>
          <a:off x="12814300" y="130009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10795</xdr:rowOff>
    </xdr:from>
    <xdr:to>
      <xdr:col>72</xdr:col>
      <xdr:colOff>38100</xdr:colOff>
      <xdr:row>75</xdr:row>
      <xdr:rowOff>112395</xdr:rowOff>
    </xdr:to>
    <xdr:sp macro="" textlink="">
      <xdr:nvSpPr>
        <xdr:cNvPr id="635" name="フローチャート: 判断 634"/>
        <xdr:cNvSpPr/>
      </xdr:nvSpPr>
      <xdr:spPr>
        <a:xfrm>
          <a:off x="13652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128905</xdr:rowOff>
    </xdr:from>
    <xdr:ext cx="526415" cy="259080"/>
    <xdr:sp macro="" textlink="">
      <xdr:nvSpPr>
        <xdr:cNvPr id="636" name="テキスト ボックス 635"/>
        <xdr:cNvSpPr txBox="1"/>
      </xdr:nvSpPr>
      <xdr:spPr>
        <a:xfrm>
          <a:off x="13435965" y="126447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151130</xdr:rowOff>
    </xdr:from>
    <xdr:to>
      <xdr:col>67</xdr:col>
      <xdr:colOff>101600</xdr:colOff>
      <xdr:row>75</xdr:row>
      <xdr:rowOff>81280</xdr:rowOff>
    </xdr:to>
    <xdr:sp macro="" textlink="">
      <xdr:nvSpPr>
        <xdr:cNvPr id="637" name="フローチャート: 判断 636"/>
        <xdr:cNvSpPr/>
      </xdr:nvSpPr>
      <xdr:spPr>
        <a:xfrm>
          <a:off x="12763500" y="128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97790</xdr:rowOff>
    </xdr:from>
    <xdr:ext cx="526415" cy="251460"/>
    <xdr:sp macro="" textlink="">
      <xdr:nvSpPr>
        <xdr:cNvPr id="638" name="テキスト ボックス 637"/>
        <xdr:cNvSpPr txBox="1"/>
      </xdr:nvSpPr>
      <xdr:spPr>
        <a:xfrm>
          <a:off x="12546965" y="126136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75</xdr:row>
      <xdr:rowOff>53340</xdr:rowOff>
    </xdr:from>
    <xdr:to>
      <xdr:col>85</xdr:col>
      <xdr:colOff>177800</xdr:colOff>
      <xdr:row>75</xdr:row>
      <xdr:rowOff>154940</xdr:rowOff>
    </xdr:to>
    <xdr:sp macro="" textlink="">
      <xdr:nvSpPr>
        <xdr:cNvPr id="644" name="楕円 643"/>
        <xdr:cNvSpPr/>
      </xdr:nvSpPr>
      <xdr:spPr>
        <a:xfrm>
          <a:off x="162687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31750</xdr:rowOff>
    </xdr:from>
    <xdr:ext cx="534670" cy="250825"/>
    <xdr:sp macro="" textlink="">
      <xdr:nvSpPr>
        <xdr:cNvPr id="645" name="公債費該当値テキスト"/>
        <xdr:cNvSpPr txBox="1"/>
      </xdr:nvSpPr>
      <xdr:spPr>
        <a:xfrm>
          <a:off x="16370300" y="128905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76835</xdr:rowOff>
    </xdr:from>
    <xdr:to>
      <xdr:col>81</xdr:col>
      <xdr:colOff>101600</xdr:colOff>
      <xdr:row>76</xdr:row>
      <xdr:rowOff>6985</xdr:rowOff>
    </xdr:to>
    <xdr:sp macro="" textlink="">
      <xdr:nvSpPr>
        <xdr:cNvPr id="646" name="楕円 645"/>
        <xdr:cNvSpPr/>
      </xdr:nvSpPr>
      <xdr:spPr>
        <a:xfrm>
          <a:off x="15430500" y="12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169545</xdr:rowOff>
    </xdr:from>
    <xdr:ext cx="526415" cy="250825"/>
    <xdr:sp macro="" textlink="">
      <xdr:nvSpPr>
        <xdr:cNvPr id="647" name="テキスト ボックス 646"/>
        <xdr:cNvSpPr txBox="1"/>
      </xdr:nvSpPr>
      <xdr:spPr>
        <a:xfrm>
          <a:off x="15213965" y="130282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78105</xdr:rowOff>
    </xdr:from>
    <xdr:to>
      <xdr:col>76</xdr:col>
      <xdr:colOff>165100</xdr:colOff>
      <xdr:row>76</xdr:row>
      <xdr:rowOff>8255</xdr:rowOff>
    </xdr:to>
    <xdr:sp macro="" textlink="">
      <xdr:nvSpPr>
        <xdr:cNvPr id="648" name="楕円 647"/>
        <xdr:cNvSpPr/>
      </xdr:nvSpPr>
      <xdr:spPr>
        <a:xfrm>
          <a:off x="14541500" y="12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170815</xdr:rowOff>
    </xdr:from>
    <xdr:ext cx="526415" cy="258445"/>
    <xdr:sp macro="" textlink="">
      <xdr:nvSpPr>
        <xdr:cNvPr id="649" name="テキスト ボックス 648"/>
        <xdr:cNvSpPr txBox="1"/>
      </xdr:nvSpPr>
      <xdr:spPr>
        <a:xfrm>
          <a:off x="14324965" y="1302956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102870</xdr:rowOff>
    </xdr:from>
    <xdr:to>
      <xdr:col>72</xdr:col>
      <xdr:colOff>38100</xdr:colOff>
      <xdr:row>76</xdr:row>
      <xdr:rowOff>33020</xdr:rowOff>
    </xdr:to>
    <xdr:sp macro="" textlink="">
      <xdr:nvSpPr>
        <xdr:cNvPr id="650" name="楕円 649"/>
        <xdr:cNvSpPr/>
      </xdr:nvSpPr>
      <xdr:spPr>
        <a:xfrm>
          <a:off x="136525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24130</xdr:rowOff>
    </xdr:from>
    <xdr:ext cx="526415" cy="259080"/>
    <xdr:sp macro="" textlink="">
      <xdr:nvSpPr>
        <xdr:cNvPr id="651" name="テキスト ボックス 650"/>
        <xdr:cNvSpPr txBox="1"/>
      </xdr:nvSpPr>
      <xdr:spPr>
        <a:xfrm>
          <a:off x="13435965" y="130543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91440</xdr:rowOff>
    </xdr:from>
    <xdr:to>
      <xdr:col>67</xdr:col>
      <xdr:colOff>101600</xdr:colOff>
      <xdr:row>76</xdr:row>
      <xdr:rowOff>21590</xdr:rowOff>
    </xdr:to>
    <xdr:sp macro="" textlink="">
      <xdr:nvSpPr>
        <xdr:cNvPr id="652" name="楕円 651"/>
        <xdr:cNvSpPr/>
      </xdr:nvSpPr>
      <xdr:spPr>
        <a:xfrm>
          <a:off x="12763500" y="129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12700</xdr:rowOff>
    </xdr:from>
    <xdr:ext cx="526415" cy="259080"/>
    <xdr:sp macro="" textlink="">
      <xdr:nvSpPr>
        <xdr:cNvPr id="653" name="テキスト ボックス 652"/>
        <xdr:cNvSpPr txBox="1"/>
      </xdr:nvSpPr>
      <xdr:spPr>
        <a:xfrm>
          <a:off x="12546965" y="130429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1630" cy="217170"/>
    <xdr:sp macro="" textlink="">
      <xdr:nvSpPr>
        <xdr:cNvPr id="662" name="テキスト ボックス 661"/>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0665" cy="250825"/>
    <xdr:sp macro="" textlink="">
      <xdr:nvSpPr>
        <xdr:cNvPr id="665" name="テキスト ボックス 664"/>
        <xdr:cNvSpPr txBox="1"/>
      </xdr:nvSpPr>
      <xdr:spPr>
        <a:xfrm>
          <a:off x="12197080" y="16799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7375" cy="250825"/>
    <xdr:sp macro="" textlink="">
      <xdr:nvSpPr>
        <xdr:cNvPr id="667" name="テキスト ボックス 666"/>
        <xdr:cNvSpPr txBox="1"/>
      </xdr:nvSpPr>
      <xdr:spPr>
        <a:xfrm>
          <a:off x="11850370" y="16342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7375" cy="250825"/>
    <xdr:sp macro="" textlink="">
      <xdr:nvSpPr>
        <xdr:cNvPr id="669" name="テキスト ボックス 668"/>
        <xdr:cNvSpPr txBox="1"/>
      </xdr:nvSpPr>
      <xdr:spPr>
        <a:xfrm>
          <a:off x="11850370" y="15885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7375" cy="250825"/>
    <xdr:sp macro="" textlink="">
      <xdr:nvSpPr>
        <xdr:cNvPr id="671" name="テキスト ボックス 670"/>
        <xdr:cNvSpPr txBox="1"/>
      </xdr:nvSpPr>
      <xdr:spPr>
        <a:xfrm>
          <a:off x="11850370" y="15427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7375" cy="250825"/>
    <xdr:sp macro="" textlink="">
      <xdr:nvSpPr>
        <xdr:cNvPr id="673" name="テキスト ボックス 672"/>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45720</xdr:rowOff>
    </xdr:from>
    <xdr:to>
      <xdr:col>85</xdr:col>
      <xdr:colOff>126365</xdr:colOff>
      <xdr:row>98</xdr:row>
      <xdr:rowOff>139700</xdr:rowOff>
    </xdr:to>
    <xdr:cxnSp macro="">
      <xdr:nvCxnSpPr>
        <xdr:cNvPr id="675" name="直線コネクタ 674"/>
        <xdr:cNvCxnSpPr/>
      </xdr:nvCxnSpPr>
      <xdr:spPr>
        <a:xfrm flipV="1">
          <a:off x="16317595" y="156476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1460"/>
    <xdr:sp macro="" textlink="">
      <xdr:nvSpPr>
        <xdr:cNvPr id="676" name="積立金最小値テキスト"/>
        <xdr:cNvSpPr txBox="1"/>
      </xdr:nvSpPr>
      <xdr:spPr>
        <a:xfrm>
          <a:off x="16370300" y="169456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7" name="直線コネクタ 676"/>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163830</xdr:rowOff>
    </xdr:from>
    <xdr:ext cx="598805" cy="259080"/>
    <xdr:sp macro="" textlink="">
      <xdr:nvSpPr>
        <xdr:cNvPr id="678" name="積立金最大値テキスト"/>
        <xdr:cNvSpPr txBox="1"/>
      </xdr:nvSpPr>
      <xdr:spPr>
        <a:xfrm>
          <a:off x="16370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283,041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45720</xdr:rowOff>
    </xdr:from>
    <xdr:to>
      <xdr:col>86</xdr:col>
      <xdr:colOff>25400</xdr:colOff>
      <xdr:row>91</xdr:row>
      <xdr:rowOff>45720</xdr:rowOff>
    </xdr:to>
    <xdr:cxnSp macro="">
      <xdr:nvCxnSpPr>
        <xdr:cNvPr id="679" name="直線コネクタ 678"/>
        <xdr:cNvCxnSpPr/>
      </xdr:nvCxnSpPr>
      <xdr:spPr>
        <a:xfrm>
          <a:off x="16230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68580</xdr:rowOff>
    </xdr:from>
    <xdr:to>
      <xdr:col>85</xdr:col>
      <xdr:colOff>127000</xdr:colOff>
      <xdr:row>98</xdr:row>
      <xdr:rowOff>88265</xdr:rowOff>
    </xdr:to>
    <xdr:cxnSp macro="">
      <xdr:nvCxnSpPr>
        <xdr:cNvPr id="680" name="直線コネクタ 679"/>
        <xdr:cNvCxnSpPr/>
      </xdr:nvCxnSpPr>
      <xdr:spPr>
        <a:xfrm flipV="1">
          <a:off x="15481300" y="1687068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168275</xdr:rowOff>
    </xdr:from>
    <xdr:ext cx="534670" cy="250825"/>
    <xdr:sp macro="" textlink="">
      <xdr:nvSpPr>
        <xdr:cNvPr id="681" name="積立金平均値テキスト"/>
        <xdr:cNvSpPr txBox="1"/>
      </xdr:nvSpPr>
      <xdr:spPr>
        <a:xfrm>
          <a:off x="16370300" y="167989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18415</xdr:rowOff>
    </xdr:from>
    <xdr:to>
      <xdr:col>85</xdr:col>
      <xdr:colOff>177800</xdr:colOff>
      <xdr:row>98</xdr:row>
      <xdr:rowOff>120650</xdr:rowOff>
    </xdr:to>
    <xdr:sp macro="" textlink="">
      <xdr:nvSpPr>
        <xdr:cNvPr id="682" name="フローチャート: 判断 681"/>
        <xdr:cNvSpPr/>
      </xdr:nvSpPr>
      <xdr:spPr>
        <a:xfrm>
          <a:off x="16268700" y="1682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78740</xdr:rowOff>
    </xdr:from>
    <xdr:to>
      <xdr:col>81</xdr:col>
      <xdr:colOff>50800</xdr:colOff>
      <xdr:row>98</xdr:row>
      <xdr:rowOff>88265</xdr:rowOff>
    </xdr:to>
    <xdr:cxnSp macro="">
      <xdr:nvCxnSpPr>
        <xdr:cNvPr id="683" name="直線コネクタ 682"/>
        <xdr:cNvCxnSpPr/>
      </xdr:nvCxnSpPr>
      <xdr:spPr>
        <a:xfrm>
          <a:off x="14592300" y="168808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29210</xdr:rowOff>
    </xdr:from>
    <xdr:to>
      <xdr:col>81</xdr:col>
      <xdr:colOff>101600</xdr:colOff>
      <xdr:row>98</xdr:row>
      <xdr:rowOff>130175</xdr:rowOff>
    </xdr:to>
    <xdr:sp macro="" textlink="">
      <xdr:nvSpPr>
        <xdr:cNvPr id="684" name="フローチャート: 判断 683"/>
        <xdr:cNvSpPr/>
      </xdr:nvSpPr>
      <xdr:spPr>
        <a:xfrm>
          <a:off x="15430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146685</xdr:rowOff>
    </xdr:from>
    <xdr:ext cx="526415" cy="250825"/>
    <xdr:sp macro="" textlink="">
      <xdr:nvSpPr>
        <xdr:cNvPr id="685" name="テキスト ボックス 684"/>
        <xdr:cNvSpPr txBox="1"/>
      </xdr:nvSpPr>
      <xdr:spPr>
        <a:xfrm>
          <a:off x="15213965" y="166058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67310</xdr:rowOff>
    </xdr:from>
    <xdr:to>
      <xdr:col>76</xdr:col>
      <xdr:colOff>114300</xdr:colOff>
      <xdr:row>98</xdr:row>
      <xdr:rowOff>78740</xdr:rowOff>
    </xdr:to>
    <xdr:cxnSp macro="">
      <xdr:nvCxnSpPr>
        <xdr:cNvPr id="686" name="直線コネクタ 685"/>
        <xdr:cNvCxnSpPr/>
      </xdr:nvCxnSpPr>
      <xdr:spPr>
        <a:xfrm>
          <a:off x="13703300" y="16869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26670</xdr:rowOff>
    </xdr:from>
    <xdr:to>
      <xdr:col>76</xdr:col>
      <xdr:colOff>165100</xdr:colOff>
      <xdr:row>98</xdr:row>
      <xdr:rowOff>128270</xdr:rowOff>
    </xdr:to>
    <xdr:sp macro="" textlink="">
      <xdr:nvSpPr>
        <xdr:cNvPr id="687" name="フローチャート: 判断 686"/>
        <xdr:cNvSpPr/>
      </xdr:nvSpPr>
      <xdr:spPr>
        <a:xfrm>
          <a:off x="14541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144780</xdr:rowOff>
    </xdr:from>
    <xdr:ext cx="526415" cy="250825"/>
    <xdr:sp macro="" textlink="">
      <xdr:nvSpPr>
        <xdr:cNvPr id="688" name="テキスト ボックス 687"/>
        <xdr:cNvSpPr txBox="1"/>
      </xdr:nvSpPr>
      <xdr:spPr>
        <a:xfrm>
          <a:off x="14324965" y="166039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46990</xdr:rowOff>
    </xdr:from>
    <xdr:to>
      <xdr:col>71</xdr:col>
      <xdr:colOff>177800</xdr:colOff>
      <xdr:row>98</xdr:row>
      <xdr:rowOff>67310</xdr:rowOff>
    </xdr:to>
    <xdr:cxnSp macro="">
      <xdr:nvCxnSpPr>
        <xdr:cNvPr id="689" name="直線コネクタ 688"/>
        <xdr:cNvCxnSpPr/>
      </xdr:nvCxnSpPr>
      <xdr:spPr>
        <a:xfrm>
          <a:off x="12814300" y="168490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33020</xdr:rowOff>
    </xdr:from>
    <xdr:to>
      <xdr:col>72</xdr:col>
      <xdr:colOff>38100</xdr:colOff>
      <xdr:row>98</xdr:row>
      <xdr:rowOff>134620</xdr:rowOff>
    </xdr:to>
    <xdr:sp macro="" textlink="">
      <xdr:nvSpPr>
        <xdr:cNvPr id="690" name="フローチャート: 判断 689"/>
        <xdr:cNvSpPr/>
      </xdr:nvSpPr>
      <xdr:spPr>
        <a:xfrm>
          <a:off x="13652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125730</xdr:rowOff>
    </xdr:from>
    <xdr:ext cx="526415" cy="259080"/>
    <xdr:sp macro="" textlink="">
      <xdr:nvSpPr>
        <xdr:cNvPr id="691" name="テキスト ボックス 690"/>
        <xdr:cNvSpPr txBox="1"/>
      </xdr:nvSpPr>
      <xdr:spPr>
        <a:xfrm>
          <a:off x="13435965" y="169278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24765</xdr:rowOff>
    </xdr:from>
    <xdr:to>
      <xdr:col>67</xdr:col>
      <xdr:colOff>101600</xdr:colOff>
      <xdr:row>98</xdr:row>
      <xdr:rowOff>126365</xdr:rowOff>
    </xdr:to>
    <xdr:sp macro="" textlink="">
      <xdr:nvSpPr>
        <xdr:cNvPr id="692" name="フローチャート: 判断 691"/>
        <xdr:cNvSpPr/>
      </xdr:nvSpPr>
      <xdr:spPr>
        <a:xfrm>
          <a:off x="12763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117475</xdr:rowOff>
    </xdr:from>
    <xdr:ext cx="526415" cy="259080"/>
    <xdr:sp macro="" textlink="">
      <xdr:nvSpPr>
        <xdr:cNvPr id="693" name="テキスト ボックス 692"/>
        <xdr:cNvSpPr txBox="1"/>
      </xdr:nvSpPr>
      <xdr:spPr>
        <a:xfrm>
          <a:off x="12546965" y="169195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17780</xdr:rowOff>
    </xdr:from>
    <xdr:to>
      <xdr:col>85</xdr:col>
      <xdr:colOff>177800</xdr:colOff>
      <xdr:row>98</xdr:row>
      <xdr:rowOff>119380</xdr:rowOff>
    </xdr:to>
    <xdr:sp macro="" textlink="">
      <xdr:nvSpPr>
        <xdr:cNvPr id="699" name="楕円 698"/>
        <xdr:cNvSpPr/>
      </xdr:nvSpPr>
      <xdr:spPr>
        <a:xfrm>
          <a:off x="162687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148590</xdr:rowOff>
    </xdr:from>
    <xdr:ext cx="534670" cy="259080"/>
    <xdr:sp macro="" textlink="">
      <xdr:nvSpPr>
        <xdr:cNvPr id="700" name="積立金該当値テキスト"/>
        <xdr:cNvSpPr txBox="1"/>
      </xdr:nvSpPr>
      <xdr:spPr>
        <a:xfrm>
          <a:off x="16370300" y="16607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37465</xdr:rowOff>
    </xdr:from>
    <xdr:to>
      <xdr:col>81</xdr:col>
      <xdr:colOff>101600</xdr:colOff>
      <xdr:row>98</xdr:row>
      <xdr:rowOff>139065</xdr:rowOff>
    </xdr:to>
    <xdr:sp macro="" textlink="">
      <xdr:nvSpPr>
        <xdr:cNvPr id="701" name="楕円 700"/>
        <xdr:cNvSpPr/>
      </xdr:nvSpPr>
      <xdr:spPr>
        <a:xfrm>
          <a:off x="15430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130175</xdr:rowOff>
    </xdr:from>
    <xdr:ext cx="526415" cy="259080"/>
    <xdr:sp macro="" textlink="">
      <xdr:nvSpPr>
        <xdr:cNvPr id="702" name="テキスト ボックス 701"/>
        <xdr:cNvSpPr txBox="1"/>
      </xdr:nvSpPr>
      <xdr:spPr>
        <a:xfrm>
          <a:off x="15213965" y="169322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27940</xdr:rowOff>
    </xdr:from>
    <xdr:to>
      <xdr:col>76</xdr:col>
      <xdr:colOff>165100</xdr:colOff>
      <xdr:row>98</xdr:row>
      <xdr:rowOff>129540</xdr:rowOff>
    </xdr:to>
    <xdr:sp macro="" textlink="">
      <xdr:nvSpPr>
        <xdr:cNvPr id="703" name="楕円 702"/>
        <xdr:cNvSpPr/>
      </xdr:nvSpPr>
      <xdr:spPr>
        <a:xfrm>
          <a:off x="14541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120650</xdr:rowOff>
    </xdr:from>
    <xdr:ext cx="526415" cy="251460"/>
    <xdr:sp macro="" textlink="">
      <xdr:nvSpPr>
        <xdr:cNvPr id="704" name="テキスト ボックス 703"/>
        <xdr:cNvSpPr txBox="1"/>
      </xdr:nvSpPr>
      <xdr:spPr>
        <a:xfrm>
          <a:off x="14324965" y="169227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16510</xdr:rowOff>
    </xdr:from>
    <xdr:to>
      <xdr:col>72</xdr:col>
      <xdr:colOff>38100</xdr:colOff>
      <xdr:row>98</xdr:row>
      <xdr:rowOff>118110</xdr:rowOff>
    </xdr:to>
    <xdr:sp macro="" textlink="">
      <xdr:nvSpPr>
        <xdr:cNvPr id="705" name="楕円 704"/>
        <xdr:cNvSpPr/>
      </xdr:nvSpPr>
      <xdr:spPr>
        <a:xfrm>
          <a:off x="13652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134620</xdr:rowOff>
    </xdr:from>
    <xdr:ext cx="526415" cy="250825"/>
    <xdr:sp macro="" textlink="">
      <xdr:nvSpPr>
        <xdr:cNvPr id="706" name="テキスト ボックス 705"/>
        <xdr:cNvSpPr txBox="1"/>
      </xdr:nvSpPr>
      <xdr:spPr>
        <a:xfrm>
          <a:off x="13435965" y="165938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167640</xdr:rowOff>
    </xdr:from>
    <xdr:to>
      <xdr:col>67</xdr:col>
      <xdr:colOff>101600</xdr:colOff>
      <xdr:row>98</xdr:row>
      <xdr:rowOff>97790</xdr:rowOff>
    </xdr:to>
    <xdr:sp macro="" textlink="">
      <xdr:nvSpPr>
        <xdr:cNvPr id="707" name="楕円 706"/>
        <xdr:cNvSpPr/>
      </xdr:nvSpPr>
      <xdr:spPr>
        <a:xfrm>
          <a:off x="127635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114300</xdr:rowOff>
    </xdr:from>
    <xdr:ext cx="526415" cy="259080"/>
    <xdr:sp macro="" textlink="">
      <xdr:nvSpPr>
        <xdr:cNvPr id="708" name="テキスト ボックス 707"/>
        <xdr:cNvSpPr txBox="1"/>
      </xdr:nvSpPr>
      <xdr:spPr>
        <a:xfrm>
          <a:off x="12546965" y="165735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1630" cy="217170"/>
    <xdr:sp macro="" textlink="">
      <xdr:nvSpPr>
        <xdr:cNvPr id="717" name="テキスト ボックス 716"/>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9" name="直線コネクタ 71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0665" cy="259080"/>
    <xdr:sp macro="" textlink="">
      <xdr:nvSpPr>
        <xdr:cNvPr id="720" name="テキスト ボックス 719"/>
        <xdr:cNvSpPr txBox="1"/>
      </xdr:nvSpPr>
      <xdr:spPr>
        <a:xfrm>
          <a:off x="18039080" y="6643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1" name="直線コネクタ 72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0825"/>
    <xdr:sp macro="" textlink="">
      <xdr:nvSpPr>
        <xdr:cNvPr id="722" name="テキスト ボックス 721"/>
        <xdr:cNvSpPr txBox="1"/>
      </xdr:nvSpPr>
      <xdr:spPr>
        <a:xfrm>
          <a:off x="17756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3" name="直線コネクタ 72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4" name="テキスト ボックス 723"/>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5" name="直線コネクタ 72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1460"/>
    <xdr:sp macro="" textlink="">
      <xdr:nvSpPr>
        <xdr:cNvPr id="726" name="テキスト ボックス 725"/>
        <xdr:cNvSpPr txBox="1"/>
      </xdr:nvSpPr>
      <xdr:spPr>
        <a:xfrm>
          <a:off x="17756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7" name="直線コネクタ 72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8" name="テキスト ボックス 727"/>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9" name="直線コネクタ 72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0" name="テキスト ボックス 72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0825"/>
    <xdr:sp macro="" textlink="">
      <xdr:nvSpPr>
        <xdr:cNvPr id="732" name="テキスト ボックス 731"/>
        <xdr:cNvSpPr txBox="1"/>
      </xdr:nvSpPr>
      <xdr:spPr>
        <a:xfrm>
          <a:off x="17756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37465</xdr:rowOff>
    </xdr:from>
    <xdr:to>
      <xdr:col>116</xdr:col>
      <xdr:colOff>62865</xdr:colOff>
      <xdr:row>39</xdr:row>
      <xdr:rowOff>99060</xdr:rowOff>
    </xdr:to>
    <xdr:cxnSp macro="">
      <xdr:nvCxnSpPr>
        <xdr:cNvPr id="734" name="直線コネクタ 733"/>
        <xdr:cNvCxnSpPr/>
      </xdr:nvCxnSpPr>
      <xdr:spPr>
        <a:xfrm flipV="1">
          <a:off x="22159595" y="535241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6" name="直線コネクタ 73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156210</xdr:rowOff>
    </xdr:from>
    <xdr:ext cx="534670" cy="250825"/>
    <xdr:sp macro="" textlink="">
      <xdr:nvSpPr>
        <xdr:cNvPr id="737" name="投資及び出資金最大値テキスト"/>
        <xdr:cNvSpPr txBox="1"/>
      </xdr:nvSpPr>
      <xdr:spPr>
        <a:xfrm>
          <a:off x="22212300" y="51282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43,871</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37465</xdr:rowOff>
    </xdr:from>
    <xdr:to>
      <xdr:col>116</xdr:col>
      <xdr:colOff>152400</xdr:colOff>
      <xdr:row>31</xdr:row>
      <xdr:rowOff>37465</xdr:rowOff>
    </xdr:to>
    <xdr:cxnSp macro="">
      <xdr:nvCxnSpPr>
        <xdr:cNvPr id="738" name="直線コネクタ 737"/>
        <xdr:cNvCxnSpPr/>
      </xdr:nvCxnSpPr>
      <xdr:spPr>
        <a:xfrm>
          <a:off x="22072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39" name="直線コネクタ 73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99695</xdr:rowOff>
    </xdr:from>
    <xdr:ext cx="469900" cy="250825"/>
    <xdr:sp macro="" textlink="">
      <xdr:nvSpPr>
        <xdr:cNvPr id="740" name="投資及び出資金平均値テキスト"/>
        <xdr:cNvSpPr txBox="1"/>
      </xdr:nvSpPr>
      <xdr:spPr>
        <a:xfrm>
          <a:off x="22212300" y="644334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76835</xdr:rowOff>
    </xdr:from>
    <xdr:to>
      <xdr:col>116</xdr:col>
      <xdr:colOff>114300</xdr:colOff>
      <xdr:row>39</xdr:row>
      <xdr:rowOff>6985</xdr:rowOff>
    </xdr:to>
    <xdr:sp macro="" textlink="">
      <xdr:nvSpPr>
        <xdr:cNvPr id="741" name="フローチャート: 判断 740"/>
        <xdr:cNvSpPr/>
      </xdr:nvSpPr>
      <xdr:spPr>
        <a:xfrm>
          <a:off x="22110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2" name="直線コネクタ 74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118745</xdr:rowOff>
    </xdr:from>
    <xdr:to>
      <xdr:col>112</xdr:col>
      <xdr:colOff>38100</xdr:colOff>
      <xdr:row>39</xdr:row>
      <xdr:rowOff>48895</xdr:rowOff>
    </xdr:to>
    <xdr:sp macro="" textlink="">
      <xdr:nvSpPr>
        <xdr:cNvPr id="743" name="フローチャート: 判断 742"/>
        <xdr:cNvSpPr/>
      </xdr:nvSpPr>
      <xdr:spPr>
        <a:xfrm>
          <a:off x="21272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65405</xdr:rowOff>
    </xdr:from>
    <xdr:ext cx="461645" cy="250825"/>
    <xdr:sp macro="" textlink="">
      <xdr:nvSpPr>
        <xdr:cNvPr id="744" name="テキスト ボックス 743"/>
        <xdr:cNvSpPr txBox="1"/>
      </xdr:nvSpPr>
      <xdr:spPr>
        <a:xfrm>
          <a:off x="21088350" y="640905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5" name="直線コネクタ 74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746" name="フローチャート: 判断 745"/>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86360</xdr:rowOff>
    </xdr:from>
    <xdr:ext cx="461645" cy="251460"/>
    <xdr:sp macro="" textlink="">
      <xdr:nvSpPr>
        <xdr:cNvPr id="747" name="テキスト ボックス 746"/>
        <xdr:cNvSpPr txBox="1"/>
      </xdr:nvSpPr>
      <xdr:spPr>
        <a:xfrm>
          <a:off x="20199350" y="64300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95885</xdr:rowOff>
    </xdr:from>
    <xdr:to>
      <xdr:col>102</xdr:col>
      <xdr:colOff>114300</xdr:colOff>
      <xdr:row>39</xdr:row>
      <xdr:rowOff>99060</xdr:rowOff>
    </xdr:to>
    <xdr:cxnSp macro="">
      <xdr:nvCxnSpPr>
        <xdr:cNvPr id="748" name="直線コネクタ 747"/>
        <xdr:cNvCxnSpPr/>
      </xdr:nvCxnSpPr>
      <xdr:spPr>
        <a:xfrm>
          <a:off x="18656300" y="6782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132715</xdr:rowOff>
    </xdr:from>
    <xdr:to>
      <xdr:col>102</xdr:col>
      <xdr:colOff>165100</xdr:colOff>
      <xdr:row>39</xdr:row>
      <xdr:rowOff>63500</xdr:rowOff>
    </xdr:to>
    <xdr:sp macro="" textlink="">
      <xdr:nvSpPr>
        <xdr:cNvPr id="749" name="フローチャート: 判断 748"/>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80010</xdr:rowOff>
    </xdr:from>
    <xdr:ext cx="461645" cy="259080"/>
    <xdr:sp macro="" textlink="">
      <xdr:nvSpPr>
        <xdr:cNvPr id="750" name="テキスト ボックス 749"/>
        <xdr:cNvSpPr txBox="1"/>
      </xdr:nvSpPr>
      <xdr:spPr>
        <a:xfrm>
          <a:off x="19310350" y="64236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149225</xdr:rowOff>
    </xdr:from>
    <xdr:to>
      <xdr:col>98</xdr:col>
      <xdr:colOff>38100</xdr:colOff>
      <xdr:row>39</xdr:row>
      <xdr:rowOff>79375</xdr:rowOff>
    </xdr:to>
    <xdr:sp macro="" textlink="">
      <xdr:nvSpPr>
        <xdr:cNvPr id="751" name="フローチャート: 判断 750"/>
        <xdr:cNvSpPr/>
      </xdr:nvSpPr>
      <xdr:spPr>
        <a:xfrm>
          <a:off x="18605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95885</xdr:rowOff>
    </xdr:from>
    <xdr:ext cx="461645" cy="259080"/>
    <xdr:sp macro="" textlink="">
      <xdr:nvSpPr>
        <xdr:cNvPr id="752" name="テキスト ボックス 751"/>
        <xdr:cNvSpPr txBox="1"/>
      </xdr:nvSpPr>
      <xdr:spPr>
        <a:xfrm>
          <a:off x="18421350" y="64395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8" name="楕円 75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0825"/>
    <xdr:sp macro="" textlink="">
      <xdr:nvSpPr>
        <xdr:cNvPr id="759" name="投資及び出資金該当値テキスト"/>
        <xdr:cNvSpPr txBox="1"/>
      </xdr:nvSpPr>
      <xdr:spPr>
        <a:xfrm>
          <a:off x="22212300" y="664972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0" name="楕円 75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1300" cy="259080"/>
    <xdr:sp macro="" textlink="">
      <xdr:nvSpPr>
        <xdr:cNvPr id="761" name="テキスト ボックス 760"/>
        <xdr:cNvSpPr txBox="1"/>
      </xdr:nvSpPr>
      <xdr:spPr>
        <a:xfrm>
          <a:off x="21198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2" name="楕円 76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1300" cy="259080"/>
    <xdr:sp macro="" textlink="">
      <xdr:nvSpPr>
        <xdr:cNvPr id="763" name="テキスト ボックス 762"/>
        <xdr:cNvSpPr txBox="1"/>
      </xdr:nvSpPr>
      <xdr:spPr>
        <a:xfrm>
          <a:off x="20309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4" name="楕円 76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1300" cy="259080"/>
    <xdr:sp macro="" textlink="">
      <xdr:nvSpPr>
        <xdr:cNvPr id="765" name="テキスト ボックス 764"/>
        <xdr:cNvSpPr txBox="1"/>
      </xdr:nvSpPr>
      <xdr:spPr>
        <a:xfrm>
          <a:off x="19420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45085</xdr:rowOff>
    </xdr:from>
    <xdr:to>
      <xdr:col>98</xdr:col>
      <xdr:colOff>38100</xdr:colOff>
      <xdr:row>39</xdr:row>
      <xdr:rowOff>146685</xdr:rowOff>
    </xdr:to>
    <xdr:sp macro="" textlink="">
      <xdr:nvSpPr>
        <xdr:cNvPr id="766" name="楕円 765"/>
        <xdr:cNvSpPr/>
      </xdr:nvSpPr>
      <xdr:spPr>
        <a:xfrm>
          <a:off x="186055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137795</xdr:rowOff>
    </xdr:from>
    <xdr:ext cx="313690" cy="259080"/>
    <xdr:sp macro="" textlink="">
      <xdr:nvSpPr>
        <xdr:cNvPr id="767" name="テキスト ボックス 766"/>
        <xdr:cNvSpPr txBox="1"/>
      </xdr:nvSpPr>
      <xdr:spPr>
        <a:xfrm>
          <a:off x="18499455" y="68243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1630" cy="217170"/>
    <xdr:sp macro="" textlink="">
      <xdr:nvSpPr>
        <xdr:cNvPr id="776" name="テキスト ボックス 775"/>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0665" cy="250825"/>
    <xdr:sp macro="" textlink="">
      <xdr:nvSpPr>
        <xdr:cNvPr id="779" name="テキスト ボックス 778"/>
        <xdr:cNvSpPr txBox="1"/>
      </xdr:nvSpPr>
      <xdr:spPr>
        <a:xfrm>
          <a:off x="18039080" y="9941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0825"/>
    <xdr:sp macro="" textlink="">
      <xdr:nvSpPr>
        <xdr:cNvPr id="781" name="テキスト ボックス 780"/>
        <xdr:cNvSpPr txBox="1"/>
      </xdr:nvSpPr>
      <xdr:spPr>
        <a:xfrm>
          <a:off x="17756505" y="9484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0825"/>
    <xdr:sp macro="" textlink="">
      <xdr:nvSpPr>
        <xdr:cNvPr id="783" name="テキスト ボックス 782"/>
        <xdr:cNvSpPr txBox="1"/>
      </xdr:nvSpPr>
      <xdr:spPr>
        <a:xfrm>
          <a:off x="17756505" y="90271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0825"/>
    <xdr:sp macro="" textlink="">
      <xdr:nvSpPr>
        <xdr:cNvPr id="785" name="テキスト ボックス 784"/>
        <xdr:cNvSpPr txBox="1"/>
      </xdr:nvSpPr>
      <xdr:spPr>
        <a:xfrm>
          <a:off x="17756505" y="85699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0825"/>
    <xdr:sp macro="" textlink="">
      <xdr:nvSpPr>
        <xdr:cNvPr id="787" name="テキスト ボックス 786"/>
        <xdr:cNvSpPr txBox="1"/>
      </xdr:nvSpPr>
      <xdr:spPr>
        <a:xfrm>
          <a:off x="17756505" y="8112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62865</xdr:colOff>
      <xdr:row>58</xdr:row>
      <xdr:rowOff>139700</xdr:rowOff>
    </xdr:to>
    <xdr:cxnSp macro="">
      <xdr:nvCxnSpPr>
        <xdr:cNvPr id="789" name="直線コネクタ 788"/>
        <xdr:cNvCxnSpPr/>
      </xdr:nvCxnSpPr>
      <xdr:spPr>
        <a:xfrm flipV="1">
          <a:off x="22159595" y="8881745"/>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90"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84455</xdr:rowOff>
    </xdr:from>
    <xdr:ext cx="534670" cy="259080"/>
    <xdr:sp macro="" textlink="">
      <xdr:nvSpPr>
        <xdr:cNvPr id="792" name="貸付金最大値テキスト"/>
        <xdr:cNvSpPr txBox="1"/>
      </xdr:nvSpPr>
      <xdr:spPr>
        <a:xfrm>
          <a:off x="22212300" y="865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26,295</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93" name="直線コネクタ 792"/>
        <xdr:cNvCxnSpPr/>
      </xdr:nvCxnSpPr>
      <xdr:spPr>
        <a:xfrm>
          <a:off x="22072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81915</xdr:rowOff>
    </xdr:from>
    <xdr:to>
      <xdr:col>116</xdr:col>
      <xdr:colOff>63500</xdr:colOff>
      <xdr:row>57</xdr:row>
      <xdr:rowOff>92710</xdr:rowOff>
    </xdr:to>
    <xdr:cxnSp macro="">
      <xdr:nvCxnSpPr>
        <xdr:cNvPr id="794" name="直線コネクタ 793"/>
        <xdr:cNvCxnSpPr/>
      </xdr:nvCxnSpPr>
      <xdr:spPr>
        <a:xfrm>
          <a:off x="21323300" y="985456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56515</xdr:rowOff>
    </xdr:from>
    <xdr:ext cx="469900" cy="258445"/>
    <xdr:sp macro="" textlink="">
      <xdr:nvSpPr>
        <xdr:cNvPr id="795" name="貸付金平均値テキスト"/>
        <xdr:cNvSpPr txBox="1"/>
      </xdr:nvSpPr>
      <xdr:spPr>
        <a:xfrm>
          <a:off x="22212300" y="96577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33655</xdr:rowOff>
    </xdr:from>
    <xdr:to>
      <xdr:col>116</xdr:col>
      <xdr:colOff>114300</xdr:colOff>
      <xdr:row>57</xdr:row>
      <xdr:rowOff>135255</xdr:rowOff>
    </xdr:to>
    <xdr:sp macro="" textlink="">
      <xdr:nvSpPr>
        <xdr:cNvPr id="796" name="フローチャート: 判断 795"/>
        <xdr:cNvSpPr/>
      </xdr:nvSpPr>
      <xdr:spPr>
        <a:xfrm>
          <a:off x="22110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81915</xdr:rowOff>
    </xdr:from>
    <xdr:to>
      <xdr:col>111</xdr:col>
      <xdr:colOff>177800</xdr:colOff>
      <xdr:row>57</xdr:row>
      <xdr:rowOff>84455</xdr:rowOff>
    </xdr:to>
    <xdr:cxnSp macro="">
      <xdr:nvCxnSpPr>
        <xdr:cNvPr id="797" name="直線コネクタ 796"/>
        <xdr:cNvCxnSpPr/>
      </xdr:nvCxnSpPr>
      <xdr:spPr>
        <a:xfrm flipV="1">
          <a:off x="20434300" y="98545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31750</xdr:rowOff>
    </xdr:from>
    <xdr:to>
      <xdr:col>112</xdr:col>
      <xdr:colOff>38100</xdr:colOff>
      <xdr:row>57</xdr:row>
      <xdr:rowOff>133350</xdr:rowOff>
    </xdr:to>
    <xdr:sp macro="" textlink="">
      <xdr:nvSpPr>
        <xdr:cNvPr id="798" name="フローチャート: 判断 797"/>
        <xdr:cNvSpPr/>
      </xdr:nvSpPr>
      <xdr:spPr>
        <a:xfrm>
          <a:off x="21272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124460</xdr:rowOff>
    </xdr:from>
    <xdr:ext cx="461645" cy="259080"/>
    <xdr:sp macro="" textlink="">
      <xdr:nvSpPr>
        <xdr:cNvPr id="799" name="テキスト ボックス 798"/>
        <xdr:cNvSpPr txBox="1"/>
      </xdr:nvSpPr>
      <xdr:spPr>
        <a:xfrm>
          <a:off x="21088350" y="98971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55</xdr:row>
      <xdr:rowOff>164465</xdr:rowOff>
    </xdr:from>
    <xdr:to>
      <xdr:col>107</xdr:col>
      <xdr:colOff>50800</xdr:colOff>
      <xdr:row>57</xdr:row>
      <xdr:rowOff>84455</xdr:rowOff>
    </xdr:to>
    <xdr:cxnSp macro="">
      <xdr:nvCxnSpPr>
        <xdr:cNvPr id="800" name="直線コネクタ 799"/>
        <xdr:cNvCxnSpPr/>
      </xdr:nvCxnSpPr>
      <xdr:spPr>
        <a:xfrm>
          <a:off x="19545300" y="9594215"/>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8255</xdr:rowOff>
    </xdr:from>
    <xdr:to>
      <xdr:col>107</xdr:col>
      <xdr:colOff>101600</xdr:colOff>
      <xdr:row>57</xdr:row>
      <xdr:rowOff>109855</xdr:rowOff>
    </xdr:to>
    <xdr:sp macro="" textlink="">
      <xdr:nvSpPr>
        <xdr:cNvPr id="801" name="フローチャート: 判断 800"/>
        <xdr:cNvSpPr/>
      </xdr:nvSpPr>
      <xdr:spPr>
        <a:xfrm>
          <a:off x="20383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126365</xdr:rowOff>
    </xdr:from>
    <xdr:ext cx="461645" cy="259080"/>
    <xdr:sp macro="" textlink="">
      <xdr:nvSpPr>
        <xdr:cNvPr id="802" name="テキスト ボックス 801"/>
        <xdr:cNvSpPr txBox="1"/>
      </xdr:nvSpPr>
      <xdr:spPr>
        <a:xfrm>
          <a:off x="20199350" y="95561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55</xdr:row>
      <xdr:rowOff>164465</xdr:rowOff>
    </xdr:from>
    <xdr:to>
      <xdr:col>102</xdr:col>
      <xdr:colOff>114300</xdr:colOff>
      <xdr:row>57</xdr:row>
      <xdr:rowOff>22225</xdr:rowOff>
    </xdr:to>
    <xdr:cxnSp macro="">
      <xdr:nvCxnSpPr>
        <xdr:cNvPr id="803" name="直線コネクタ 802"/>
        <xdr:cNvCxnSpPr/>
      </xdr:nvCxnSpPr>
      <xdr:spPr>
        <a:xfrm flipV="1">
          <a:off x="18656300" y="9594215"/>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123825</xdr:rowOff>
    </xdr:from>
    <xdr:to>
      <xdr:col>102</xdr:col>
      <xdr:colOff>165100</xdr:colOff>
      <xdr:row>57</xdr:row>
      <xdr:rowOff>53975</xdr:rowOff>
    </xdr:to>
    <xdr:sp macro="" textlink="">
      <xdr:nvSpPr>
        <xdr:cNvPr id="804" name="フローチャート: 判断 803"/>
        <xdr:cNvSpPr/>
      </xdr:nvSpPr>
      <xdr:spPr>
        <a:xfrm>
          <a:off x="19494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45085</xdr:rowOff>
    </xdr:from>
    <xdr:ext cx="461645" cy="258445"/>
    <xdr:sp macro="" textlink="">
      <xdr:nvSpPr>
        <xdr:cNvPr id="805" name="テキスト ボックス 804"/>
        <xdr:cNvSpPr txBox="1"/>
      </xdr:nvSpPr>
      <xdr:spPr>
        <a:xfrm>
          <a:off x="19310350" y="981773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114300</xdr:rowOff>
    </xdr:from>
    <xdr:to>
      <xdr:col>98</xdr:col>
      <xdr:colOff>38100</xdr:colOff>
      <xdr:row>57</xdr:row>
      <xdr:rowOff>44450</xdr:rowOff>
    </xdr:to>
    <xdr:sp macro="" textlink="">
      <xdr:nvSpPr>
        <xdr:cNvPr id="806" name="フローチャート: 判断 805"/>
        <xdr:cNvSpPr/>
      </xdr:nvSpPr>
      <xdr:spPr>
        <a:xfrm>
          <a:off x="18605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60960</xdr:rowOff>
    </xdr:from>
    <xdr:ext cx="461645" cy="259080"/>
    <xdr:sp macro="" textlink="">
      <xdr:nvSpPr>
        <xdr:cNvPr id="807" name="テキスト ボックス 806"/>
        <xdr:cNvSpPr txBox="1"/>
      </xdr:nvSpPr>
      <xdr:spPr>
        <a:xfrm>
          <a:off x="18421350" y="94907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41910</xdr:rowOff>
    </xdr:from>
    <xdr:to>
      <xdr:col>116</xdr:col>
      <xdr:colOff>114300</xdr:colOff>
      <xdr:row>57</xdr:row>
      <xdr:rowOff>143510</xdr:rowOff>
    </xdr:to>
    <xdr:sp macro="" textlink="">
      <xdr:nvSpPr>
        <xdr:cNvPr id="813" name="楕円 812"/>
        <xdr:cNvSpPr/>
      </xdr:nvSpPr>
      <xdr:spPr>
        <a:xfrm>
          <a:off x="221107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20320</xdr:rowOff>
    </xdr:from>
    <xdr:ext cx="469900" cy="250825"/>
    <xdr:sp macro="" textlink="">
      <xdr:nvSpPr>
        <xdr:cNvPr id="814" name="貸付金該当値テキスト"/>
        <xdr:cNvSpPr txBox="1"/>
      </xdr:nvSpPr>
      <xdr:spPr>
        <a:xfrm>
          <a:off x="22212300" y="979297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31115</xdr:rowOff>
    </xdr:from>
    <xdr:to>
      <xdr:col>112</xdr:col>
      <xdr:colOff>38100</xdr:colOff>
      <xdr:row>57</xdr:row>
      <xdr:rowOff>132715</xdr:rowOff>
    </xdr:to>
    <xdr:sp macro="" textlink="">
      <xdr:nvSpPr>
        <xdr:cNvPr id="815" name="楕円 814"/>
        <xdr:cNvSpPr/>
      </xdr:nvSpPr>
      <xdr:spPr>
        <a:xfrm>
          <a:off x="21272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149225</xdr:rowOff>
    </xdr:from>
    <xdr:ext cx="461645" cy="259080"/>
    <xdr:sp macro="" textlink="">
      <xdr:nvSpPr>
        <xdr:cNvPr id="816" name="テキスト ボックス 815"/>
        <xdr:cNvSpPr txBox="1"/>
      </xdr:nvSpPr>
      <xdr:spPr>
        <a:xfrm>
          <a:off x="21088350" y="95789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33655</xdr:rowOff>
    </xdr:from>
    <xdr:to>
      <xdr:col>107</xdr:col>
      <xdr:colOff>101600</xdr:colOff>
      <xdr:row>57</xdr:row>
      <xdr:rowOff>135255</xdr:rowOff>
    </xdr:to>
    <xdr:sp macro="" textlink="">
      <xdr:nvSpPr>
        <xdr:cNvPr id="817" name="楕円 816"/>
        <xdr:cNvSpPr/>
      </xdr:nvSpPr>
      <xdr:spPr>
        <a:xfrm>
          <a:off x="20383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126365</xdr:rowOff>
    </xdr:from>
    <xdr:ext cx="461645" cy="259080"/>
    <xdr:sp macro="" textlink="">
      <xdr:nvSpPr>
        <xdr:cNvPr id="818" name="テキスト ボックス 817"/>
        <xdr:cNvSpPr txBox="1"/>
      </xdr:nvSpPr>
      <xdr:spPr>
        <a:xfrm>
          <a:off x="20199350" y="98990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113665</xdr:rowOff>
    </xdr:from>
    <xdr:to>
      <xdr:col>102</xdr:col>
      <xdr:colOff>165100</xdr:colOff>
      <xdr:row>56</xdr:row>
      <xdr:rowOff>43815</xdr:rowOff>
    </xdr:to>
    <xdr:sp macro="" textlink="">
      <xdr:nvSpPr>
        <xdr:cNvPr id="819" name="楕円 818"/>
        <xdr:cNvSpPr/>
      </xdr:nvSpPr>
      <xdr:spPr>
        <a:xfrm>
          <a:off x="19494500" y="95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54</xdr:row>
      <xdr:rowOff>60325</xdr:rowOff>
    </xdr:from>
    <xdr:ext cx="526415" cy="259080"/>
    <xdr:sp macro="" textlink="">
      <xdr:nvSpPr>
        <xdr:cNvPr id="820" name="テキスト ボックス 819"/>
        <xdr:cNvSpPr txBox="1"/>
      </xdr:nvSpPr>
      <xdr:spPr>
        <a:xfrm>
          <a:off x="19277965" y="93186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143510</xdr:rowOff>
    </xdr:from>
    <xdr:to>
      <xdr:col>98</xdr:col>
      <xdr:colOff>38100</xdr:colOff>
      <xdr:row>57</xdr:row>
      <xdr:rowOff>73025</xdr:rowOff>
    </xdr:to>
    <xdr:sp macro="" textlink="">
      <xdr:nvSpPr>
        <xdr:cNvPr id="821" name="楕円 820"/>
        <xdr:cNvSpPr/>
      </xdr:nvSpPr>
      <xdr:spPr>
        <a:xfrm>
          <a:off x="186055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64135</xdr:rowOff>
    </xdr:from>
    <xdr:ext cx="461645" cy="250825"/>
    <xdr:sp macro="" textlink="">
      <xdr:nvSpPr>
        <xdr:cNvPr id="822" name="テキスト ボックス 821"/>
        <xdr:cNvSpPr txBox="1"/>
      </xdr:nvSpPr>
      <xdr:spPr>
        <a:xfrm>
          <a:off x="18421350" y="983678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1630" cy="217170"/>
    <xdr:sp macro="" textlink="">
      <xdr:nvSpPr>
        <xdr:cNvPr id="831" name="テキスト ボックス 830"/>
        <xdr:cNvSpPr txBox="1"/>
      </xdr:nvSpPr>
      <xdr:spPr>
        <a:xfrm>
          <a:off x="18249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0665" cy="250825"/>
    <xdr:sp macro="" textlink="">
      <xdr:nvSpPr>
        <xdr:cNvPr id="833" name="テキスト ボックス 832"/>
        <xdr:cNvSpPr txBox="1"/>
      </xdr:nvSpPr>
      <xdr:spPr>
        <a:xfrm>
          <a:off x="18039080" y="13827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0825"/>
    <xdr:sp macro="" textlink="">
      <xdr:nvSpPr>
        <xdr:cNvPr id="839" name="テキスト ボックス 838"/>
        <xdr:cNvSpPr txBox="1"/>
      </xdr:nvSpPr>
      <xdr:spPr>
        <a:xfrm>
          <a:off x="17756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7375" cy="259080"/>
    <xdr:sp macro="" textlink="">
      <xdr:nvSpPr>
        <xdr:cNvPr id="843" name="テキスト ボックス 842"/>
        <xdr:cNvSpPr txBox="1"/>
      </xdr:nvSpPr>
      <xdr:spPr>
        <a:xfrm>
          <a:off x="17692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7375" cy="250825"/>
    <xdr:sp macro="" textlink="">
      <xdr:nvSpPr>
        <xdr:cNvPr id="845" name="テキスト ボックス 844"/>
        <xdr:cNvSpPr txBox="1"/>
      </xdr:nvSpPr>
      <xdr:spPr>
        <a:xfrm>
          <a:off x="17692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52705</xdr:rowOff>
    </xdr:from>
    <xdr:to>
      <xdr:col>116</xdr:col>
      <xdr:colOff>62865</xdr:colOff>
      <xdr:row>79</xdr:row>
      <xdr:rowOff>6350</xdr:rowOff>
    </xdr:to>
    <xdr:cxnSp macro="">
      <xdr:nvCxnSpPr>
        <xdr:cNvPr id="847" name="直線コネクタ 846"/>
        <xdr:cNvCxnSpPr/>
      </xdr:nvCxnSpPr>
      <xdr:spPr>
        <a:xfrm flipV="1">
          <a:off x="22159595" y="1222565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9525</xdr:rowOff>
    </xdr:from>
    <xdr:ext cx="534670" cy="250825"/>
    <xdr:sp macro="" textlink="">
      <xdr:nvSpPr>
        <xdr:cNvPr id="848" name="繰出金最小値テキスト"/>
        <xdr:cNvSpPr txBox="1"/>
      </xdr:nvSpPr>
      <xdr:spPr>
        <a:xfrm>
          <a:off x="22212300" y="135540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22,024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6350</xdr:rowOff>
    </xdr:from>
    <xdr:to>
      <xdr:col>116</xdr:col>
      <xdr:colOff>152400</xdr:colOff>
      <xdr:row>79</xdr:row>
      <xdr:rowOff>6350</xdr:rowOff>
    </xdr:to>
    <xdr:cxnSp macro="">
      <xdr:nvCxnSpPr>
        <xdr:cNvPr id="849" name="直線コネクタ 848"/>
        <xdr:cNvCxnSpPr/>
      </xdr:nvCxnSpPr>
      <xdr:spPr>
        <a:xfrm>
          <a:off x="22072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170815</xdr:rowOff>
    </xdr:from>
    <xdr:ext cx="534670" cy="258445"/>
    <xdr:sp macro="" textlink="">
      <xdr:nvSpPr>
        <xdr:cNvPr id="850" name="繰出金最大値テキスト"/>
        <xdr:cNvSpPr txBox="1"/>
      </xdr:nvSpPr>
      <xdr:spPr>
        <a:xfrm>
          <a:off x="22212300" y="12000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91,580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52705</xdr:rowOff>
    </xdr:from>
    <xdr:to>
      <xdr:col>116</xdr:col>
      <xdr:colOff>152400</xdr:colOff>
      <xdr:row>71</xdr:row>
      <xdr:rowOff>52705</xdr:rowOff>
    </xdr:to>
    <xdr:cxnSp macro="">
      <xdr:nvCxnSpPr>
        <xdr:cNvPr id="851" name="直線コネクタ 850"/>
        <xdr:cNvCxnSpPr/>
      </xdr:nvCxnSpPr>
      <xdr:spPr>
        <a:xfrm>
          <a:off x="22072600" y="1222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109855</xdr:rowOff>
    </xdr:from>
    <xdr:to>
      <xdr:col>116</xdr:col>
      <xdr:colOff>63500</xdr:colOff>
      <xdr:row>74</xdr:row>
      <xdr:rowOff>145415</xdr:rowOff>
    </xdr:to>
    <xdr:cxnSp macro="">
      <xdr:nvCxnSpPr>
        <xdr:cNvPr id="852" name="直線コネクタ 851"/>
        <xdr:cNvCxnSpPr/>
      </xdr:nvCxnSpPr>
      <xdr:spPr>
        <a:xfrm flipV="1">
          <a:off x="21323300" y="1279715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112395</xdr:rowOff>
    </xdr:from>
    <xdr:ext cx="534670" cy="250825"/>
    <xdr:sp macro="" textlink="">
      <xdr:nvSpPr>
        <xdr:cNvPr id="853" name="繰出金平均値テキスト"/>
        <xdr:cNvSpPr txBox="1"/>
      </xdr:nvSpPr>
      <xdr:spPr>
        <a:xfrm>
          <a:off x="22212300" y="1297114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133985</xdr:rowOff>
    </xdr:from>
    <xdr:to>
      <xdr:col>116</xdr:col>
      <xdr:colOff>114300</xdr:colOff>
      <xdr:row>76</xdr:row>
      <xdr:rowOff>64135</xdr:rowOff>
    </xdr:to>
    <xdr:sp macro="" textlink="">
      <xdr:nvSpPr>
        <xdr:cNvPr id="854" name="フローチャート: 判断 853"/>
        <xdr:cNvSpPr/>
      </xdr:nvSpPr>
      <xdr:spPr>
        <a:xfrm>
          <a:off x="221107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145415</xdr:rowOff>
    </xdr:from>
    <xdr:to>
      <xdr:col>111</xdr:col>
      <xdr:colOff>177800</xdr:colOff>
      <xdr:row>74</xdr:row>
      <xdr:rowOff>167005</xdr:rowOff>
    </xdr:to>
    <xdr:cxnSp macro="">
      <xdr:nvCxnSpPr>
        <xdr:cNvPr id="855" name="直線コネクタ 854"/>
        <xdr:cNvCxnSpPr/>
      </xdr:nvCxnSpPr>
      <xdr:spPr>
        <a:xfrm flipV="1">
          <a:off x="20434300" y="12832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111125</xdr:rowOff>
    </xdr:from>
    <xdr:to>
      <xdr:col>112</xdr:col>
      <xdr:colOff>38100</xdr:colOff>
      <xdr:row>76</xdr:row>
      <xdr:rowOff>41275</xdr:rowOff>
    </xdr:to>
    <xdr:sp macro="" textlink="">
      <xdr:nvSpPr>
        <xdr:cNvPr id="856" name="フローチャート: 判断 855"/>
        <xdr:cNvSpPr/>
      </xdr:nvSpPr>
      <xdr:spPr>
        <a:xfrm>
          <a:off x="21272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32385</xdr:rowOff>
    </xdr:from>
    <xdr:ext cx="526415" cy="250825"/>
    <xdr:sp macro="" textlink="">
      <xdr:nvSpPr>
        <xdr:cNvPr id="857" name="テキスト ボックス 856"/>
        <xdr:cNvSpPr txBox="1"/>
      </xdr:nvSpPr>
      <xdr:spPr>
        <a:xfrm>
          <a:off x="21055965" y="130625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145415</xdr:rowOff>
    </xdr:from>
    <xdr:to>
      <xdr:col>107</xdr:col>
      <xdr:colOff>50800</xdr:colOff>
      <xdr:row>74</xdr:row>
      <xdr:rowOff>167005</xdr:rowOff>
    </xdr:to>
    <xdr:cxnSp macro="">
      <xdr:nvCxnSpPr>
        <xdr:cNvPr id="858" name="直線コネクタ 857"/>
        <xdr:cNvCxnSpPr/>
      </xdr:nvCxnSpPr>
      <xdr:spPr>
        <a:xfrm>
          <a:off x="19545300" y="12832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66675</xdr:rowOff>
    </xdr:from>
    <xdr:to>
      <xdr:col>107</xdr:col>
      <xdr:colOff>101600</xdr:colOff>
      <xdr:row>75</xdr:row>
      <xdr:rowOff>168275</xdr:rowOff>
    </xdr:to>
    <xdr:sp macro="" textlink="">
      <xdr:nvSpPr>
        <xdr:cNvPr id="859" name="フローチャート: 判断 858"/>
        <xdr:cNvSpPr/>
      </xdr:nvSpPr>
      <xdr:spPr>
        <a:xfrm>
          <a:off x="20383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159385</xdr:rowOff>
    </xdr:from>
    <xdr:ext cx="526415" cy="258445"/>
    <xdr:sp macro="" textlink="">
      <xdr:nvSpPr>
        <xdr:cNvPr id="860" name="テキスト ボックス 859"/>
        <xdr:cNvSpPr txBox="1"/>
      </xdr:nvSpPr>
      <xdr:spPr>
        <a:xfrm>
          <a:off x="20166965" y="1301813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114300</xdr:rowOff>
    </xdr:from>
    <xdr:to>
      <xdr:col>102</xdr:col>
      <xdr:colOff>114300</xdr:colOff>
      <xdr:row>74</xdr:row>
      <xdr:rowOff>145415</xdr:rowOff>
    </xdr:to>
    <xdr:cxnSp macro="">
      <xdr:nvCxnSpPr>
        <xdr:cNvPr id="861" name="直線コネクタ 860"/>
        <xdr:cNvCxnSpPr/>
      </xdr:nvCxnSpPr>
      <xdr:spPr>
        <a:xfrm>
          <a:off x="18656300" y="128016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42545</xdr:rowOff>
    </xdr:from>
    <xdr:to>
      <xdr:col>102</xdr:col>
      <xdr:colOff>165100</xdr:colOff>
      <xdr:row>75</xdr:row>
      <xdr:rowOff>144145</xdr:rowOff>
    </xdr:to>
    <xdr:sp macro="" textlink="">
      <xdr:nvSpPr>
        <xdr:cNvPr id="862" name="フローチャート: 判断 861"/>
        <xdr:cNvSpPr/>
      </xdr:nvSpPr>
      <xdr:spPr>
        <a:xfrm>
          <a:off x="19494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135255</xdr:rowOff>
    </xdr:from>
    <xdr:ext cx="526415" cy="250825"/>
    <xdr:sp macro="" textlink="">
      <xdr:nvSpPr>
        <xdr:cNvPr id="863" name="テキスト ボックス 862"/>
        <xdr:cNvSpPr txBox="1"/>
      </xdr:nvSpPr>
      <xdr:spPr>
        <a:xfrm>
          <a:off x="19277965" y="129940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45085</xdr:rowOff>
    </xdr:from>
    <xdr:to>
      <xdr:col>98</xdr:col>
      <xdr:colOff>38100</xdr:colOff>
      <xdr:row>75</xdr:row>
      <xdr:rowOff>146685</xdr:rowOff>
    </xdr:to>
    <xdr:sp macro="" textlink="">
      <xdr:nvSpPr>
        <xdr:cNvPr id="864" name="フローチャート: 判断 863"/>
        <xdr:cNvSpPr/>
      </xdr:nvSpPr>
      <xdr:spPr>
        <a:xfrm>
          <a:off x="18605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137795</xdr:rowOff>
    </xdr:from>
    <xdr:ext cx="526415" cy="259080"/>
    <xdr:sp macro="" textlink="">
      <xdr:nvSpPr>
        <xdr:cNvPr id="865" name="テキスト ボックス 864"/>
        <xdr:cNvSpPr txBox="1"/>
      </xdr:nvSpPr>
      <xdr:spPr>
        <a:xfrm>
          <a:off x="18388965" y="129965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59055</xdr:rowOff>
    </xdr:from>
    <xdr:to>
      <xdr:col>116</xdr:col>
      <xdr:colOff>114300</xdr:colOff>
      <xdr:row>74</xdr:row>
      <xdr:rowOff>160655</xdr:rowOff>
    </xdr:to>
    <xdr:sp macro="" textlink="">
      <xdr:nvSpPr>
        <xdr:cNvPr id="871" name="楕円 870"/>
        <xdr:cNvSpPr/>
      </xdr:nvSpPr>
      <xdr:spPr>
        <a:xfrm>
          <a:off x="221107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81915</xdr:rowOff>
    </xdr:from>
    <xdr:ext cx="534670" cy="259080"/>
    <xdr:sp macro="" textlink="">
      <xdr:nvSpPr>
        <xdr:cNvPr id="872" name="繰出金該当値テキスト"/>
        <xdr:cNvSpPr txBox="1"/>
      </xdr:nvSpPr>
      <xdr:spPr>
        <a:xfrm>
          <a:off x="22212300" y="12597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94615</xdr:rowOff>
    </xdr:from>
    <xdr:to>
      <xdr:col>112</xdr:col>
      <xdr:colOff>38100</xdr:colOff>
      <xdr:row>75</xdr:row>
      <xdr:rowOff>24765</xdr:rowOff>
    </xdr:to>
    <xdr:sp macro="" textlink="">
      <xdr:nvSpPr>
        <xdr:cNvPr id="873" name="楕円 872"/>
        <xdr:cNvSpPr/>
      </xdr:nvSpPr>
      <xdr:spPr>
        <a:xfrm>
          <a:off x="21272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41275</xdr:rowOff>
    </xdr:from>
    <xdr:ext cx="526415" cy="250825"/>
    <xdr:sp macro="" textlink="">
      <xdr:nvSpPr>
        <xdr:cNvPr id="874" name="テキスト ボックス 873"/>
        <xdr:cNvSpPr txBox="1"/>
      </xdr:nvSpPr>
      <xdr:spPr>
        <a:xfrm>
          <a:off x="21055965" y="125571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116205</xdr:rowOff>
    </xdr:from>
    <xdr:to>
      <xdr:col>107</xdr:col>
      <xdr:colOff>101600</xdr:colOff>
      <xdr:row>75</xdr:row>
      <xdr:rowOff>46355</xdr:rowOff>
    </xdr:to>
    <xdr:sp macro="" textlink="">
      <xdr:nvSpPr>
        <xdr:cNvPr id="875" name="楕円 874"/>
        <xdr:cNvSpPr/>
      </xdr:nvSpPr>
      <xdr:spPr>
        <a:xfrm>
          <a:off x="203835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63500</xdr:rowOff>
    </xdr:from>
    <xdr:ext cx="526415" cy="251460"/>
    <xdr:sp macro="" textlink="">
      <xdr:nvSpPr>
        <xdr:cNvPr id="876" name="テキスト ボックス 875"/>
        <xdr:cNvSpPr txBox="1"/>
      </xdr:nvSpPr>
      <xdr:spPr>
        <a:xfrm>
          <a:off x="20166965" y="125793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94615</xdr:rowOff>
    </xdr:from>
    <xdr:to>
      <xdr:col>102</xdr:col>
      <xdr:colOff>165100</xdr:colOff>
      <xdr:row>75</xdr:row>
      <xdr:rowOff>24765</xdr:rowOff>
    </xdr:to>
    <xdr:sp macro="" textlink="">
      <xdr:nvSpPr>
        <xdr:cNvPr id="877" name="楕円 876"/>
        <xdr:cNvSpPr/>
      </xdr:nvSpPr>
      <xdr:spPr>
        <a:xfrm>
          <a:off x="19494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41275</xdr:rowOff>
    </xdr:from>
    <xdr:ext cx="526415" cy="250825"/>
    <xdr:sp macro="" textlink="">
      <xdr:nvSpPr>
        <xdr:cNvPr id="878" name="テキスト ボックス 877"/>
        <xdr:cNvSpPr txBox="1"/>
      </xdr:nvSpPr>
      <xdr:spPr>
        <a:xfrm>
          <a:off x="19277965" y="125571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63500</xdr:rowOff>
    </xdr:from>
    <xdr:to>
      <xdr:col>98</xdr:col>
      <xdr:colOff>38100</xdr:colOff>
      <xdr:row>74</xdr:row>
      <xdr:rowOff>165100</xdr:rowOff>
    </xdr:to>
    <xdr:sp macro="" textlink="">
      <xdr:nvSpPr>
        <xdr:cNvPr id="879" name="楕円 878"/>
        <xdr:cNvSpPr/>
      </xdr:nvSpPr>
      <xdr:spPr>
        <a:xfrm>
          <a:off x="186055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10160</xdr:rowOff>
    </xdr:from>
    <xdr:ext cx="526415" cy="259080"/>
    <xdr:sp macro="" textlink="">
      <xdr:nvSpPr>
        <xdr:cNvPr id="880" name="テキスト ボックス 879"/>
        <xdr:cNvSpPr txBox="1"/>
      </xdr:nvSpPr>
      <xdr:spPr>
        <a:xfrm>
          <a:off x="18388965" y="125260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1630" cy="217170"/>
    <xdr:sp macro="" textlink="">
      <xdr:nvSpPr>
        <xdr:cNvPr id="889" name="テキスト ボックス 888"/>
        <xdr:cNvSpPr txBox="1"/>
      </xdr:nvSpPr>
      <xdr:spPr>
        <a:xfrm>
          <a:off x="18249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0665" cy="259080"/>
    <xdr:sp macro="" textlink="">
      <xdr:nvSpPr>
        <xdr:cNvPr id="892" name="テキスト ボックス 891"/>
        <xdr:cNvSpPr txBox="1"/>
      </xdr:nvSpPr>
      <xdr:spPr>
        <a:xfrm>
          <a:off x="18039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96</xdr:row>
      <xdr:rowOff>35560</xdr:rowOff>
    </xdr:from>
    <xdr:ext cx="240665" cy="259080"/>
    <xdr:sp macro="" textlink="">
      <xdr:nvSpPr>
        <xdr:cNvPr id="894" name="テキスト ボックス 893"/>
        <xdr:cNvSpPr txBox="1"/>
      </xdr:nvSpPr>
      <xdr:spPr>
        <a:xfrm>
          <a:off x="18039080" y="16494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0665" cy="250825"/>
    <xdr:sp macro="" textlink="">
      <xdr:nvSpPr>
        <xdr:cNvPr id="896" name="テキスト ボックス 895"/>
        <xdr:cNvSpPr txBox="1"/>
      </xdr:nvSpPr>
      <xdr:spPr>
        <a:xfrm>
          <a:off x="18039080" y="16113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91</xdr:row>
      <xdr:rowOff>130810</xdr:rowOff>
    </xdr:from>
    <xdr:ext cx="240665" cy="259080"/>
    <xdr:sp macro="" textlink="">
      <xdr:nvSpPr>
        <xdr:cNvPr id="898" name="テキスト ボックス 897"/>
        <xdr:cNvSpPr txBox="1"/>
      </xdr:nvSpPr>
      <xdr:spPr>
        <a:xfrm>
          <a:off x="18039080" y="15732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89</xdr:row>
      <xdr:rowOff>92710</xdr:rowOff>
    </xdr:from>
    <xdr:ext cx="240665" cy="259080"/>
    <xdr:sp macro="" textlink="">
      <xdr:nvSpPr>
        <xdr:cNvPr id="900" name="テキスト ボックス 899"/>
        <xdr:cNvSpPr txBox="1"/>
      </xdr:nvSpPr>
      <xdr:spPr>
        <a:xfrm>
          <a:off x="18039080" y="15351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0825"/>
    <xdr:sp macro="" textlink="">
      <xdr:nvSpPr>
        <xdr:cNvPr id="902" name="テキスト ボックス 901"/>
        <xdr:cNvSpPr txBox="1"/>
      </xdr:nvSpPr>
      <xdr:spPr>
        <a:xfrm>
          <a:off x="17974945" y="14970760"/>
          <a:ext cx="3130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904" name="直線コネクタ 903"/>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9555" cy="251460"/>
    <xdr:sp macro="" textlink="">
      <xdr:nvSpPr>
        <xdr:cNvPr id="905" name="前年度繰上充用金最小値テキスト"/>
        <xdr:cNvSpPr txBox="1"/>
      </xdr:nvSpPr>
      <xdr:spPr>
        <a:xfrm>
          <a:off x="22212300" y="17059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9555" cy="251460"/>
    <xdr:sp macro="" textlink="">
      <xdr:nvSpPr>
        <xdr:cNvPr id="907" name="前年度繰上充用金最大値テキスト"/>
        <xdr:cNvSpPr txBox="1"/>
      </xdr:nvSpPr>
      <xdr:spPr>
        <a:xfrm>
          <a:off x="22212300" y="16717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9555" cy="251460"/>
    <xdr:sp macro="" textlink="">
      <xdr:nvSpPr>
        <xdr:cNvPr id="910" name="前年度繰上充用金平均値テキスト"/>
        <xdr:cNvSpPr txBox="1"/>
      </xdr:nvSpPr>
      <xdr:spPr>
        <a:xfrm>
          <a:off x="22212300" y="16945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1300" cy="251460"/>
    <xdr:sp macro="" textlink="">
      <xdr:nvSpPr>
        <xdr:cNvPr id="914" name="テキスト ボックス 913"/>
        <xdr:cNvSpPr txBox="1"/>
      </xdr:nvSpPr>
      <xdr:spPr>
        <a:xfrm>
          <a:off x="21198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73660</xdr:rowOff>
    </xdr:from>
    <xdr:ext cx="241300" cy="259080"/>
    <xdr:sp macro="" textlink="">
      <xdr:nvSpPr>
        <xdr:cNvPr id="917" name="テキスト ボックス 916"/>
        <xdr:cNvSpPr txBox="1"/>
      </xdr:nvSpPr>
      <xdr:spPr>
        <a:xfrm>
          <a:off x="20309840" y="16361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89</xdr:row>
      <xdr:rowOff>149860</xdr:rowOff>
    </xdr:from>
    <xdr:ext cx="241300" cy="259080"/>
    <xdr:sp macro="" textlink="">
      <xdr:nvSpPr>
        <xdr:cNvPr id="920" name="テキスト ボックス 919"/>
        <xdr:cNvSpPr txBox="1"/>
      </xdr:nvSpPr>
      <xdr:spPr>
        <a:xfrm>
          <a:off x="19420840" y="15408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1300" cy="251460"/>
    <xdr:sp macro="" textlink="">
      <xdr:nvSpPr>
        <xdr:cNvPr id="922" name="テキスト ボックス 921"/>
        <xdr:cNvSpPr txBox="1"/>
      </xdr:nvSpPr>
      <xdr:spPr>
        <a:xfrm>
          <a:off x="18531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9555" cy="251460"/>
    <xdr:sp macro="" textlink="">
      <xdr:nvSpPr>
        <xdr:cNvPr id="929" name="前年度繰上充用金該当値テキスト"/>
        <xdr:cNvSpPr txBox="1"/>
      </xdr:nvSpPr>
      <xdr:spPr>
        <a:xfrm>
          <a:off x="22212300" y="16831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1300" cy="250825"/>
    <xdr:sp macro="" textlink="">
      <xdr:nvSpPr>
        <xdr:cNvPr id="931" name="テキスト ボックス 930"/>
        <xdr:cNvSpPr txBox="1"/>
      </xdr:nvSpPr>
      <xdr:spPr>
        <a:xfrm>
          <a:off x="21198840" y="16742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1300" cy="251460"/>
    <xdr:sp macro="" textlink="">
      <xdr:nvSpPr>
        <xdr:cNvPr id="933" name="テキスト ボックス 932"/>
        <xdr:cNvSpPr txBox="1"/>
      </xdr:nvSpPr>
      <xdr:spPr>
        <a:xfrm>
          <a:off x="20309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1300" cy="251460"/>
    <xdr:sp macro="" textlink="">
      <xdr:nvSpPr>
        <xdr:cNvPr id="935" name="テキスト ボックス 934"/>
        <xdr:cNvSpPr txBox="1"/>
      </xdr:nvSpPr>
      <xdr:spPr>
        <a:xfrm>
          <a:off x="19420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1300" cy="250825"/>
    <xdr:sp macro="" textlink="">
      <xdr:nvSpPr>
        <xdr:cNvPr id="937" name="テキスト ボックス 936"/>
        <xdr:cNvSpPr txBox="1"/>
      </xdr:nvSpPr>
      <xdr:spPr>
        <a:xfrm>
          <a:off x="18531840" y="16742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維持補修費について</a:t>
          </a:r>
          <a:r>
            <a:rPr kumimoji="1" lang="ja-JP" altLang="en-US" sz="1100" b="0" i="0" baseline="0">
              <a:solidFill>
                <a:schemeClr val="dk1"/>
              </a:solidFill>
              <a:effectLst/>
              <a:latin typeface="+mn-lt"/>
              <a:ea typeface="+mn-ea"/>
              <a:cs typeface="+mn-cs"/>
            </a:rPr>
            <a:t>、例年除雪経費が大部分を占めるが、令和元年度は前年度に引き続き暖冬であったた</a:t>
          </a:r>
          <a:r>
            <a:rPr kumimoji="1" lang="ja-JP" altLang="ja-JP" sz="1100" b="0" i="0" baseline="0">
              <a:solidFill>
                <a:schemeClr val="dk1"/>
              </a:solidFill>
              <a:effectLst/>
              <a:latin typeface="+mn-lt"/>
              <a:ea typeface="+mn-ea"/>
              <a:cs typeface="+mn-cs"/>
            </a:rPr>
            <a:t>ため、市民一人当たり913円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扶助費について、認定こども園への移行や障害福祉サービスの利用者の増加による増加傾向が続いている。</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積立金について、財政調整基金積立が98,823千円増、森林環境譲与税基金積立（令和元年度積立開始）が21,483千円増により、市民一人当たり4,237円増となった。</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32,902
32,332
872.43
18,932,875
18,044,077
644,037
10,176,534
13,013,701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48.5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825"/>
    <xdr:sp macro="" textlink="">
      <xdr:nvSpPr>
        <xdr:cNvPr id="30" name="テキスト ボックス 29"/>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9105" cy="250825"/>
    <xdr:sp macro="" textlink="">
      <xdr:nvSpPr>
        <xdr:cNvPr id="42" name="テキスト ボックス 41"/>
        <xdr:cNvSpPr txBox="1"/>
      </xdr:nvSpPr>
      <xdr:spPr>
        <a:xfrm>
          <a:off x="294640" y="6969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9105" cy="259080"/>
    <xdr:sp macro="" textlink="">
      <xdr:nvSpPr>
        <xdr:cNvPr id="44" name="テキスト ボックス 43"/>
        <xdr:cNvSpPr txBox="1"/>
      </xdr:nvSpPr>
      <xdr:spPr>
        <a:xfrm>
          <a:off x="294640" y="6643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9105" cy="250825"/>
    <xdr:sp macro="" textlink="">
      <xdr:nvSpPr>
        <xdr:cNvPr id="46" name="テキスト ボックス 45"/>
        <xdr:cNvSpPr txBox="1"/>
      </xdr:nvSpPr>
      <xdr:spPr>
        <a:xfrm>
          <a:off x="294640" y="631634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9105" cy="259080"/>
    <xdr:sp macro="" textlink="">
      <xdr:nvSpPr>
        <xdr:cNvPr id="48" name="テキスト ボックス 47"/>
        <xdr:cNvSpPr txBox="1"/>
      </xdr:nvSpPr>
      <xdr:spPr>
        <a:xfrm>
          <a:off x="294640" y="59899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9105" cy="251460"/>
    <xdr:sp macro="" textlink="">
      <xdr:nvSpPr>
        <xdr:cNvPr id="50" name="テキスト ボックス 49"/>
        <xdr:cNvSpPr txBox="1"/>
      </xdr:nvSpPr>
      <xdr:spPr>
        <a:xfrm>
          <a:off x="294640" y="566420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9105" cy="258445"/>
    <xdr:sp macro="" textlink="">
      <xdr:nvSpPr>
        <xdr:cNvPr id="52" name="テキスト ボックス 51"/>
        <xdr:cNvSpPr txBox="1"/>
      </xdr:nvSpPr>
      <xdr:spPr>
        <a:xfrm>
          <a:off x="294640" y="533717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9105" cy="259080"/>
    <xdr:sp macro="" textlink="">
      <xdr:nvSpPr>
        <xdr:cNvPr id="54" name="テキスト ボックス 53"/>
        <xdr:cNvSpPr txBox="1"/>
      </xdr:nvSpPr>
      <xdr:spPr>
        <a:xfrm>
          <a:off x="294640" y="50101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9105" cy="250825"/>
    <xdr:sp macro="" textlink="">
      <xdr:nvSpPr>
        <xdr:cNvPr id="56" name="テキスト ボックス 55"/>
        <xdr:cNvSpPr txBox="1"/>
      </xdr:nvSpPr>
      <xdr:spPr>
        <a:xfrm>
          <a:off x="294640" y="468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133350</xdr:rowOff>
    </xdr:from>
    <xdr:to>
      <xdr:col>24</xdr:col>
      <xdr:colOff>62865</xdr:colOff>
      <xdr:row>39</xdr:row>
      <xdr:rowOff>8255</xdr:rowOff>
    </xdr:to>
    <xdr:cxnSp macro="">
      <xdr:nvCxnSpPr>
        <xdr:cNvPr id="58" name="直線コネクタ 57"/>
        <xdr:cNvCxnSpPr/>
      </xdr:nvCxnSpPr>
      <xdr:spPr>
        <a:xfrm flipV="1">
          <a:off x="4633595" y="527685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12065</xdr:rowOff>
    </xdr:from>
    <xdr:ext cx="469900" cy="259080"/>
    <xdr:sp macro="" textlink="">
      <xdr:nvSpPr>
        <xdr:cNvPr id="59" name="議会費最小値テキスト"/>
        <xdr:cNvSpPr txBox="1"/>
      </xdr:nvSpPr>
      <xdr:spPr>
        <a:xfrm>
          <a:off x="468630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8255</xdr:rowOff>
    </xdr:from>
    <xdr:to>
      <xdr:col>24</xdr:col>
      <xdr:colOff>152400</xdr:colOff>
      <xdr:row>39</xdr:row>
      <xdr:rowOff>8255</xdr:rowOff>
    </xdr:to>
    <xdr:cxnSp macro="">
      <xdr:nvCxnSpPr>
        <xdr:cNvPr id="60" name="直線コネクタ 59"/>
        <xdr:cNvCxnSpPr/>
      </xdr:nvCxnSpPr>
      <xdr:spPr>
        <a:xfrm>
          <a:off x="454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80010</xdr:rowOff>
    </xdr:from>
    <xdr:ext cx="469900" cy="259080"/>
    <xdr:sp macro="" textlink="">
      <xdr:nvSpPr>
        <xdr:cNvPr id="61" name="議会費最大値テキスト"/>
        <xdr:cNvSpPr txBox="1"/>
      </xdr:nvSpPr>
      <xdr:spPr>
        <a:xfrm>
          <a:off x="4686300" y="5052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7,619</a:t>
          </a:r>
          <a:endParaRPr kumimoji="1" lang="ja-JP" altLang="en-US" sz="1000" b="1">
            <a:latin typeface="ＭＳ Ｐゴシック"/>
          </a:endParaRPr>
        </a:p>
      </xdr:txBody>
    </xdr:sp>
    <xdr:clientData/>
  </xdr:oneCellAnchor>
  <xdr:twoCellAnchor>
    <xdr:from>
      <xdr:col>23</xdr:col>
      <xdr:colOff>165100</xdr:colOff>
      <xdr:row>30</xdr:row>
      <xdr:rowOff>133350</xdr:rowOff>
    </xdr:from>
    <xdr:to>
      <xdr:col>24</xdr:col>
      <xdr:colOff>152400</xdr:colOff>
      <xdr:row>30</xdr:row>
      <xdr:rowOff>133350</xdr:rowOff>
    </xdr:to>
    <xdr:cxnSp macro="">
      <xdr:nvCxnSpPr>
        <xdr:cNvPr id="62" name="直線コネクタ 61"/>
        <xdr:cNvCxnSpPr/>
      </xdr:nvCxnSpPr>
      <xdr:spPr>
        <a:xfrm>
          <a:off x="4546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63500</xdr:rowOff>
    </xdr:from>
    <xdr:to>
      <xdr:col>24</xdr:col>
      <xdr:colOff>63500</xdr:colOff>
      <xdr:row>34</xdr:row>
      <xdr:rowOff>123190</xdr:rowOff>
    </xdr:to>
    <xdr:cxnSp macro="">
      <xdr:nvCxnSpPr>
        <xdr:cNvPr id="63" name="直線コネクタ 62"/>
        <xdr:cNvCxnSpPr/>
      </xdr:nvCxnSpPr>
      <xdr:spPr>
        <a:xfrm flipV="1">
          <a:off x="3797300" y="589280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161925</xdr:rowOff>
    </xdr:from>
    <xdr:ext cx="469900" cy="259080"/>
    <xdr:sp macro="" textlink="">
      <xdr:nvSpPr>
        <xdr:cNvPr id="64" name="議会費平均値テキスト"/>
        <xdr:cNvSpPr txBox="1"/>
      </xdr:nvSpPr>
      <xdr:spPr>
        <a:xfrm>
          <a:off x="4686300" y="6162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12065</xdr:rowOff>
    </xdr:from>
    <xdr:to>
      <xdr:col>24</xdr:col>
      <xdr:colOff>114300</xdr:colOff>
      <xdr:row>36</xdr:row>
      <xdr:rowOff>113665</xdr:rowOff>
    </xdr:to>
    <xdr:sp macro="" textlink="">
      <xdr:nvSpPr>
        <xdr:cNvPr id="65" name="フローチャート: 判断 64"/>
        <xdr:cNvSpPr/>
      </xdr:nvSpPr>
      <xdr:spPr>
        <a:xfrm>
          <a:off x="45847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85090</xdr:rowOff>
    </xdr:from>
    <xdr:to>
      <xdr:col>19</xdr:col>
      <xdr:colOff>177800</xdr:colOff>
      <xdr:row>34</xdr:row>
      <xdr:rowOff>123190</xdr:rowOff>
    </xdr:to>
    <xdr:cxnSp macro="">
      <xdr:nvCxnSpPr>
        <xdr:cNvPr id="66" name="直線コネクタ 65"/>
        <xdr:cNvCxnSpPr/>
      </xdr:nvCxnSpPr>
      <xdr:spPr>
        <a:xfrm>
          <a:off x="2908300" y="59143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19685</xdr:rowOff>
    </xdr:from>
    <xdr:to>
      <xdr:col>20</xdr:col>
      <xdr:colOff>38100</xdr:colOff>
      <xdr:row>36</xdr:row>
      <xdr:rowOff>121285</xdr:rowOff>
    </xdr:to>
    <xdr:sp macro="" textlink="">
      <xdr:nvSpPr>
        <xdr:cNvPr id="67" name="フローチャート: 判断 66"/>
        <xdr:cNvSpPr/>
      </xdr:nvSpPr>
      <xdr:spPr>
        <a:xfrm>
          <a:off x="3746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113030</xdr:rowOff>
    </xdr:from>
    <xdr:ext cx="461645" cy="259080"/>
    <xdr:sp macro="" textlink="">
      <xdr:nvSpPr>
        <xdr:cNvPr id="68" name="テキスト ボックス 67"/>
        <xdr:cNvSpPr txBox="1"/>
      </xdr:nvSpPr>
      <xdr:spPr>
        <a:xfrm>
          <a:off x="3562350" y="62852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85090</xdr:rowOff>
    </xdr:from>
    <xdr:to>
      <xdr:col>15</xdr:col>
      <xdr:colOff>50800</xdr:colOff>
      <xdr:row>34</xdr:row>
      <xdr:rowOff>125095</xdr:rowOff>
    </xdr:to>
    <xdr:cxnSp macro="">
      <xdr:nvCxnSpPr>
        <xdr:cNvPr id="69" name="直線コネクタ 68"/>
        <xdr:cNvCxnSpPr/>
      </xdr:nvCxnSpPr>
      <xdr:spPr>
        <a:xfrm flipV="1">
          <a:off x="2019300" y="59143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7620</xdr:rowOff>
    </xdr:from>
    <xdr:to>
      <xdr:col>15</xdr:col>
      <xdr:colOff>101600</xdr:colOff>
      <xdr:row>36</xdr:row>
      <xdr:rowOff>109220</xdr:rowOff>
    </xdr:to>
    <xdr:sp macro="" textlink="">
      <xdr:nvSpPr>
        <xdr:cNvPr id="70" name="フローチャート: 判断 69"/>
        <xdr:cNvSpPr/>
      </xdr:nvSpPr>
      <xdr:spPr>
        <a:xfrm>
          <a:off x="2857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100330</xdr:rowOff>
    </xdr:from>
    <xdr:ext cx="461645" cy="250825"/>
    <xdr:sp macro="" textlink="">
      <xdr:nvSpPr>
        <xdr:cNvPr id="71" name="テキスト ボックス 70"/>
        <xdr:cNvSpPr txBox="1"/>
      </xdr:nvSpPr>
      <xdr:spPr>
        <a:xfrm>
          <a:off x="2673350" y="627253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0</xdr:rowOff>
    </xdr:from>
    <xdr:to>
      <xdr:col>10</xdr:col>
      <xdr:colOff>114300</xdr:colOff>
      <xdr:row>34</xdr:row>
      <xdr:rowOff>125095</xdr:rowOff>
    </xdr:to>
    <xdr:cxnSp macro="">
      <xdr:nvCxnSpPr>
        <xdr:cNvPr id="72" name="直線コネクタ 71"/>
        <xdr:cNvCxnSpPr/>
      </xdr:nvCxnSpPr>
      <xdr:spPr>
        <a:xfrm>
          <a:off x="1130300" y="582930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167005</xdr:rowOff>
    </xdr:from>
    <xdr:to>
      <xdr:col>10</xdr:col>
      <xdr:colOff>165100</xdr:colOff>
      <xdr:row>36</xdr:row>
      <xdr:rowOff>97790</xdr:rowOff>
    </xdr:to>
    <xdr:sp macro="" textlink="">
      <xdr:nvSpPr>
        <xdr:cNvPr id="73" name="フローチャート: 判断 72"/>
        <xdr:cNvSpPr/>
      </xdr:nvSpPr>
      <xdr:spPr>
        <a:xfrm>
          <a:off x="1968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88265</xdr:rowOff>
    </xdr:from>
    <xdr:ext cx="461645" cy="250825"/>
    <xdr:sp macro="" textlink="">
      <xdr:nvSpPr>
        <xdr:cNvPr id="74" name="テキスト ボックス 73"/>
        <xdr:cNvSpPr txBox="1"/>
      </xdr:nvSpPr>
      <xdr:spPr>
        <a:xfrm>
          <a:off x="1784350" y="62604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53975</xdr:rowOff>
    </xdr:from>
    <xdr:to>
      <xdr:col>6</xdr:col>
      <xdr:colOff>38100</xdr:colOff>
      <xdr:row>35</xdr:row>
      <xdr:rowOff>155575</xdr:rowOff>
    </xdr:to>
    <xdr:sp macro="" textlink="">
      <xdr:nvSpPr>
        <xdr:cNvPr id="75" name="フローチャート: 判断 74"/>
        <xdr:cNvSpPr/>
      </xdr:nvSpPr>
      <xdr:spPr>
        <a:xfrm>
          <a:off x="1079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146685</xdr:rowOff>
    </xdr:from>
    <xdr:ext cx="461645" cy="250825"/>
    <xdr:sp macro="" textlink="">
      <xdr:nvSpPr>
        <xdr:cNvPr id="76" name="テキスト ボックス 75"/>
        <xdr:cNvSpPr txBox="1"/>
      </xdr:nvSpPr>
      <xdr:spPr>
        <a:xfrm>
          <a:off x="895350" y="614743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12700</xdr:rowOff>
    </xdr:from>
    <xdr:to>
      <xdr:col>24</xdr:col>
      <xdr:colOff>114300</xdr:colOff>
      <xdr:row>34</xdr:row>
      <xdr:rowOff>114300</xdr:rowOff>
    </xdr:to>
    <xdr:sp macro="" textlink="">
      <xdr:nvSpPr>
        <xdr:cNvPr id="82" name="楕円 81"/>
        <xdr:cNvSpPr/>
      </xdr:nvSpPr>
      <xdr:spPr>
        <a:xfrm>
          <a:off x="45847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35560</xdr:rowOff>
    </xdr:from>
    <xdr:ext cx="469900" cy="259080"/>
    <xdr:sp macro="" textlink="">
      <xdr:nvSpPr>
        <xdr:cNvPr id="83" name="議会費該当値テキスト"/>
        <xdr:cNvSpPr txBox="1"/>
      </xdr:nvSpPr>
      <xdr:spPr>
        <a:xfrm>
          <a:off x="4686300" y="5693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72390</xdr:rowOff>
    </xdr:from>
    <xdr:to>
      <xdr:col>20</xdr:col>
      <xdr:colOff>38100</xdr:colOff>
      <xdr:row>35</xdr:row>
      <xdr:rowOff>2540</xdr:rowOff>
    </xdr:to>
    <xdr:sp macro="" textlink="">
      <xdr:nvSpPr>
        <xdr:cNvPr id="84" name="楕円 83"/>
        <xdr:cNvSpPr/>
      </xdr:nvSpPr>
      <xdr:spPr>
        <a:xfrm>
          <a:off x="3746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19050</xdr:rowOff>
    </xdr:from>
    <xdr:ext cx="461645" cy="250825"/>
    <xdr:sp macro="" textlink="">
      <xdr:nvSpPr>
        <xdr:cNvPr id="85" name="テキスト ボックス 84"/>
        <xdr:cNvSpPr txBox="1"/>
      </xdr:nvSpPr>
      <xdr:spPr>
        <a:xfrm>
          <a:off x="3562350" y="567690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34290</xdr:rowOff>
    </xdr:from>
    <xdr:to>
      <xdr:col>15</xdr:col>
      <xdr:colOff>101600</xdr:colOff>
      <xdr:row>34</xdr:row>
      <xdr:rowOff>135890</xdr:rowOff>
    </xdr:to>
    <xdr:sp macro="" textlink="">
      <xdr:nvSpPr>
        <xdr:cNvPr id="86" name="楕円 85"/>
        <xdr:cNvSpPr/>
      </xdr:nvSpPr>
      <xdr:spPr>
        <a:xfrm>
          <a:off x="28575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152400</xdr:rowOff>
    </xdr:from>
    <xdr:ext cx="461645" cy="259080"/>
    <xdr:sp macro="" textlink="">
      <xdr:nvSpPr>
        <xdr:cNvPr id="87" name="テキスト ボックス 86"/>
        <xdr:cNvSpPr txBox="1"/>
      </xdr:nvSpPr>
      <xdr:spPr>
        <a:xfrm>
          <a:off x="2673350" y="56388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74930</xdr:rowOff>
    </xdr:from>
    <xdr:to>
      <xdr:col>10</xdr:col>
      <xdr:colOff>165100</xdr:colOff>
      <xdr:row>35</xdr:row>
      <xdr:rowOff>4445</xdr:rowOff>
    </xdr:to>
    <xdr:sp macro="" textlink="">
      <xdr:nvSpPr>
        <xdr:cNvPr id="88" name="楕円 87"/>
        <xdr:cNvSpPr/>
      </xdr:nvSpPr>
      <xdr:spPr>
        <a:xfrm>
          <a:off x="1968500" y="5904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20955</xdr:rowOff>
    </xdr:from>
    <xdr:ext cx="461645" cy="250825"/>
    <xdr:sp macro="" textlink="">
      <xdr:nvSpPr>
        <xdr:cNvPr id="89" name="テキスト ボックス 88"/>
        <xdr:cNvSpPr txBox="1"/>
      </xdr:nvSpPr>
      <xdr:spPr>
        <a:xfrm>
          <a:off x="1784350" y="567880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120650</xdr:rowOff>
    </xdr:from>
    <xdr:to>
      <xdr:col>6</xdr:col>
      <xdr:colOff>38100</xdr:colOff>
      <xdr:row>34</xdr:row>
      <xdr:rowOff>50800</xdr:rowOff>
    </xdr:to>
    <xdr:sp macro="" textlink="">
      <xdr:nvSpPr>
        <xdr:cNvPr id="90" name="楕円 89"/>
        <xdr:cNvSpPr/>
      </xdr:nvSpPr>
      <xdr:spPr>
        <a:xfrm>
          <a:off x="1079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67310</xdr:rowOff>
    </xdr:from>
    <xdr:ext cx="461645" cy="259080"/>
    <xdr:sp macro="" textlink="">
      <xdr:nvSpPr>
        <xdr:cNvPr id="91" name="テキスト ボックス 90"/>
        <xdr:cNvSpPr txBox="1"/>
      </xdr:nvSpPr>
      <xdr:spPr>
        <a:xfrm>
          <a:off x="895350" y="55537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1630" cy="217170"/>
    <xdr:sp macro="" textlink="">
      <xdr:nvSpPr>
        <xdr:cNvPr id="100" name="テキスト ボックス 99"/>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0665" cy="259080"/>
    <xdr:sp macro="" textlink="">
      <xdr:nvSpPr>
        <xdr:cNvPr id="103" name="テキスト ボックス 102"/>
        <xdr:cNvSpPr txBox="1"/>
      </xdr:nvSpPr>
      <xdr:spPr>
        <a:xfrm>
          <a:off x="513080" y="10072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7375" cy="250825"/>
    <xdr:sp macro="" textlink="">
      <xdr:nvSpPr>
        <xdr:cNvPr id="105" name="テキスト ボックス 104"/>
        <xdr:cNvSpPr txBox="1"/>
      </xdr:nvSpPr>
      <xdr:spPr>
        <a:xfrm>
          <a:off x="166370" y="974534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7375" cy="259080"/>
    <xdr:sp macro="" textlink="">
      <xdr:nvSpPr>
        <xdr:cNvPr id="107" name="テキスト ボックス 106"/>
        <xdr:cNvSpPr txBox="1"/>
      </xdr:nvSpPr>
      <xdr:spPr>
        <a:xfrm>
          <a:off x="166370" y="9418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7375" cy="251460"/>
    <xdr:sp macro="" textlink="">
      <xdr:nvSpPr>
        <xdr:cNvPr id="109" name="テキスト ボックス 108"/>
        <xdr:cNvSpPr txBox="1"/>
      </xdr:nvSpPr>
      <xdr:spPr>
        <a:xfrm>
          <a:off x="166370" y="9093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7375" cy="258445"/>
    <xdr:sp macro="" textlink="">
      <xdr:nvSpPr>
        <xdr:cNvPr id="111" name="テキスト ボックス 110"/>
        <xdr:cNvSpPr txBox="1"/>
      </xdr:nvSpPr>
      <xdr:spPr>
        <a:xfrm>
          <a:off x="166370" y="8766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7375" cy="259080"/>
    <xdr:sp macro="" textlink="">
      <xdr:nvSpPr>
        <xdr:cNvPr id="113" name="テキスト ボックス 112"/>
        <xdr:cNvSpPr txBox="1"/>
      </xdr:nvSpPr>
      <xdr:spPr>
        <a:xfrm>
          <a:off x="166370" y="8439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7375" cy="250825"/>
    <xdr:sp macro="" textlink="">
      <xdr:nvSpPr>
        <xdr:cNvPr id="115" name="テキスト ボックス 114"/>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52070</xdr:rowOff>
    </xdr:from>
    <xdr:to>
      <xdr:col>24</xdr:col>
      <xdr:colOff>62865</xdr:colOff>
      <xdr:row>58</xdr:row>
      <xdr:rowOff>159385</xdr:rowOff>
    </xdr:to>
    <xdr:cxnSp macro="">
      <xdr:nvCxnSpPr>
        <xdr:cNvPr id="117" name="直線コネクタ 116"/>
        <xdr:cNvCxnSpPr/>
      </xdr:nvCxnSpPr>
      <xdr:spPr>
        <a:xfrm flipV="1">
          <a:off x="4633595" y="879602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163195</xdr:rowOff>
    </xdr:from>
    <xdr:ext cx="534670" cy="259080"/>
    <xdr:sp macro="" textlink="">
      <xdr:nvSpPr>
        <xdr:cNvPr id="118" name="総務費最小値テキスト"/>
        <xdr:cNvSpPr txBox="1"/>
      </xdr:nvSpPr>
      <xdr:spPr>
        <a:xfrm>
          <a:off x="4686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33,891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159385</xdr:rowOff>
    </xdr:from>
    <xdr:to>
      <xdr:col>24</xdr:col>
      <xdr:colOff>152400</xdr:colOff>
      <xdr:row>58</xdr:row>
      <xdr:rowOff>159385</xdr:rowOff>
    </xdr:to>
    <xdr:cxnSp macro="">
      <xdr:nvCxnSpPr>
        <xdr:cNvPr id="119" name="直線コネクタ 118"/>
        <xdr:cNvCxnSpPr/>
      </xdr:nvCxnSpPr>
      <xdr:spPr>
        <a:xfrm>
          <a:off x="4546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169545</xdr:rowOff>
    </xdr:from>
    <xdr:ext cx="598805" cy="250825"/>
    <xdr:sp macro="" textlink="">
      <xdr:nvSpPr>
        <xdr:cNvPr id="120" name="総務費最大値テキスト"/>
        <xdr:cNvSpPr txBox="1"/>
      </xdr:nvSpPr>
      <xdr:spPr>
        <a:xfrm>
          <a:off x="4686300" y="85705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434,538</a:t>
          </a:r>
          <a:endParaRPr kumimoji="1" lang="ja-JP" altLang="en-US" sz="1000" b="1">
            <a:latin typeface="ＭＳ Ｐゴシック"/>
          </a:endParaRPr>
        </a:p>
      </xdr:txBody>
    </xdr:sp>
    <xdr:clientData/>
  </xdr:oneCellAnchor>
  <xdr:twoCellAnchor>
    <xdr:from>
      <xdr:col>23</xdr:col>
      <xdr:colOff>165100</xdr:colOff>
      <xdr:row>51</xdr:row>
      <xdr:rowOff>52070</xdr:rowOff>
    </xdr:from>
    <xdr:to>
      <xdr:col>24</xdr:col>
      <xdr:colOff>152400</xdr:colOff>
      <xdr:row>51</xdr:row>
      <xdr:rowOff>52070</xdr:rowOff>
    </xdr:to>
    <xdr:cxnSp macro="">
      <xdr:nvCxnSpPr>
        <xdr:cNvPr id="121" name="直線コネクタ 120"/>
        <xdr:cNvCxnSpPr/>
      </xdr:nvCxnSpPr>
      <xdr:spPr>
        <a:xfrm>
          <a:off x="4546600" y="879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34925</xdr:rowOff>
    </xdr:from>
    <xdr:to>
      <xdr:col>24</xdr:col>
      <xdr:colOff>63500</xdr:colOff>
      <xdr:row>58</xdr:row>
      <xdr:rowOff>50800</xdr:rowOff>
    </xdr:to>
    <xdr:cxnSp macro="">
      <xdr:nvCxnSpPr>
        <xdr:cNvPr id="122" name="直線コネクタ 121"/>
        <xdr:cNvCxnSpPr/>
      </xdr:nvCxnSpPr>
      <xdr:spPr>
        <a:xfrm flipV="1">
          <a:off x="3797300" y="997902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166370</xdr:rowOff>
    </xdr:from>
    <xdr:ext cx="534670" cy="251460"/>
    <xdr:sp macro="" textlink="">
      <xdr:nvSpPr>
        <xdr:cNvPr id="123" name="総務費平均値テキスト"/>
        <xdr:cNvSpPr txBox="1"/>
      </xdr:nvSpPr>
      <xdr:spPr>
        <a:xfrm>
          <a:off x="4686300" y="97675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143510</xdr:rowOff>
    </xdr:from>
    <xdr:to>
      <xdr:col>24</xdr:col>
      <xdr:colOff>114300</xdr:colOff>
      <xdr:row>58</xdr:row>
      <xdr:rowOff>73025</xdr:rowOff>
    </xdr:to>
    <xdr:sp macro="" textlink="">
      <xdr:nvSpPr>
        <xdr:cNvPr id="124" name="フローチャート: 判断 123"/>
        <xdr:cNvSpPr/>
      </xdr:nvSpPr>
      <xdr:spPr>
        <a:xfrm>
          <a:off x="45847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47625</xdr:rowOff>
    </xdr:from>
    <xdr:to>
      <xdr:col>19</xdr:col>
      <xdr:colOff>177800</xdr:colOff>
      <xdr:row>58</xdr:row>
      <xdr:rowOff>50800</xdr:rowOff>
    </xdr:to>
    <xdr:cxnSp macro="">
      <xdr:nvCxnSpPr>
        <xdr:cNvPr id="125" name="直線コネクタ 124"/>
        <xdr:cNvCxnSpPr/>
      </xdr:nvCxnSpPr>
      <xdr:spPr>
        <a:xfrm>
          <a:off x="2908300" y="99917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169545</xdr:rowOff>
    </xdr:from>
    <xdr:to>
      <xdr:col>20</xdr:col>
      <xdr:colOff>38100</xdr:colOff>
      <xdr:row>58</xdr:row>
      <xdr:rowOff>99695</xdr:rowOff>
    </xdr:to>
    <xdr:sp macro="" textlink="">
      <xdr:nvSpPr>
        <xdr:cNvPr id="126" name="フローチャート: 判断 125"/>
        <xdr:cNvSpPr/>
      </xdr:nvSpPr>
      <xdr:spPr>
        <a:xfrm>
          <a:off x="3746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116205</xdr:rowOff>
    </xdr:from>
    <xdr:ext cx="526415" cy="259080"/>
    <xdr:sp macro="" textlink="">
      <xdr:nvSpPr>
        <xdr:cNvPr id="127" name="テキスト ボックス 126"/>
        <xdr:cNvSpPr txBox="1"/>
      </xdr:nvSpPr>
      <xdr:spPr>
        <a:xfrm>
          <a:off x="3529965" y="97174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13970</xdr:rowOff>
    </xdr:from>
    <xdr:to>
      <xdr:col>15</xdr:col>
      <xdr:colOff>50800</xdr:colOff>
      <xdr:row>58</xdr:row>
      <xdr:rowOff>47625</xdr:rowOff>
    </xdr:to>
    <xdr:cxnSp macro="">
      <xdr:nvCxnSpPr>
        <xdr:cNvPr id="128" name="直線コネクタ 127"/>
        <xdr:cNvCxnSpPr/>
      </xdr:nvCxnSpPr>
      <xdr:spPr>
        <a:xfrm>
          <a:off x="2019300" y="995807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xdr:rowOff>
    </xdr:from>
    <xdr:to>
      <xdr:col>15</xdr:col>
      <xdr:colOff>101600</xdr:colOff>
      <xdr:row>58</xdr:row>
      <xdr:rowOff>111760</xdr:rowOff>
    </xdr:to>
    <xdr:sp macro="" textlink="">
      <xdr:nvSpPr>
        <xdr:cNvPr id="129" name="フローチャート: 判断 128"/>
        <xdr:cNvSpPr/>
      </xdr:nvSpPr>
      <xdr:spPr>
        <a:xfrm>
          <a:off x="2857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102870</xdr:rowOff>
    </xdr:from>
    <xdr:ext cx="526415" cy="259080"/>
    <xdr:sp macro="" textlink="">
      <xdr:nvSpPr>
        <xdr:cNvPr id="130" name="テキスト ボックス 129"/>
        <xdr:cNvSpPr txBox="1"/>
      </xdr:nvSpPr>
      <xdr:spPr>
        <a:xfrm>
          <a:off x="2640965" y="100469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163830</xdr:rowOff>
    </xdr:from>
    <xdr:to>
      <xdr:col>10</xdr:col>
      <xdr:colOff>114300</xdr:colOff>
      <xdr:row>58</xdr:row>
      <xdr:rowOff>13970</xdr:rowOff>
    </xdr:to>
    <xdr:cxnSp macro="">
      <xdr:nvCxnSpPr>
        <xdr:cNvPr id="131" name="直線コネクタ 130"/>
        <xdr:cNvCxnSpPr/>
      </xdr:nvCxnSpPr>
      <xdr:spPr>
        <a:xfrm>
          <a:off x="1130300" y="99364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4445</xdr:rowOff>
    </xdr:from>
    <xdr:to>
      <xdr:col>10</xdr:col>
      <xdr:colOff>165100</xdr:colOff>
      <xdr:row>58</xdr:row>
      <xdr:rowOff>106045</xdr:rowOff>
    </xdr:to>
    <xdr:sp macro="" textlink="">
      <xdr:nvSpPr>
        <xdr:cNvPr id="132" name="フローチャート: 判断 131"/>
        <xdr:cNvSpPr/>
      </xdr:nvSpPr>
      <xdr:spPr>
        <a:xfrm>
          <a:off x="1968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97790</xdr:rowOff>
    </xdr:from>
    <xdr:ext cx="526415" cy="251460"/>
    <xdr:sp macro="" textlink="">
      <xdr:nvSpPr>
        <xdr:cNvPr id="133" name="テキスト ボックス 132"/>
        <xdr:cNvSpPr txBox="1"/>
      </xdr:nvSpPr>
      <xdr:spPr>
        <a:xfrm>
          <a:off x="1751965" y="100418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1270</xdr:rowOff>
    </xdr:from>
    <xdr:to>
      <xdr:col>6</xdr:col>
      <xdr:colOff>38100</xdr:colOff>
      <xdr:row>58</xdr:row>
      <xdr:rowOff>102870</xdr:rowOff>
    </xdr:to>
    <xdr:sp macro="" textlink="">
      <xdr:nvSpPr>
        <xdr:cNvPr id="134" name="フローチャート: 判断 133"/>
        <xdr:cNvSpPr/>
      </xdr:nvSpPr>
      <xdr:spPr>
        <a:xfrm>
          <a:off x="1079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93980</xdr:rowOff>
    </xdr:from>
    <xdr:ext cx="526415" cy="259080"/>
    <xdr:sp macro="" textlink="">
      <xdr:nvSpPr>
        <xdr:cNvPr id="135" name="テキスト ボックス 134"/>
        <xdr:cNvSpPr txBox="1"/>
      </xdr:nvSpPr>
      <xdr:spPr>
        <a:xfrm>
          <a:off x="862965" y="100380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155575</xdr:rowOff>
    </xdr:from>
    <xdr:to>
      <xdr:col>24</xdr:col>
      <xdr:colOff>114300</xdr:colOff>
      <xdr:row>58</xdr:row>
      <xdr:rowOff>86360</xdr:rowOff>
    </xdr:to>
    <xdr:sp macro="" textlink="">
      <xdr:nvSpPr>
        <xdr:cNvPr id="141" name="楕円 140"/>
        <xdr:cNvSpPr/>
      </xdr:nvSpPr>
      <xdr:spPr>
        <a:xfrm>
          <a:off x="45847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121285</xdr:rowOff>
    </xdr:from>
    <xdr:ext cx="534670" cy="250825"/>
    <xdr:sp macro="" textlink="">
      <xdr:nvSpPr>
        <xdr:cNvPr id="142" name="総務費該当値テキスト"/>
        <xdr:cNvSpPr txBox="1"/>
      </xdr:nvSpPr>
      <xdr:spPr>
        <a:xfrm>
          <a:off x="4686300" y="98939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171450</xdr:rowOff>
    </xdr:from>
    <xdr:to>
      <xdr:col>20</xdr:col>
      <xdr:colOff>38100</xdr:colOff>
      <xdr:row>58</xdr:row>
      <xdr:rowOff>101600</xdr:rowOff>
    </xdr:to>
    <xdr:sp macro="" textlink="">
      <xdr:nvSpPr>
        <xdr:cNvPr id="143" name="楕円 142"/>
        <xdr:cNvSpPr/>
      </xdr:nvSpPr>
      <xdr:spPr>
        <a:xfrm>
          <a:off x="3746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92710</xdr:rowOff>
    </xdr:from>
    <xdr:ext cx="526415" cy="259080"/>
    <xdr:sp macro="" textlink="">
      <xdr:nvSpPr>
        <xdr:cNvPr id="144" name="テキスト ボックス 143"/>
        <xdr:cNvSpPr txBox="1"/>
      </xdr:nvSpPr>
      <xdr:spPr>
        <a:xfrm>
          <a:off x="3529965" y="100368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168275</xdr:rowOff>
    </xdr:from>
    <xdr:to>
      <xdr:col>15</xdr:col>
      <xdr:colOff>101600</xdr:colOff>
      <xdr:row>58</xdr:row>
      <xdr:rowOff>98425</xdr:rowOff>
    </xdr:to>
    <xdr:sp macro="" textlink="">
      <xdr:nvSpPr>
        <xdr:cNvPr id="145" name="楕円 144"/>
        <xdr:cNvSpPr/>
      </xdr:nvSpPr>
      <xdr:spPr>
        <a:xfrm>
          <a:off x="2857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114935</xdr:rowOff>
    </xdr:from>
    <xdr:ext cx="526415" cy="259080"/>
    <xdr:sp macro="" textlink="">
      <xdr:nvSpPr>
        <xdr:cNvPr id="146" name="テキスト ボックス 145"/>
        <xdr:cNvSpPr txBox="1"/>
      </xdr:nvSpPr>
      <xdr:spPr>
        <a:xfrm>
          <a:off x="2640965" y="97161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134620</xdr:rowOff>
    </xdr:from>
    <xdr:to>
      <xdr:col>10</xdr:col>
      <xdr:colOff>165100</xdr:colOff>
      <xdr:row>58</xdr:row>
      <xdr:rowOff>64770</xdr:rowOff>
    </xdr:to>
    <xdr:sp macro="" textlink="">
      <xdr:nvSpPr>
        <xdr:cNvPr id="147" name="楕円 146"/>
        <xdr:cNvSpPr/>
      </xdr:nvSpPr>
      <xdr:spPr>
        <a:xfrm>
          <a:off x="1968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81280</xdr:rowOff>
    </xdr:from>
    <xdr:ext cx="526415" cy="259080"/>
    <xdr:sp macro="" textlink="">
      <xdr:nvSpPr>
        <xdr:cNvPr id="148" name="テキスト ボックス 147"/>
        <xdr:cNvSpPr txBox="1"/>
      </xdr:nvSpPr>
      <xdr:spPr>
        <a:xfrm>
          <a:off x="1751965" y="96824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113030</xdr:rowOff>
    </xdr:from>
    <xdr:to>
      <xdr:col>6</xdr:col>
      <xdr:colOff>38100</xdr:colOff>
      <xdr:row>58</xdr:row>
      <xdr:rowOff>43180</xdr:rowOff>
    </xdr:to>
    <xdr:sp macro="" textlink="">
      <xdr:nvSpPr>
        <xdr:cNvPr id="149" name="楕円 148"/>
        <xdr:cNvSpPr/>
      </xdr:nvSpPr>
      <xdr:spPr>
        <a:xfrm>
          <a:off x="1079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59690</xdr:rowOff>
    </xdr:from>
    <xdr:ext cx="526415" cy="259080"/>
    <xdr:sp macro="" textlink="">
      <xdr:nvSpPr>
        <xdr:cNvPr id="150" name="テキスト ボックス 149"/>
        <xdr:cNvSpPr txBox="1"/>
      </xdr:nvSpPr>
      <xdr:spPr>
        <a:xfrm>
          <a:off x="862965" y="96608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158,014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1630" cy="217170"/>
    <xdr:sp macro="" textlink="">
      <xdr:nvSpPr>
        <xdr:cNvPr id="159" name="テキスト ボックス 158"/>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7375" cy="250825"/>
    <xdr:sp macro="" textlink="">
      <xdr:nvSpPr>
        <xdr:cNvPr id="161" name="テキスト ボックス 160"/>
        <xdr:cNvSpPr txBox="1"/>
      </xdr:nvSpPr>
      <xdr:spPr>
        <a:xfrm>
          <a:off x="166370" y="13827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2" name="直線コネクタ 161"/>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7375" cy="259080"/>
    <xdr:sp macro="" textlink="">
      <xdr:nvSpPr>
        <xdr:cNvPr id="163" name="テキスト ボックス 162"/>
        <xdr:cNvSpPr txBox="1"/>
      </xdr:nvSpPr>
      <xdr:spPr>
        <a:xfrm>
          <a:off x="166370" y="1350137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4" name="直線コネクタ 163"/>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7375" cy="250825"/>
    <xdr:sp macro="" textlink="">
      <xdr:nvSpPr>
        <xdr:cNvPr id="165" name="テキスト ボックス 164"/>
        <xdr:cNvSpPr txBox="1"/>
      </xdr:nvSpPr>
      <xdr:spPr>
        <a:xfrm>
          <a:off x="166370" y="1317434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6" name="直線コネクタ 165"/>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7375" cy="259080"/>
    <xdr:sp macro="" textlink="">
      <xdr:nvSpPr>
        <xdr:cNvPr id="167" name="テキスト ボックス 166"/>
        <xdr:cNvSpPr txBox="1"/>
      </xdr:nvSpPr>
      <xdr:spPr>
        <a:xfrm>
          <a:off x="166370" y="12847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8" name="直線コネクタ 167"/>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7375" cy="251460"/>
    <xdr:sp macro="" textlink="">
      <xdr:nvSpPr>
        <xdr:cNvPr id="169" name="テキスト ボックス 168"/>
        <xdr:cNvSpPr txBox="1"/>
      </xdr:nvSpPr>
      <xdr:spPr>
        <a:xfrm>
          <a:off x="166370" y="12522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70" name="直線コネクタ 169"/>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7375" cy="258445"/>
    <xdr:sp macro="" textlink="">
      <xdr:nvSpPr>
        <xdr:cNvPr id="171" name="テキスト ボックス 170"/>
        <xdr:cNvSpPr txBox="1"/>
      </xdr:nvSpPr>
      <xdr:spPr>
        <a:xfrm>
          <a:off x="166370" y="12195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2" name="直線コネクタ 171"/>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7375" cy="259080"/>
    <xdr:sp macro="" textlink="">
      <xdr:nvSpPr>
        <xdr:cNvPr id="173" name="テキスト ボックス 172"/>
        <xdr:cNvSpPr txBox="1"/>
      </xdr:nvSpPr>
      <xdr:spPr>
        <a:xfrm>
          <a:off x="166370" y="11868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7375" cy="250825"/>
    <xdr:sp macro="" textlink="">
      <xdr:nvSpPr>
        <xdr:cNvPr id="175" name="テキスト ボックス 174"/>
        <xdr:cNvSpPr txBox="1"/>
      </xdr:nvSpPr>
      <xdr:spPr>
        <a:xfrm>
          <a:off x="166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19685</xdr:rowOff>
    </xdr:from>
    <xdr:to>
      <xdr:col>24</xdr:col>
      <xdr:colOff>62865</xdr:colOff>
      <xdr:row>79</xdr:row>
      <xdr:rowOff>52705</xdr:rowOff>
    </xdr:to>
    <xdr:cxnSp macro="">
      <xdr:nvCxnSpPr>
        <xdr:cNvPr id="177" name="直線コネクタ 176"/>
        <xdr:cNvCxnSpPr/>
      </xdr:nvCxnSpPr>
      <xdr:spPr>
        <a:xfrm flipV="1">
          <a:off x="4633595" y="12192635"/>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56515</xdr:rowOff>
    </xdr:from>
    <xdr:ext cx="598805" cy="258445"/>
    <xdr:sp macro="" textlink="">
      <xdr:nvSpPr>
        <xdr:cNvPr id="178" name="民生費最小値テキスト"/>
        <xdr:cNvSpPr txBox="1"/>
      </xdr:nvSpPr>
      <xdr:spPr>
        <a:xfrm>
          <a:off x="4686300" y="13601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52705</xdr:rowOff>
    </xdr:from>
    <xdr:to>
      <xdr:col>24</xdr:col>
      <xdr:colOff>152400</xdr:colOff>
      <xdr:row>79</xdr:row>
      <xdr:rowOff>52705</xdr:rowOff>
    </xdr:to>
    <xdr:cxnSp macro="">
      <xdr:nvCxnSpPr>
        <xdr:cNvPr id="179" name="直線コネクタ 178"/>
        <xdr:cNvCxnSpPr/>
      </xdr:nvCxnSpPr>
      <xdr:spPr>
        <a:xfrm>
          <a:off x="4546600" y="13597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137795</xdr:rowOff>
    </xdr:from>
    <xdr:ext cx="598805" cy="259080"/>
    <xdr:sp macro="" textlink="">
      <xdr:nvSpPr>
        <xdr:cNvPr id="180" name="民生費最大値テキスト"/>
        <xdr:cNvSpPr txBox="1"/>
      </xdr:nvSpPr>
      <xdr:spPr>
        <a:xfrm>
          <a:off x="4686300" y="11967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208,854</a:t>
          </a:r>
          <a:endParaRPr kumimoji="1" lang="ja-JP" altLang="en-US" sz="1000" b="1">
            <a:latin typeface="ＭＳ Ｐゴシック"/>
          </a:endParaRPr>
        </a:p>
      </xdr:txBody>
    </xdr:sp>
    <xdr:clientData/>
  </xdr:oneCellAnchor>
  <xdr:twoCellAnchor>
    <xdr:from>
      <xdr:col>23</xdr:col>
      <xdr:colOff>165100</xdr:colOff>
      <xdr:row>71</xdr:row>
      <xdr:rowOff>19685</xdr:rowOff>
    </xdr:from>
    <xdr:to>
      <xdr:col>24</xdr:col>
      <xdr:colOff>152400</xdr:colOff>
      <xdr:row>71</xdr:row>
      <xdr:rowOff>19685</xdr:rowOff>
    </xdr:to>
    <xdr:cxnSp macro="">
      <xdr:nvCxnSpPr>
        <xdr:cNvPr id="181" name="直線コネクタ 180"/>
        <xdr:cNvCxnSpPr/>
      </xdr:nvCxnSpPr>
      <xdr:spPr>
        <a:xfrm>
          <a:off x="4546600" y="1219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17780</xdr:rowOff>
    </xdr:from>
    <xdr:to>
      <xdr:col>24</xdr:col>
      <xdr:colOff>63500</xdr:colOff>
      <xdr:row>75</xdr:row>
      <xdr:rowOff>88900</xdr:rowOff>
    </xdr:to>
    <xdr:cxnSp macro="">
      <xdr:nvCxnSpPr>
        <xdr:cNvPr id="182" name="直線コネクタ 181"/>
        <xdr:cNvCxnSpPr/>
      </xdr:nvCxnSpPr>
      <xdr:spPr>
        <a:xfrm flipV="1">
          <a:off x="3797300" y="1287653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26670</xdr:rowOff>
    </xdr:from>
    <xdr:ext cx="598805" cy="259080"/>
    <xdr:sp macro="" textlink="">
      <xdr:nvSpPr>
        <xdr:cNvPr id="183" name="民生費平均値テキスト"/>
        <xdr:cNvSpPr txBox="1"/>
      </xdr:nvSpPr>
      <xdr:spPr>
        <a:xfrm>
          <a:off x="4686300" y="13056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48260</xdr:rowOff>
    </xdr:from>
    <xdr:to>
      <xdr:col>24</xdr:col>
      <xdr:colOff>114300</xdr:colOff>
      <xdr:row>76</xdr:row>
      <xdr:rowOff>149860</xdr:rowOff>
    </xdr:to>
    <xdr:sp macro="" textlink="">
      <xdr:nvSpPr>
        <xdr:cNvPr id="184" name="フローチャート: 判断 183"/>
        <xdr:cNvSpPr/>
      </xdr:nvSpPr>
      <xdr:spPr>
        <a:xfrm>
          <a:off x="4584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88900</xdr:rowOff>
    </xdr:from>
    <xdr:to>
      <xdr:col>19</xdr:col>
      <xdr:colOff>177800</xdr:colOff>
      <xdr:row>75</xdr:row>
      <xdr:rowOff>97790</xdr:rowOff>
    </xdr:to>
    <xdr:cxnSp macro="">
      <xdr:nvCxnSpPr>
        <xdr:cNvPr id="185" name="直線コネクタ 184"/>
        <xdr:cNvCxnSpPr/>
      </xdr:nvCxnSpPr>
      <xdr:spPr>
        <a:xfrm flipV="1">
          <a:off x="2908300" y="129476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125095</xdr:rowOff>
    </xdr:from>
    <xdr:to>
      <xdr:col>20</xdr:col>
      <xdr:colOff>38100</xdr:colOff>
      <xdr:row>77</xdr:row>
      <xdr:rowOff>55245</xdr:rowOff>
    </xdr:to>
    <xdr:sp macro="" textlink="">
      <xdr:nvSpPr>
        <xdr:cNvPr id="186" name="フローチャート: 判断 185"/>
        <xdr:cNvSpPr/>
      </xdr:nvSpPr>
      <xdr:spPr>
        <a:xfrm>
          <a:off x="3746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46355</xdr:rowOff>
    </xdr:from>
    <xdr:ext cx="590550" cy="259080"/>
    <xdr:sp macro="" textlink="">
      <xdr:nvSpPr>
        <xdr:cNvPr id="187" name="テキスト ボックス 186"/>
        <xdr:cNvSpPr txBox="1"/>
      </xdr:nvSpPr>
      <xdr:spPr>
        <a:xfrm>
          <a:off x="3497580" y="1324800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83820</xdr:rowOff>
    </xdr:from>
    <xdr:to>
      <xdr:col>15</xdr:col>
      <xdr:colOff>50800</xdr:colOff>
      <xdr:row>75</xdr:row>
      <xdr:rowOff>97790</xdr:rowOff>
    </xdr:to>
    <xdr:cxnSp macro="">
      <xdr:nvCxnSpPr>
        <xdr:cNvPr id="188" name="直線コネクタ 187"/>
        <xdr:cNvCxnSpPr/>
      </xdr:nvCxnSpPr>
      <xdr:spPr>
        <a:xfrm>
          <a:off x="2019300" y="129425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87630</xdr:rowOff>
    </xdr:from>
    <xdr:to>
      <xdr:col>15</xdr:col>
      <xdr:colOff>101600</xdr:colOff>
      <xdr:row>77</xdr:row>
      <xdr:rowOff>17780</xdr:rowOff>
    </xdr:to>
    <xdr:sp macro="" textlink="">
      <xdr:nvSpPr>
        <xdr:cNvPr id="189" name="フローチャート: 判断 188"/>
        <xdr:cNvSpPr/>
      </xdr:nvSpPr>
      <xdr:spPr>
        <a:xfrm>
          <a:off x="2857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8890</xdr:rowOff>
    </xdr:from>
    <xdr:ext cx="590550" cy="250825"/>
    <xdr:sp macro="" textlink="">
      <xdr:nvSpPr>
        <xdr:cNvPr id="190" name="テキスト ボックス 189"/>
        <xdr:cNvSpPr txBox="1"/>
      </xdr:nvSpPr>
      <xdr:spPr>
        <a:xfrm>
          <a:off x="2608580" y="1321054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83820</xdr:rowOff>
    </xdr:from>
    <xdr:to>
      <xdr:col>10</xdr:col>
      <xdr:colOff>114300</xdr:colOff>
      <xdr:row>77</xdr:row>
      <xdr:rowOff>4445</xdr:rowOff>
    </xdr:to>
    <xdr:cxnSp macro="">
      <xdr:nvCxnSpPr>
        <xdr:cNvPr id="191" name="直線コネクタ 190"/>
        <xdr:cNvCxnSpPr/>
      </xdr:nvCxnSpPr>
      <xdr:spPr>
        <a:xfrm flipV="1">
          <a:off x="1130300" y="12942570"/>
          <a:ext cx="889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90805</xdr:rowOff>
    </xdr:from>
    <xdr:to>
      <xdr:col>10</xdr:col>
      <xdr:colOff>165100</xdr:colOff>
      <xdr:row>77</xdr:row>
      <xdr:rowOff>20955</xdr:rowOff>
    </xdr:to>
    <xdr:sp macro="" textlink="">
      <xdr:nvSpPr>
        <xdr:cNvPr id="192" name="フローチャート: 判断 191"/>
        <xdr:cNvSpPr/>
      </xdr:nvSpPr>
      <xdr:spPr>
        <a:xfrm>
          <a:off x="1968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12065</xdr:rowOff>
    </xdr:from>
    <xdr:ext cx="590550" cy="259080"/>
    <xdr:sp macro="" textlink="">
      <xdr:nvSpPr>
        <xdr:cNvPr id="193" name="テキスト ボックス 192"/>
        <xdr:cNvSpPr txBox="1"/>
      </xdr:nvSpPr>
      <xdr:spPr>
        <a:xfrm>
          <a:off x="1719580" y="1321371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156210</xdr:rowOff>
    </xdr:from>
    <xdr:to>
      <xdr:col>6</xdr:col>
      <xdr:colOff>38100</xdr:colOff>
      <xdr:row>77</xdr:row>
      <xdr:rowOff>86360</xdr:rowOff>
    </xdr:to>
    <xdr:sp macro="" textlink="">
      <xdr:nvSpPr>
        <xdr:cNvPr id="194" name="フローチャート: 判断 193"/>
        <xdr:cNvSpPr/>
      </xdr:nvSpPr>
      <xdr:spPr>
        <a:xfrm>
          <a:off x="107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77470</xdr:rowOff>
    </xdr:from>
    <xdr:ext cx="590550" cy="250825"/>
    <xdr:sp macro="" textlink="">
      <xdr:nvSpPr>
        <xdr:cNvPr id="195" name="テキスト ボックス 194"/>
        <xdr:cNvSpPr txBox="1"/>
      </xdr:nvSpPr>
      <xdr:spPr>
        <a:xfrm>
          <a:off x="830580" y="1327912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137795</xdr:rowOff>
    </xdr:from>
    <xdr:to>
      <xdr:col>24</xdr:col>
      <xdr:colOff>114300</xdr:colOff>
      <xdr:row>75</xdr:row>
      <xdr:rowOff>67945</xdr:rowOff>
    </xdr:to>
    <xdr:sp macro="" textlink="">
      <xdr:nvSpPr>
        <xdr:cNvPr id="201" name="楕円 200"/>
        <xdr:cNvSpPr/>
      </xdr:nvSpPr>
      <xdr:spPr>
        <a:xfrm>
          <a:off x="4584700" y="128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160655</xdr:rowOff>
    </xdr:from>
    <xdr:ext cx="598805" cy="259080"/>
    <xdr:sp macro="" textlink="">
      <xdr:nvSpPr>
        <xdr:cNvPr id="202" name="民生費該当値テキスト"/>
        <xdr:cNvSpPr txBox="1"/>
      </xdr:nvSpPr>
      <xdr:spPr>
        <a:xfrm>
          <a:off x="4686300" y="1267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166,996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38100</xdr:rowOff>
    </xdr:from>
    <xdr:to>
      <xdr:col>20</xdr:col>
      <xdr:colOff>38100</xdr:colOff>
      <xdr:row>75</xdr:row>
      <xdr:rowOff>139700</xdr:rowOff>
    </xdr:to>
    <xdr:sp macro="" textlink="">
      <xdr:nvSpPr>
        <xdr:cNvPr id="203" name="楕円 202"/>
        <xdr:cNvSpPr/>
      </xdr:nvSpPr>
      <xdr:spPr>
        <a:xfrm>
          <a:off x="37465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156210</xdr:rowOff>
    </xdr:from>
    <xdr:ext cx="590550" cy="250825"/>
    <xdr:sp macro="" textlink="">
      <xdr:nvSpPr>
        <xdr:cNvPr id="204" name="テキスト ボックス 203"/>
        <xdr:cNvSpPr txBox="1"/>
      </xdr:nvSpPr>
      <xdr:spPr>
        <a:xfrm>
          <a:off x="3497580" y="1267206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46355</xdr:rowOff>
    </xdr:from>
    <xdr:to>
      <xdr:col>15</xdr:col>
      <xdr:colOff>101600</xdr:colOff>
      <xdr:row>75</xdr:row>
      <xdr:rowOff>147955</xdr:rowOff>
    </xdr:to>
    <xdr:sp macro="" textlink="">
      <xdr:nvSpPr>
        <xdr:cNvPr id="205" name="楕円 204"/>
        <xdr:cNvSpPr/>
      </xdr:nvSpPr>
      <xdr:spPr>
        <a:xfrm>
          <a:off x="28575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164465</xdr:rowOff>
    </xdr:from>
    <xdr:ext cx="590550" cy="259080"/>
    <xdr:sp macro="" textlink="">
      <xdr:nvSpPr>
        <xdr:cNvPr id="206" name="テキスト ボックス 205"/>
        <xdr:cNvSpPr txBox="1"/>
      </xdr:nvSpPr>
      <xdr:spPr>
        <a:xfrm>
          <a:off x="2608580" y="1268031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33020</xdr:rowOff>
    </xdr:from>
    <xdr:to>
      <xdr:col>10</xdr:col>
      <xdr:colOff>165100</xdr:colOff>
      <xdr:row>75</xdr:row>
      <xdr:rowOff>134620</xdr:rowOff>
    </xdr:to>
    <xdr:sp macro="" textlink="">
      <xdr:nvSpPr>
        <xdr:cNvPr id="207" name="楕円 206"/>
        <xdr:cNvSpPr/>
      </xdr:nvSpPr>
      <xdr:spPr>
        <a:xfrm>
          <a:off x="196850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151130</xdr:rowOff>
    </xdr:from>
    <xdr:ext cx="590550" cy="259080"/>
    <xdr:sp macro="" textlink="">
      <xdr:nvSpPr>
        <xdr:cNvPr id="208" name="テキスト ボックス 207"/>
        <xdr:cNvSpPr txBox="1"/>
      </xdr:nvSpPr>
      <xdr:spPr>
        <a:xfrm>
          <a:off x="1719580" y="1266698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125095</xdr:rowOff>
    </xdr:from>
    <xdr:to>
      <xdr:col>6</xdr:col>
      <xdr:colOff>38100</xdr:colOff>
      <xdr:row>77</xdr:row>
      <xdr:rowOff>55245</xdr:rowOff>
    </xdr:to>
    <xdr:sp macro="" textlink="">
      <xdr:nvSpPr>
        <xdr:cNvPr id="209" name="楕円 208"/>
        <xdr:cNvSpPr/>
      </xdr:nvSpPr>
      <xdr:spPr>
        <a:xfrm>
          <a:off x="10795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71755</xdr:rowOff>
    </xdr:from>
    <xdr:ext cx="590550" cy="259080"/>
    <xdr:sp macro="" textlink="">
      <xdr:nvSpPr>
        <xdr:cNvPr id="210" name="テキスト ボックス 209"/>
        <xdr:cNvSpPr txBox="1"/>
      </xdr:nvSpPr>
      <xdr:spPr>
        <a:xfrm>
          <a:off x="830580" y="1293050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1630" cy="217170"/>
    <xdr:sp macro="" textlink="">
      <xdr:nvSpPr>
        <xdr:cNvPr id="219" name="テキスト ボックス 218"/>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0665" cy="259080"/>
    <xdr:sp macro="" textlink="">
      <xdr:nvSpPr>
        <xdr:cNvPr id="222" name="テキスト ボックス 221"/>
        <xdr:cNvSpPr txBox="1"/>
      </xdr:nvSpPr>
      <xdr:spPr>
        <a:xfrm>
          <a:off x="513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7375" cy="250825"/>
    <xdr:sp macro="" textlink="">
      <xdr:nvSpPr>
        <xdr:cNvPr id="226" name="テキスト ボックス 225"/>
        <xdr:cNvSpPr txBox="1"/>
      </xdr:nvSpPr>
      <xdr:spPr>
        <a:xfrm>
          <a:off x="166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7375" cy="259080"/>
    <xdr:sp macro="" textlink="">
      <xdr:nvSpPr>
        <xdr:cNvPr id="228" name="テキスト ボックス 227"/>
        <xdr:cNvSpPr txBox="1"/>
      </xdr:nvSpPr>
      <xdr:spPr>
        <a:xfrm>
          <a:off x="166370" y="1573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7375" cy="259080"/>
    <xdr:sp macro="" textlink="">
      <xdr:nvSpPr>
        <xdr:cNvPr id="230" name="テキスト ボックス 229"/>
        <xdr:cNvSpPr txBox="1"/>
      </xdr:nvSpPr>
      <xdr:spPr>
        <a:xfrm>
          <a:off x="166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7375" cy="250825"/>
    <xdr:sp macro="" textlink="">
      <xdr:nvSpPr>
        <xdr:cNvPr id="232" name="テキスト ボックス 231"/>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128905</xdr:rowOff>
    </xdr:from>
    <xdr:to>
      <xdr:col>24</xdr:col>
      <xdr:colOff>62865</xdr:colOff>
      <xdr:row>98</xdr:row>
      <xdr:rowOff>41275</xdr:rowOff>
    </xdr:to>
    <xdr:cxnSp macro="">
      <xdr:nvCxnSpPr>
        <xdr:cNvPr id="234" name="直線コネクタ 233"/>
        <xdr:cNvCxnSpPr/>
      </xdr:nvCxnSpPr>
      <xdr:spPr>
        <a:xfrm flipV="1">
          <a:off x="4633595" y="15559405"/>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45085</xdr:rowOff>
    </xdr:from>
    <xdr:ext cx="534670" cy="258445"/>
    <xdr:sp macro="" textlink="">
      <xdr:nvSpPr>
        <xdr:cNvPr id="235" name="衛生費最小値テキスト"/>
        <xdr:cNvSpPr txBox="1"/>
      </xdr:nvSpPr>
      <xdr:spPr>
        <a:xfrm>
          <a:off x="4686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22,909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41275</xdr:rowOff>
    </xdr:from>
    <xdr:to>
      <xdr:col>24</xdr:col>
      <xdr:colOff>152400</xdr:colOff>
      <xdr:row>98</xdr:row>
      <xdr:rowOff>41275</xdr:rowOff>
    </xdr:to>
    <xdr:cxnSp macro="">
      <xdr:nvCxnSpPr>
        <xdr:cNvPr id="236" name="直線コネクタ 235"/>
        <xdr:cNvCxnSpPr/>
      </xdr:nvCxnSpPr>
      <xdr:spPr>
        <a:xfrm>
          <a:off x="4546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75565</xdr:rowOff>
    </xdr:from>
    <xdr:ext cx="598805" cy="250825"/>
    <xdr:sp macro="" textlink="">
      <xdr:nvSpPr>
        <xdr:cNvPr id="237" name="衛生費最大値テキスト"/>
        <xdr:cNvSpPr txBox="1"/>
      </xdr:nvSpPr>
      <xdr:spPr>
        <a:xfrm>
          <a:off x="4686300" y="1533461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191,379</a:t>
          </a:r>
          <a:endParaRPr kumimoji="1" lang="ja-JP" altLang="en-US" sz="1000" b="1">
            <a:latin typeface="ＭＳ Ｐゴシック"/>
          </a:endParaRPr>
        </a:p>
      </xdr:txBody>
    </xdr:sp>
    <xdr:clientData/>
  </xdr:oneCellAnchor>
  <xdr:twoCellAnchor>
    <xdr:from>
      <xdr:col>23</xdr:col>
      <xdr:colOff>165100</xdr:colOff>
      <xdr:row>90</xdr:row>
      <xdr:rowOff>128905</xdr:rowOff>
    </xdr:from>
    <xdr:to>
      <xdr:col>24</xdr:col>
      <xdr:colOff>152400</xdr:colOff>
      <xdr:row>90</xdr:row>
      <xdr:rowOff>128905</xdr:rowOff>
    </xdr:to>
    <xdr:cxnSp macro="">
      <xdr:nvCxnSpPr>
        <xdr:cNvPr id="238" name="直線コネクタ 237"/>
        <xdr:cNvCxnSpPr/>
      </xdr:nvCxnSpPr>
      <xdr:spPr>
        <a:xfrm>
          <a:off x="4546600" y="1555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39370</xdr:rowOff>
    </xdr:from>
    <xdr:to>
      <xdr:col>24</xdr:col>
      <xdr:colOff>63500</xdr:colOff>
      <xdr:row>97</xdr:row>
      <xdr:rowOff>56515</xdr:rowOff>
    </xdr:to>
    <xdr:cxnSp macro="">
      <xdr:nvCxnSpPr>
        <xdr:cNvPr id="239" name="直線コネクタ 238"/>
        <xdr:cNvCxnSpPr/>
      </xdr:nvCxnSpPr>
      <xdr:spPr>
        <a:xfrm flipV="1">
          <a:off x="3797300" y="1667002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168275</xdr:rowOff>
    </xdr:from>
    <xdr:ext cx="534670" cy="250825"/>
    <xdr:sp macro="" textlink="">
      <xdr:nvSpPr>
        <xdr:cNvPr id="240" name="衛生費平均値テキスト"/>
        <xdr:cNvSpPr txBox="1"/>
      </xdr:nvSpPr>
      <xdr:spPr>
        <a:xfrm>
          <a:off x="4686300" y="164560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145415</xdr:rowOff>
    </xdr:from>
    <xdr:to>
      <xdr:col>24</xdr:col>
      <xdr:colOff>114300</xdr:colOff>
      <xdr:row>97</xdr:row>
      <xdr:rowOff>75565</xdr:rowOff>
    </xdr:to>
    <xdr:sp macro="" textlink="">
      <xdr:nvSpPr>
        <xdr:cNvPr id="241" name="フローチャート: 判断 240"/>
        <xdr:cNvSpPr/>
      </xdr:nvSpPr>
      <xdr:spPr>
        <a:xfrm>
          <a:off x="45847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56515</xdr:rowOff>
    </xdr:from>
    <xdr:to>
      <xdr:col>19</xdr:col>
      <xdr:colOff>177800</xdr:colOff>
      <xdr:row>97</xdr:row>
      <xdr:rowOff>58420</xdr:rowOff>
    </xdr:to>
    <xdr:cxnSp macro="">
      <xdr:nvCxnSpPr>
        <xdr:cNvPr id="242" name="直線コネクタ 241"/>
        <xdr:cNvCxnSpPr/>
      </xdr:nvCxnSpPr>
      <xdr:spPr>
        <a:xfrm flipV="1">
          <a:off x="2908300" y="166871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635</xdr:rowOff>
    </xdr:from>
    <xdr:to>
      <xdr:col>20</xdr:col>
      <xdr:colOff>38100</xdr:colOff>
      <xdr:row>97</xdr:row>
      <xdr:rowOff>102235</xdr:rowOff>
    </xdr:to>
    <xdr:sp macro="" textlink="">
      <xdr:nvSpPr>
        <xdr:cNvPr id="243" name="フローチャート: 判断 242"/>
        <xdr:cNvSpPr/>
      </xdr:nvSpPr>
      <xdr:spPr>
        <a:xfrm>
          <a:off x="3746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118745</xdr:rowOff>
    </xdr:from>
    <xdr:ext cx="526415" cy="259080"/>
    <xdr:sp macro="" textlink="">
      <xdr:nvSpPr>
        <xdr:cNvPr id="244" name="テキスト ボックス 243"/>
        <xdr:cNvSpPr txBox="1"/>
      </xdr:nvSpPr>
      <xdr:spPr>
        <a:xfrm>
          <a:off x="3529965" y="164064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58420</xdr:rowOff>
    </xdr:from>
    <xdr:to>
      <xdr:col>15</xdr:col>
      <xdr:colOff>50800</xdr:colOff>
      <xdr:row>97</xdr:row>
      <xdr:rowOff>63500</xdr:rowOff>
    </xdr:to>
    <xdr:cxnSp macro="">
      <xdr:nvCxnSpPr>
        <xdr:cNvPr id="245" name="直線コネクタ 244"/>
        <xdr:cNvCxnSpPr/>
      </xdr:nvCxnSpPr>
      <xdr:spPr>
        <a:xfrm flipV="1">
          <a:off x="2019300" y="166890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30480</xdr:rowOff>
    </xdr:from>
    <xdr:to>
      <xdr:col>15</xdr:col>
      <xdr:colOff>101600</xdr:colOff>
      <xdr:row>97</xdr:row>
      <xdr:rowOff>132080</xdr:rowOff>
    </xdr:to>
    <xdr:sp macro="" textlink="">
      <xdr:nvSpPr>
        <xdr:cNvPr id="246" name="フローチャート: 判断 245"/>
        <xdr:cNvSpPr/>
      </xdr:nvSpPr>
      <xdr:spPr>
        <a:xfrm>
          <a:off x="2857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123190</xdr:rowOff>
    </xdr:from>
    <xdr:ext cx="526415" cy="250825"/>
    <xdr:sp macro="" textlink="">
      <xdr:nvSpPr>
        <xdr:cNvPr id="247" name="テキスト ボックス 246"/>
        <xdr:cNvSpPr txBox="1"/>
      </xdr:nvSpPr>
      <xdr:spPr>
        <a:xfrm>
          <a:off x="2640965" y="167538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56515</xdr:rowOff>
    </xdr:from>
    <xdr:to>
      <xdr:col>10</xdr:col>
      <xdr:colOff>114300</xdr:colOff>
      <xdr:row>97</xdr:row>
      <xdr:rowOff>63500</xdr:rowOff>
    </xdr:to>
    <xdr:cxnSp macro="">
      <xdr:nvCxnSpPr>
        <xdr:cNvPr id="248" name="直線コネクタ 247"/>
        <xdr:cNvCxnSpPr/>
      </xdr:nvCxnSpPr>
      <xdr:spPr>
        <a:xfrm>
          <a:off x="1130300" y="166871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24130</xdr:rowOff>
    </xdr:from>
    <xdr:to>
      <xdr:col>10</xdr:col>
      <xdr:colOff>165100</xdr:colOff>
      <xdr:row>97</xdr:row>
      <xdr:rowOff>125730</xdr:rowOff>
    </xdr:to>
    <xdr:sp macro="" textlink="">
      <xdr:nvSpPr>
        <xdr:cNvPr id="249" name="フローチャート: 判断 248"/>
        <xdr:cNvSpPr/>
      </xdr:nvSpPr>
      <xdr:spPr>
        <a:xfrm>
          <a:off x="1968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116840</xdr:rowOff>
    </xdr:from>
    <xdr:ext cx="526415" cy="259080"/>
    <xdr:sp macro="" textlink="">
      <xdr:nvSpPr>
        <xdr:cNvPr id="250" name="テキスト ボックス 249"/>
        <xdr:cNvSpPr txBox="1"/>
      </xdr:nvSpPr>
      <xdr:spPr>
        <a:xfrm>
          <a:off x="1751965" y="167474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170180</xdr:rowOff>
    </xdr:from>
    <xdr:to>
      <xdr:col>6</xdr:col>
      <xdr:colOff>38100</xdr:colOff>
      <xdr:row>97</xdr:row>
      <xdr:rowOff>100330</xdr:rowOff>
    </xdr:to>
    <xdr:sp macro="" textlink="">
      <xdr:nvSpPr>
        <xdr:cNvPr id="251" name="フローチャート: 判断 250"/>
        <xdr:cNvSpPr/>
      </xdr:nvSpPr>
      <xdr:spPr>
        <a:xfrm>
          <a:off x="1079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116840</xdr:rowOff>
    </xdr:from>
    <xdr:ext cx="526415" cy="259080"/>
    <xdr:sp macro="" textlink="">
      <xdr:nvSpPr>
        <xdr:cNvPr id="252" name="テキスト ボックス 251"/>
        <xdr:cNvSpPr txBox="1"/>
      </xdr:nvSpPr>
      <xdr:spPr>
        <a:xfrm>
          <a:off x="862965" y="164045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160020</xdr:rowOff>
    </xdr:from>
    <xdr:to>
      <xdr:col>24</xdr:col>
      <xdr:colOff>114300</xdr:colOff>
      <xdr:row>97</xdr:row>
      <xdr:rowOff>90170</xdr:rowOff>
    </xdr:to>
    <xdr:sp macro="" textlink="">
      <xdr:nvSpPr>
        <xdr:cNvPr id="258" name="楕円 257"/>
        <xdr:cNvSpPr/>
      </xdr:nvSpPr>
      <xdr:spPr>
        <a:xfrm>
          <a:off x="45847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138430</xdr:rowOff>
    </xdr:from>
    <xdr:ext cx="534670" cy="259080"/>
    <xdr:sp macro="" textlink="">
      <xdr:nvSpPr>
        <xdr:cNvPr id="259" name="衛生費該当値テキスト"/>
        <xdr:cNvSpPr txBox="1"/>
      </xdr:nvSpPr>
      <xdr:spPr>
        <a:xfrm>
          <a:off x="4686300" y="16597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6350</xdr:rowOff>
    </xdr:from>
    <xdr:to>
      <xdr:col>20</xdr:col>
      <xdr:colOff>38100</xdr:colOff>
      <xdr:row>97</xdr:row>
      <xdr:rowOff>107315</xdr:rowOff>
    </xdr:to>
    <xdr:sp macro="" textlink="">
      <xdr:nvSpPr>
        <xdr:cNvPr id="260" name="楕円 259"/>
        <xdr:cNvSpPr/>
      </xdr:nvSpPr>
      <xdr:spPr>
        <a:xfrm>
          <a:off x="374650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98425</xdr:rowOff>
    </xdr:from>
    <xdr:ext cx="526415" cy="250825"/>
    <xdr:sp macro="" textlink="">
      <xdr:nvSpPr>
        <xdr:cNvPr id="261" name="テキスト ボックス 260"/>
        <xdr:cNvSpPr txBox="1"/>
      </xdr:nvSpPr>
      <xdr:spPr>
        <a:xfrm>
          <a:off x="3529965" y="167290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7620</xdr:rowOff>
    </xdr:from>
    <xdr:to>
      <xdr:col>15</xdr:col>
      <xdr:colOff>101600</xdr:colOff>
      <xdr:row>97</xdr:row>
      <xdr:rowOff>109220</xdr:rowOff>
    </xdr:to>
    <xdr:sp macro="" textlink="">
      <xdr:nvSpPr>
        <xdr:cNvPr id="262" name="楕円 261"/>
        <xdr:cNvSpPr/>
      </xdr:nvSpPr>
      <xdr:spPr>
        <a:xfrm>
          <a:off x="2857500" y="166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125730</xdr:rowOff>
    </xdr:from>
    <xdr:ext cx="526415" cy="259080"/>
    <xdr:sp macro="" textlink="">
      <xdr:nvSpPr>
        <xdr:cNvPr id="263" name="テキスト ボックス 262"/>
        <xdr:cNvSpPr txBox="1"/>
      </xdr:nvSpPr>
      <xdr:spPr>
        <a:xfrm>
          <a:off x="2640965" y="164134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12700</xdr:rowOff>
    </xdr:from>
    <xdr:to>
      <xdr:col>10</xdr:col>
      <xdr:colOff>165100</xdr:colOff>
      <xdr:row>97</xdr:row>
      <xdr:rowOff>114300</xdr:rowOff>
    </xdr:to>
    <xdr:sp macro="" textlink="">
      <xdr:nvSpPr>
        <xdr:cNvPr id="264" name="楕円 263"/>
        <xdr:cNvSpPr/>
      </xdr:nvSpPr>
      <xdr:spPr>
        <a:xfrm>
          <a:off x="1968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130810</xdr:rowOff>
    </xdr:from>
    <xdr:ext cx="526415" cy="259080"/>
    <xdr:sp macro="" textlink="">
      <xdr:nvSpPr>
        <xdr:cNvPr id="265" name="テキスト ボックス 264"/>
        <xdr:cNvSpPr txBox="1"/>
      </xdr:nvSpPr>
      <xdr:spPr>
        <a:xfrm>
          <a:off x="1751965" y="164185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6350</xdr:rowOff>
    </xdr:from>
    <xdr:to>
      <xdr:col>6</xdr:col>
      <xdr:colOff>38100</xdr:colOff>
      <xdr:row>97</xdr:row>
      <xdr:rowOff>107315</xdr:rowOff>
    </xdr:to>
    <xdr:sp macro="" textlink="">
      <xdr:nvSpPr>
        <xdr:cNvPr id="266" name="楕円 265"/>
        <xdr:cNvSpPr/>
      </xdr:nvSpPr>
      <xdr:spPr>
        <a:xfrm>
          <a:off x="107950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98425</xdr:rowOff>
    </xdr:from>
    <xdr:ext cx="526415" cy="250825"/>
    <xdr:sp macro="" textlink="">
      <xdr:nvSpPr>
        <xdr:cNvPr id="267" name="テキスト ボックス 266"/>
        <xdr:cNvSpPr txBox="1"/>
      </xdr:nvSpPr>
      <xdr:spPr>
        <a:xfrm>
          <a:off x="862965" y="167290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1630" cy="217170"/>
    <xdr:sp macro="" textlink="">
      <xdr:nvSpPr>
        <xdr:cNvPr id="276" name="テキスト ボックス 275"/>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0665" cy="259080"/>
    <xdr:sp macro="" textlink="">
      <xdr:nvSpPr>
        <xdr:cNvPr id="279" name="テキスト ボックス 278"/>
        <xdr:cNvSpPr txBox="1"/>
      </xdr:nvSpPr>
      <xdr:spPr>
        <a:xfrm>
          <a:off x="6355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9105" cy="259080"/>
    <xdr:sp macro="" textlink="">
      <xdr:nvSpPr>
        <xdr:cNvPr id="281" name="テキスト ボックス 280"/>
        <xdr:cNvSpPr txBox="1"/>
      </xdr:nvSpPr>
      <xdr:spPr>
        <a:xfrm>
          <a:off x="6136640" y="62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9105" cy="250825"/>
    <xdr:sp macro="" textlink="">
      <xdr:nvSpPr>
        <xdr:cNvPr id="283" name="テキスト ボックス 282"/>
        <xdr:cNvSpPr txBox="1"/>
      </xdr:nvSpPr>
      <xdr:spPr>
        <a:xfrm>
          <a:off x="6136640" y="5826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9105" cy="259080"/>
    <xdr:sp macro="" textlink="">
      <xdr:nvSpPr>
        <xdr:cNvPr id="285" name="テキスト ボックス 284"/>
        <xdr:cNvSpPr txBox="1"/>
      </xdr:nvSpPr>
      <xdr:spPr>
        <a:xfrm>
          <a:off x="6136640" y="544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9105" cy="259080"/>
    <xdr:sp macro="" textlink="">
      <xdr:nvSpPr>
        <xdr:cNvPr id="287" name="テキスト ボックス 286"/>
        <xdr:cNvSpPr txBox="1"/>
      </xdr:nvSpPr>
      <xdr:spPr>
        <a:xfrm>
          <a:off x="6136640" y="506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0825"/>
    <xdr:sp macro="" textlink="">
      <xdr:nvSpPr>
        <xdr:cNvPr id="289" name="テキスト ボックス 288"/>
        <xdr:cNvSpPr txBox="1"/>
      </xdr:nvSpPr>
      <xdr:spPr>
        <a:xfrm>
          <a:off x="6072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127635</xdr:rowOff>
    </xdr:from>
    <xdr:to>
      <xdr:col>54</xdr:col>
      <xdr:colOff>189865</xdr:colOff>
      <xdr:row>39</xdr:row>
      <xdr:rowOff>44450</xdr:rowOff>
    </xdr:to>
    <xdr:cxnSp macro="">
      <xdr:nvCxnSpPr>
        <xdr:cNvPr id="291" name="直線コネクタ 290"/>
        <xdr:cNvCxnSpPr/>
      </xdr:nvCxnSpPr>
      <xdr:spPr>
        <a:xfrm flipV="1">
          <a:off x="10475595" y="5785485"/>
          <a:ext cx="1270" cy="945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92"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74930</xdr:rowOff>
    </xdr:from>
    <xdr:ext cx="469900" cy="251460"/>
    <xdr:sp macro="" textlink="">
      <xdr:nvSpPr>
        <xdr:cNvPr id="294" name="労働費最大値テキスト"/>
        <xdr:cNvSpPr txBox="1"/>
      </xdr:nvSpPr>
      <xdr:spPr>
        <a:xfrm>
          <a:off x="10528300" y="55613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295" name="直線コネクタ 294"/>
        <xdr:cNvCxnSpPr/>
      </xdr:nvCxnSpPr>
      <xdr:spPr>
        <a:xfrm>
          <a:off x="10388600" y="578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17780</xdr:rowOff>
    </xdr:from>
    <xdr:to>
      <xdr:col>55</xdr:col>
      <xdr:colOff>0</xdr:colOff>
      <xdr:row>34</xdr:row>
      <xdr:rowOff>63500</xdr:rowOff>
    </xdr:to>
    <xdr:cxnSp macro="">
      <xdr:nvCxnSpPr>
        <xdr:cNvPr id="296" name="直線コネクタ 295"/>
        <xdr:cNvCxnSpPr/>
      </xdr:nvCxnSpPr>
      <xdr:spPr>
        <a:xfrm>
          <a:off x="9639300" y="58470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119380</xdr:rowOff>
    </xdr:from>
    <xdr:ext cx="469900" cy="259080"/>
    <xdr:sp macro="" textlink="">
      <xdr:nvSpPr>
        <xdr:cNvPr id="297" name="労働費平均値テキスト"/>
        <xdr:cNvSpPr txBox="1"/>
      </xdr:nvSpPr>
      <xdr:spPr>
        <a:xfrm>
          <a:off x="10528300" y="6463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140970</xdr:rowOff>
    </xdr:from>
    <xdr:to>
      <xdr:col>55</xdr:col>
      <xdr:colOff>50800</xdr:colOff>
      <xdr:row>38</xdr:row>
      <xdr:rowOff>71120</xdr:rowOff>
    </xdr:to>
    <xdr:sp macro="" textlink="">
      <xdr:nvSpPr>
        <xdr:cNvPr id="298" name="フローチャート: 判断 297"/>
        <xdr:cNvSpPr/>
      </xdr:nvSpPr>
      <xdr:spPr>
        <a:xfrm>
          <a:off x="104267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17780</xdr:rowOff>
    </xdr:from>
    <xdr:to>
      <xdr:col>50</xdr:col>
      <xdr:colOff>114300</xdr:colOff>
      <xdr:row>34</xdr:row>
      <xdr:rowOff>38100</xdr:rowOff>
    </xdr:to>
    <xdr:cxnSp macro="">
      <xdr:nvCxnSpPr>
        <xdr:cNvPr id="299" name="直線コネクタ 298"/>
        <xdr:cNvCxnSpPr/>
      </xdr:nvCxnSpPr>
      <xdr:spPr>
        <a:xfrm flipV="1">
          <a:off x="8750300" y="58470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130810</xdr:rowOff>
    </xdr:from>
    <xdr:to>
      <xdr:col>50</xdr:col>
      <xdr:colOff>165100</xdr:colOff>
      <xdr:row>38</xdr:row>
      <xdr:rowOff>60960</xdr:rowOff>
    </xdr:to>
    <xdr:sp macro="" textlink="">
      <xdr:nvSpPr>
        <xdr:cNvPr id="300" name="フローチャート: 判断 299"/>
        <xdr:cNvSpPr/>
      </xdr:nvSpPr>
      <xdr:spPr>
        <a:xfrm>
          <a:off x="9588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38</xdr:row>
      <xdr:rowOff>52070</xdr:rowOff>
    </xdr:from>
    <xdr:ext cx="461645" cy="251460"/>
    <xdr:sp macro="" textlink="">
      <xdr:nvSpPr>
        <xdr:cNvPr id="301" name="テキスト ボックス 300"/>
        <xdr:cNvSpPr txBox="1"/>
      </xdr:nvSpPr>
      <xdr:spPr>
        <a:xfrm>
          <a:off x="9404350" y="656717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116205</xdr:rowOff>
    </xdr:from>
    <xdr:to>
      <xdr:col>45</xdr:col>
      <xdr:colOff>177800</xdr:colOff>
      <xdr:row>34</xdr:row>
      <xdr:rowOff>38100</xdr:rowOff>
    </xdr:to>
    <xdr:cxnSp macro="">
      <xdr:nvCxnSpPr>
        <xdr:cNvPr id="302" name="直線コネクタ 301"/>
        <xdr:cNvCxnSpPr/>
      </xdr:nvCxnSpPr>
      <xdr:spPr>
        <a:xfrm>
          <a:off x="7861300" y="5431155"/>
          <a:ext cx="889000" cy="436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107950</xdr:rowOff>
    </xdr:from>
    <xdr:to>
      <xdr:col>46</xdr:col>
      <xdr:colOff>38100</xdr:colOff>
      <xdr:row>38</xdr:row>
      <xdr:rowOff>38100</xdr:rowOff>
    </xdr:to>
    <xdr:sp macro="" textlink="">
      <xdr:nvSpPr>
        <xdr:cNvPr id="303" name="フローチャート: 判断 302"/>
        <xdr:cNvSpPr/>
      </xdr:nvSpPr>
      <xdr:spPr>
        <a:xfrm>
          <a:off x="8699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29210</xdr:rowOff>
    </xdr:from>
    <xdr:ext cx="461645" cy="251460"/>
    <xdr:sp macro="" textlink="">
      <xdr:nvSpPr>
        <xdr:cNvPr id="304" name="テキスト ボックス 303"/>
        <xdr:cNvSpPr txBox="1"/>
      </xdr:nvSpPr>
      <xdr:spPr>
        <a:xfrm>
          <a:off x="8515350" y="65443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31</xdr:row>
      <xdr:rowOff>116205</xdr:rowOff>
    </xdr:from>
    <xdr:to>
      <xdr:col>41</xdr:col>
      <xdr:colOff>50800</xdr:colOff>
      <xdr:row>33</xdr:row>
      <xdr:rowOff>71120</xdr:rowOff>
    </xdr:to>
    <xdr:cxnSp macro="">
      <xdr:nvCxnSpPr>
        <xdr:cNvPr id="305" name="直線コネクタ 304"/>
        <xdr:cNvCxnSpPr/>
      </xdr:nvCxnSpPr>
      <xdr:spPr>
        <a:xfrm flipV="1">
          <a:off x="6972300" y="5431155"/>
          <a:ext cx="8890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107315</xdr:rowOff>
    </xdr:from>
    <xdr:to>
      <xdr:col>41</xdr:col>
      <xdr:colOff>101600</xdr:colOff>
      <xdr:row>38</xdr:row>
      <xdr:rowOff>37465</xdr:rowOff>
    </xdr:to>
    <xdr:sp macro="" textlink="">
      <xdr:nvSpPr>
        <xdr:cNvPr id="306" name="フローチャート: 判断 305"/>
        <xdr:cNvSpPr/>
      </xdr:nvSpPr>
      <xdr:spPr>
        <a:xfrm>
          <a:off x="781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29210</xdr:rowOff>
    </xdr:from>
    <xdr:ext cx="461645" cy="251460"/>
    <xdr:sp macro="" textlink="">
      <xdr:nvSpPr>
        <xdr:cNvPr id="307" name="テキスト ボックス 306"/>
        <xdr:cNvSpPr txBox="1"/>
      </xdr:nvSpPr>
      <xdr:spPr>
        <a:xfrm>
          <a:off x="7626350" y="65443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71755</xdr:rowOff>
    </xdr:from>
    <xdr:to>
      <xdr:col>36</xdr:col>
      <xdr:colOff>165100</xdr:colOff>
      <xdr:row>38</xdr:row>
      <xdr:rowOff>1905</xdr:rowOff>
    </xdr:to>
    <xdr:sp macro="" textlink="">
      <xdr:nvSpPr>
        <xdr:cNvPr id="308" name="フローチャート: 判断 307"/>
        <xdr:cNvSpPr/>
      </xdr:nvSpPr>
      <xdr:spPr>
        <a:xfrm>
          <a:off x="6921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164465</xdr:rowOff>
    </xdr:from>
    <xdr:ext cx="461645" cy="259080"/>
    <xdr:sp macro="" textlink="">
      <xdr:nvSpPr>
        <xdr:cNvPr id="309" name="テキスト ボックス 308"/>
        <xdr:cNvSpPr txBox="1"/>
      </xdr:nvSpPr>
      <xdr:spPr>
        <a:xfrm>
          <a:off x="6737350" y="65081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12700</xdr:rowOff>
    </xdr:from>
    <xdr:to>
      <xdr:col>55</xdr:col>
      <xdr:colOff>50800</xdr:colOff>
      <xdr:row>34</xdr:row>
      <xdr:rowOff>114300</xdr:rowOff>
    </xdr:to>
    <xdr:sp macro="" textlink="">
      <xdr:nvSpPr>
        <xdr:cNvPr id="315" name="楕円 314"/>
        <xdr:cNvSpPr/>
      </xdr:nvSpPr>
      <xdr:spPr>
        <a:xfrm>
          <a:off x="104267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99060</xdr:rowOff>
    </xdr:from>
    <xdr:ext cx="469900" cy="250825"/>
    <xdr:sp macro="" textlink="">
      <xdr:nvSpPr>
        <xdr:cNvPr id="316" name="労働費該当値テキスト"/>
        <xdr:cNvSpPr txBox="1"/>
      </xdr:nvSpPr>
      <xdr:spPr>
        <a:xfrm>
          <a:off x="10528300" y="57569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137795</xdr:rowOff>
    </xdr:from>
    <xdr:to>
      <xdr:col>50</xdr:col>
      <xdr:colOff>165100</xdr:colOff>
      <xdr:row>34</xdr:row>
      <xdr:rowOff>67945</xdr:rowOff>
    </xdr:to>
    <xdr:sp macro="" textlink="">
      <xdr:nvSpPr>
        <xdr:cNvPr id="317" name="楕円 316"/>
        <xdr:cNvSpPr/>
      </xdr:nvSpPr>
      <xdr:spPr>
        <a:xfrm>
          <a:off x="95885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32</xdr:row>
      <xdr:rowOff>84455</xdr:rowOff>
    </xdr:from>
    <xdr:ext cx="461645" cy="259080"/>
    <xdr:sp macro="" textlink="">
      <xdr:nvSpPr>
        <xdr:cNvPr id="318" name="テキスト ボックス 317"/>
        <xdr:cNvSpPr txBox="1"/>
      </xdr:nvSpPr>
      <xdr:spPr>
        <a:xfrm>
          <a:off x="9404350" y="55708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158750</xdr:rowOff>
    </xdr:from>
    <xdr:to>
      <xdr:col>46</xdr:col>
      <xdr:colOff>38100</xdr:colOff>
      <xdr:row>34</xdr:row>
      <xdr:rowOff>88900</xdr:rowOff>
    </xdr:to>
    <xdr:sp macro="" textlink="">
      <xdr:nvSpPr>
        <xdr:cNvPr id="319" name="楕円 318"/>
        <xdr:cNvSpPr/>
      </xdr:nvSpPr>
      <xdr:spPr>
        <a:xfrm>
          <a:off x="8699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32</xdr:row>
      <xdr:rowOff>105410</xdr:rowOff>
    </xdr:from>
    <xdr:ext cx="461645" cy="259080"/>
    <xdr:sp macro="" textlink="">
      <xdr:nvSpPr>
        <xdr:cNvPr id="320" name="テキスト ボックス 319"/>
        <xdr:cNvSpPr txBox="1"/>
      </xdr:nvSpPr>
      <xdr:spPr>
        <a:xfrm>
          <a:off x="8515350" y="55918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31</xdr:row>
      <xdr:rowOff>65405</xdr:rowOff>
    </xdr:from>
    <xdr:to>
      <xdr:col>41</xdr:col>
      <xdr:colOff>101600</xdr:colOff>
      <xdr:row>31</xdr:row>
      <xdr:rowOff>167005</xdr:rowOff>
    </xdr:to>
    <xdr:sp macro="" textlink="">
      <xdr:nvSpPr>
        <xdr:cNvPr id="321" name="楕円 320"/>
        <xdr:cNvSpPr/>
      </xdr:nvSpPr>
      <xdr:spPr>
        <a:xfrm>
          <a:off x="7810500" y="53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30</xdr:row>
      <xdr:rowOff>12065</xdr:rowOff>
    </xdr:from>
    <xdr:ext cx="461645" cy="259080"/>
    <xdr:sp macro="" textlink="">
      <xdr:nvSpPr>
        <xdr:cNvPr id="322" name="テキスト ボックス 321"/>
        <xdr:cNvSpPr txBox="1"/>
      </xdr:nvSpPr>
      <xdr:spPr>
        <a:xfrm>
          <a:off x="7626350" y="51555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33</xdr:row>
      <xdr:rowOff>20320</xdr:rowOff>
    </xdr:from>
    <xdr:to>
      <xdr:col>36</xdr:col>
      <xdr:colOff>165100</xdr:colOff>
      <xdr:row>33</xdr:row>
      <xdr:rowOff>121920</xdr:rowOff>
    </xdr:to>
    <xdr:sp macro="" textlink="">
      <xdr:nvSpPr>
        <xdr:cNvPr id="323" name="楕円 322"/>
        <xdr:cNvSpPr/>
      </xdr:nvSpPr>
      <xdr:spPr>
        <a:xfrm>
          <a:off x="6921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31</xdr:row>
      <xdr:rowOff>138430</xdr:rowOff>
    </xdr:from>
    <xdr:ext cx="461645" cy="259080"/>
    <xdr:sp macro="" textlink="">
      <xdr:nvSpPr>
        <xdr:cNvPr id="324" name="テキスト ボックス 323"/>
        <xdr:cNvSpPr txBox="1"/>
      </xdr:nvSpPr>
      <xdr:spPr>
        <a:xfrm>
          <a:off x="6737350" y="54533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1630" cy="217170"/>
    <xdr:sp macro="" textlink="">
      <xdr:nvSpPr>
        <xdr:cNvPr id="333" name="テキスト ボックス 332"/>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0665" cy="259080"/>
    <xdr:sp macro="" textlink="">
      <xdr:nvSpPr>
        <xdr:cNvPr id="336" name="テキスト ボックス 335"/>
        <xdr:cNvSpPr txBox="1"/>
      </xdr:nvSpPr>
      <xdr:spPr>
        <a:xfrm>
          <a:off x="6355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8" name="テキスト ボックス 33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0825"/>
    <xdr:sp macro="" textlink="">
      <xdr:nvSpPr>
        <xdr:cNvPr id="340" name="テキスト ボックス 339"/>
        <xdr:cNvSpPr txBox="1"/>
      </xdr:nvSpPr>
      <xdr:spPr>
        <a:xfrm>
          <a:off x="6072505" y="9255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2" name="テキスト ボックス 34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7375" cy="259080"/>
    <xdr:sp macro="" textlink="">
      <xdr:nvSpPr>
        <xdr:cNvPr id="344" name="テキスト ボックス 343"/>
        <xdr:cNvSpPr txBox="1"/>
      </xdr:nvSpPr>
      <xdr:spPr>
        <a:xfrm>
          <a:off x="6008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7375" cy="250825"/>
    <xdr:sp macro="" textlink="">
      <xdr:nvSpPr>
        <xdr:cNvPr id="346" name="テキスト ボックス 345"/>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90170</xdr:rowOff>
    </xdr:from>
    <xdr:to>
      <xdr:col>54</xdr:col>
      <xdr:colOff>189865</xdr:colOff>
      <xdr:row>59</xdr:row>
      <xdr:rowOff>30480</xdr:rowOff>
    </xdr:to>
    <xdr:cxnSp macro="">
      <xdr:nvCxnSpPr>
        <xdr:cNvPr id="348" name="直線コネクタ 347"/>
        <xdr:cNvCxnSpPr/>
      </xdr:nvCxnSpPr>
      <xdr:spPr>
        <a:xfrm flipV="1">
          <a:off x="10475595" y="88341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34290</xdr:rowOff>
    </xdr:from>
    <xdr:ext cx="469900" cy="259080"/>
    <xdr:sp macro="" textlink="">
      <xdr:nvSpPr>
        <xdr:cNvPr id="349" name="農林水産業費最小値テキスト"/>
        <xdr:cNvSpPr txBox="1"/>
      </xdr:nvSpPr>
      <xdr:spPr>
        <a:xfrm>
          <a:off x="10528300" y="10149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30480</xdr:rowOff>
    </xdr:from>
    <xdr:to>
      <xdr:col>55</xdr:col>
      <xdr:colOff>88900</xdr:colOff>
      <xdr:row>59</xdr:row>
      <xdr:rowOff>30480</xdr:rowOff>
    </xdr:to>
    <xdr:cxnSp macro="">
      <xdr:nvCxnSpPr>
        <xdr:cNvPr id="350" name="直線コネクタ 349"/>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36830</xdr:rowOff>
    </xdr:from>
    <xdr:ext cx="598805" cy="259080"/>
    <xdr:sp macro="" textlink="">
      <xdr:nvSpPr>
        <xdr:cNvPr id="351" name="農林水産業費最大値テキスト"/>
        <xdr:cNvSpPr txBox="1"/>
      </xdr:nvSpPr>
      <xdr:spPr>
        <a:xfrm>
          <a:off x="10528300" y="8609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104,378</a:t>
          </a:r>
          <a:endParaRPr kumimoji="1" lang="ja-JP" altLang="en-US" sz="1000" b="1">
            <a:latin typeface="ＭＳ Ｐゴシック"/>
          </a:endParaRPr>
        </a:p>
      </xdr:txBody>
    </xdr:sp>
    <xdr:clientData/>
  </xdr:oneCellAnchor>
  <xdr:twoCellAnchor>
    <xdr:from>
      <xdr:col>54</xdr:col>
      <xdr:colOff>101600</xdr:colOff>
      <xdr:row>51</xdr:row>
      <xdr:rowOff>90170</xdr:rowOff>
    </xdr:from>
    <xdr:to>
      <xdr:col>55</xdr:col>
      <xdr:colOff>88900</xdr:colOff>
      <xdr:row>51</xdr:row>
      <xdr:rowOff>90170</xdr:rowOff>
    </xdr:to>
    <xdr:cxnSp macro="">
      <xdr:nvCxnSpPr>
        <xdr:cNvPr id="352" name="直線コネクタ 351"/>
        <xdr:cNvCxnSpPr/>
      </xdr:nvCxnSpPr>
      <xdr:spPr>
        <a:xfrm>
          <a:off x="10388600" y="883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36830</xdr:rowOff>
    </xdr:from>
    <xdr:to>
      <xdr:col>55</xdr:col>
      <xdr:colOff>0</xdr:colOff>
      <xdr:row>56</xdr:row>
      <xdr:rowOff>48260</xdr:rowOff>
    </xdr:to>
    <xdr:cxnSp macro="">
      <xdr:nvCxnSpPr>
        <xdr:cNvPr id="353" name="直線コネクタ 352"/>
        <xdr:cNvCxnSpPr/>
      </xdr:nvCxnSpPr>
      <xdr:spPr>
        <a:xfrm>
          <a:off x="9639300" y="96380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40640</xdr:rowOff>
    </xdr:from>
    <xdr:ext cx="534670" cy="251460"/>
    <xdr:sp macro="" textlink="">
      <xdr:nvSpPr>
        <xdr:cNvPr id="354" name="農林水産業費平均値テキスト"/>
        <xdr:cNvSpPr txBox="1"/>
      </xdr:nvSpPr>
      <xdr:spPr>
        <a:xfrm>
          <a:off x="10528300" y="98132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62230</xdr:rowOff>
    </xdr:from>
    <xdr:to>
      <xdr:col>55</xdr:col>
      <xdr:colOff>50800</xdr:colOff>
      <xdr:row>57</xdr:row>
      <xdr:rowOff>163830</xdr:rowOff>
    </xdr:to>
    <xdr:sp macro="" textlink="">
      <xdr:nvSpPr>
        <xdr:cNvPr id="355" name="フローチャート: 判断 354"/>
        <xdr:cNvSpPr/>
      </xdr:nvSpPr>
      <xdr:spPr>
        <a:xfrm>
          <a:off x="104267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166370</xdr:rowOff>
    </xdr:from>
    <xdr:to>
      <xdr:col>50</xdr:col>
      <xdr:colOff>114300</xdr:colOff>
      <xdr:row>56</xdr:row>
      <xdr:rowOff>36830</xdr:rowOff>
    </xdr:to>
    <xdr:cxnSp macro="">
      <xdr:nvCxnSpPr>
        <xdr:cNvPr id="356" name="直線コネクタ 355"/>
        <xdr:cNvCxnSpPr/>
      </xdr:nvCxnSpPr>
      <xdr:spPr>
        <a:xfrm>
          <a:off x="8750300" y="95961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85090</xdr:rowOff>
    </xdr:from>
    <xdr:to>
      <xdr:col>50</xdr:col>
      <xdr:colOff>165100</xdr:colOff>
      <xdr:row>58</xdr:row>
      <xdr:rowOff>15240</xdr:rowOff>
    </xdr:to>
    <xdr:sp macro="" textlink="">
      <xdr:nvSpPr>
        <xdr:cNvPr id="357" name="フローチャート: 判断 356"/>
        <xdr:cNvSpPr/>
      </xdr:nvSpPr>
      <xdr:spPr>
        <a:xfrm>
          <a:off x="9588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6350</xdr:rowOff>
    </xdr:from>
    <xdr:ext cx="526415" cy="251460"/>
    <xdr:sp macro="" textlink="">
      <xdr:nvSpPr>
        <xdr:cNvPr id="358" name="テキスト ボックス 357"/>
        <xdr:cNvSpPr txBox="1"/>
      </xdr:nvSpPr>
      <xdr:spPr>
        <a:xfrm>
          <a:off x="9371965" y="99504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166370</xdr:rowOff>
    </xdr:from>
    <xdr:to>
      <xdr:col>45</xdr:col>
      <xdr:colOff>177800</xdr:colOff>
      <xdr:row>56</xdr:row>
      <xdr:rowOff>50800</xdr:rowOff>
    </xdr:to>
    <xdr:cxnSp macro="">
      <xdr:nvCxnSpPr>
        <xdr:cNvPr id="359" name="直線コネクタ 358"/>
        <xdr:cNvCxnSpPr/>
      </xdr:nvCxnSpPr>
      <xdr:spPr>
        <a:xfrm flipV="1">
          <a:off x="7861300" y="95961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81280</xdr:rowOff>
    </xdr:from>
    <xdr:to>
      <xdr:col>46</xdr:col>
      <xdr:colOff>38100</xdr:colOff>
      <xdr:row>58</xdr:row>
      <xdr:rowOff>11430</xdr:rowOff>
    </xdr:to>
    <xdr:sp macro="" textlink="">
      <xdr:nvSpPr>
        <xdr:cNvPr id="360" name="フローチャート: 判断 359"/>
        <xdr:cNvSpPr/>
      </xdr:nvSpPr>
      <xdr:spPr>
        <a:xfrm>
          <a:off x="8699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2540</xdr:rowOff>
    </xdr:from>
    <xdr:ext cx="526415" cy="259080"/>
    <xdr:sp macro="" textlink="">
      <xdr:nvSpPr>
        <xdr:cNvPr id="361" name="テキスト ボックス 360"/>
        <xdr:cNvSpPr txBox="1"/>
      </xdr:nvSpPr>
      <xdr:spPr>
        <a:xfrm>
          <a:off x="8482965" y="99466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81280</xdr:rowOff>
    </xdr:from>
    <xdr:to>
      <xdr:col>41</xdr:col>
      <xdr:colOff>50800</xdr:colOff>
      <xdr:row>56</xdr:row>
      <xdr:rowOff>50800</xdr:rowOff>
    </xdr:to>
    <xdr:cxnSp macro="">
      <xdr:nvCxnSpPr>
        <xdr:cNvPr id="362" name="直線コネクタ 361"/>
        <xdr:cNvCxnSpPr/>
      </xdr:nvCxnSpPr>
      <xdr:spPr>
        <a:xfrm>
          <a:off x="6972300" y="933958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85090</xdr:rowOff>
    </xdr:from>
    <xdr:to>
      <xdr:col>41</xdr:col>
      <xdr:colOff>101600</xdr:colOff>
      <xdr:row>58</xdr:row>
      <xdr:rowOff>15240</xdr:rowOff>
    </xdr:to>
    <xdr:sp macro="" textlink="">
      <xdr:nvSpPr>
        <xdr:cNvPr id="363" name="フローチャート: 判断 362"/>
        <xdr:cNvSpPr/>
      </xdr:nvSpPr>
      <xdr:spPr>
        <a:xfrm>
          <a:off x="7810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6350</xdr:rowOff>
    </xdr:from>
    <xdr:ext cx="526415" cy="251460"/>
    <xdr:sp macro="" textlink="">
      <xdr:nvSpPr>
        <xdr:cNvPr id="364" name="テキスト ボックス 363"/>
        <xdr:cNvSpPr txBox="1"/>
      </xdr:nvSpPr>
      <xdr:spPr>
        <a:xfrm>
          <a:off x="7593965" y="99504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74930</xdr:rowOff>
    </xdr:from>
    <xdr:to>
      <xdr:col>36</xdr:col>
      <xdr:colOff>165100</xdr:colOff>
      <xdr:row>58</xdr:row>
      <xdr:rowOff>5080</xdr:rowOff>
    </xdr:to>
    <xdr:sp macro="" textlink="">
      <xdr:nvSpPr>
        <xdr:cNvPr id="365" name="フローチャート: 判断 364"/>
        <xdr:cNvSpPr/>
      </xdr:nvSpPr>
      <xdr:spPr>
        <a:xfrm>
          <a:off x="6921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167640</xdr:rowOff>
    </xdr:from>
    <xdr:ext cx="526415" cy="250825"/>
    <xdr:sp macro="" textlink="">
      <xdr:nvSpPr>
        <xdr:cNvPr id="366" name="テキスト ボックス 365"/>
        <xdr:cNvSpPr txBox="1"/>
      </xdr:nvSpPr>
      <xdr:spPr>
        <a:xfrm>
          <a:off x="6704965" y="99402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168910</xdr:rowOff>
    </xdr:from>
    <xdr:to>
      <xdr:col>55</xdr:col>
      <xdr:colOff>50800</xdr:colOff>
      <xdr:row>56</xdr:row>
      <xdr:rowOff>99060</xdr:rowOff>
    </xdr:to>
    <xdr:sp macro="" textlink="">
      <xdr:nvSpPr>
        <xdr:cNvPr id="372" name="楕円 371"/>
        <xdr:cNvSpPr/>
      </xdr:nvSpPr>
      <xdr:spPr>
        <a:xfrm>
          <a:off x="10426700" y="9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20320</xdr:rowOff>
    </xdr:from>
    <xdr:ext cx="534670" cy="250825"/>
    <xdr:sp macro="" textlink="">
      <xdr:nvSpPr>
        <xdr:cNvPr id="373" name="農林水産業費該当値テキスト"/>
        <xdr:cNvSpPr txBox="1"/>
      </xdr:nvSpPr>
      <xdr:spPr>
        <a:xfrm>
          <a:off x="10528300" y="945007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157480</xdr:rowOff>
    </xdr:from>
    <xdr:to>
      <xdr:col>50</xdr:col>
      <xdr:colOff>165100</xdr:colOff>
      <xdr:row>56</xdr:row>
      <xdr:rowOff>87630</xdr:rowOff>
    </xdr:to>
    <xdr:sp macro="" textlink="">
      <xdr:nvSpPr>
        <xdr:cNvPr id="374" name="楕円 373"/>
        <xdr:cNvSpPr/>
      </xdr:nvSpPr>
      <xdr:spPr>
        <a:xfrm>
          <a:off x="9588500" y="95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104140</xdr:rowOff>
    </xdr:from>
    <xdr:ext cx="526415" cy="259080"/>
    <xdr:sp macro="" textlink="">
      <xdr:nvSpPr>
        <xdr:cNvPr id="375" name="テキスト ボックス 374"/>
        <xdr:cNvSpPr txBox="1"/>
      </xdr:nvSpPr>
      <xdr:spPr>
        <a:xfrm>
          <a:off x="9371965" y="93624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115570</xdr:rowOff>
    </xdr:from>
    <xdr:to>
      <xdr:col>46</xdr:col>
      <xdr:colOff>38100</xdr:colOff>
      <xdr:row>56</xdr:row>
      <xdr:rowOff>45720</xdr:rowOff>
    </xdr:to>
    <xdr:sp macro="" textlink="">
      <xdr:nvSpPr>
        <xdr:cNvPr id="376" name="楕円 375"/>
        <xdr:cNvSpPr/>
      </xdr:nvSpPr>
      <xdr:spPr>
        <a:xfrm>
          <a:off x="8699500" y="95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62230</xdr:rowOff>
    </xdr:from>
    <xdr:ext cx="526415" cy="259080"/>
    <xdr:sp macro="" textlink="">
      <xdr:nvSpPr>
        <xdr:cNvPr id="377" name="テキスト ボックス 376"/>
        <xdr:cNvSpPr txBox="1"/>
      </xdr:nvSpPr>
      <xdr:spPr>
        <a:xfrm>
          <a:off x="8482965" y="93205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0</xdr:rowOff>
    </xdr:from>
    <xdr:to>
      <xdr:col>41</xdr:col>
      <xdr:colOff>101600</xdr:colOff>
      <xdr:row>56</xdr:row>
      <xdr:rowOff>101600</xdr:rowOff>
    </xdr:to>
    <xdr:sp macro="" textlink="">
      <xdr:nvSpPr>
        <xdr:cNvPr id="378" name="楕円 377"/>
        <xdr:cNvSpPr/>
      </xdr:nvSpPr>
      <xdr:spPr>
        <a:xfrm>
          <a:off x="7810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118110</xdr:rowOff>
    </xdr:from>
    <xdr:ext cx="526415" cy="259080"/>
    <xdr:sp macro="" textlink="">
      <xdr:nvSpPr>
        <xdr:cNvPr id="379" name="テキスト ボックス 378"/>
        <xdr:cNvSpPr txBox="1"/>
      </xdr:nvSpPr>
      <xdr:spPr>
        <a:xfrm>
          <a:off x="7593965" y="93764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30480</xdr:rowOff>
    </xdr:from>
    <xdr:to>
      <xdr:col>36</xdr:col>
      <xdr:colOff>165100</xdr:colOff>
      <xdr:row>54</xdr:row>
      <xdr:rowOff>132080</xdr:rowOff>
    </xdr:to>
    <xdr:sp macro="" textlink="">
      <xdr:nvSpPr>
        <xdr:cNvPr id="380" name="楕円 379"/>
        <xdr:cNvSpPr/>
      </xdr:nvSpPr>
      <xdr:spPr>
        <a:xfrm>
          <a:off x="69215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148590</xdr:rowOff>
    </xdr:from>
    <xdr:ext cx="526415" cy="259080"/>
    <xdr:sp macro="" textlink="">
      <xdr:nvSpPr>
        <xdr:cNvPr id="381" name="テキスト ボックス 380"/>
        <xdr:cNvSpPr txBox="1"/>
      </xdr:nvSpPr>
      <xdr:spPr>
        <a:xfrm>
          <a:off x="6704965" y="90639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1630" cy="217170"/>
    <xdr:sp macro="" textlink="">
      <xdr:nvSpPr>
        <xdr:cNvPr id="390" name="テキスト ボックス 389"/>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2" name="直線コネクタ 39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0665" cy="259080"/>
    <xdr:sp macro="" textlink="">
      <xdr:nvSpPr>
        <xdr:cNvPr id="393" name="テキスト ボックス 392"/>
        <xdr:cNvSpPr txBox="1"/>
      </xdr:nvSpPr>
      <xdr:spPr>
        <a:xfrm>
          <a:off x="6355080" y="13501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4" name="直線コネクタ 39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95" name="テキスト ボックス 394"/>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6" name="直線コネクタ 39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7" name="テキスト ボックス 396"/>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8" name="直線コネクタ 39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9" name="テキスト ボックス 398"/>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0" name="直線コネクタ 39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401" name="テキスト ボックス 400"/>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2" name="直線コネクタ 40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403" name="テキスト ボックス 402"/>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0825"/>
    <xdr:sp macro="" textlink="">
      <xdr:nvSpPr>
        <xdr:cNvPr id="405" name="テキスト ボックス 404"/>
        <xdr:cNvSpPr txBox="1"/>
      </xdr:nvSpPr>
      <xdr:spPr>
        <a:xfrm>
          <a:off x="6072505" y="11541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62230</xdr:rowOff>
    </xdr:from>
    <xdr:to>
      <xdr:col>54</xdr:col>
      <xdr:colOff>189865</xdr:colOff>
      <xdr:row>79</xdr:row>
      <xdr:rowOff>48895</xdr:rowOff>
    </xdr:to>
    <xdr:cxnSp macro="">
      <xdr:nvCxnSpPr>
        <xdr:cNvPr id="407" name="直線コネクタ 406"/>
        <xdr:cNvCxnSpPr/>
      </xdr:nvCxnSpPr>
      <xdr:spPr>
        <a:xfrm flipV="1">
          <a:off x="10475595" y="12063730"/>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52705</xdr:rowOff>
    </xdr:from>
    <xdr:ext cx="469900" cy="250825"/>
    <xdr:sp macro="" textlink="">
      <xdr:nvSpPr>
        <xdr:cNvPr id="408" name="商工費最小値テキスト"/>
        <xdr:cNvSpPr txBox="1"/>
      </xdr:nvSpPr>
      <xdr:spPr>
        <a:xfrm>
          <a:off x="10528300" y="135972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48895</xdr:rowOff>
    </xdr:from>
    <xdr:to>
      <xdr:col>55</xdr:col>
      <xdr:colOff>88900</xdr:colOff>
      <xdr:row>79</xdr:row>
      <xdr:rowOff>48895</xdr:rowOff>
    </xdr:to>
    <xdr:cxnSp macro="">
      <xdr:nvCxnSpPr>
        <xdr:cNvPr id="409" name="直線コネクタ 408"/>
        <xdr:cNvCxnSpPr/>
      </xdr:nvCxnSpPr>
      <xdr:spPr>
        <a:xfrm>
          <a:off x="10388600" y="1359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8890</xdr:rowOff>
    </xdr:from>
    <xdr:ext cx="534670" cy="250825"/>
    <xdr:sp macro="" textlink="">
      <xdr:nvSpPr>
        <xdr:cNvPr id="410" name="商工費最大値テキスト"/>
        <xdr:cNvSpPr txBox="1"/>
      </xdr:nvSpPr>
      <xdr:spPr>
        <a:xfrm>
          <a:off x="10528300" y="118389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48,375</a:t>
          </a:r>
          <a:endParaRPr kumimoji="1" lang="ja-JP" altLang="en-US" sz="1000" b="1">
            <a:latin typeface="ＭＳ Ｐゴシック"/>
          </a:endParaRPr>
        </a:p>
      </xdr:txBody>
    </xdr:sp>
    <xdr:clientData/>
  </xdr:oneCellAnchor>
  <xdr:twoCellAnchor>
    <xdr:from>
      <xdr:col>54</xdr:col>
      <xdr:colOff>101600</xdr:colOff>
      <xdr:row>70</xdr:row>
      <xdr:rowOff>62230</xdr:rowOff>
    </xdr:from>
    <xdr:to>
      <xdr:col>55</xdr:col>
      <xdr:colOff>88900</xdr:colOff>
      <xdr:row>70</xdr:row>
      <xdr:rowOff>62230</xdr:rowOff>
    </xdr:to>
    <xdr:cxnSp macro="">
      <xdr:nvCxnSpPr>
        <xdr:cNvPr id="411" name="直線コネクタ 410"/>
        <xdr:cNvCxnSpPr/>
      </xdr:nvCxnSpPr>
      <xdr:spPr>
        <a:xfrm>
          <a:off x="10388600" y="1206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104775</xdr:rowOff>
    </xdr:from>
    <xdr:to>
      <xdr:col>55</xdr:col>
      <xdr:colOff>0</xdr:colOff>
      <xdr:row>75</xdr:row>
      <xdr:rowOff>121285</xdr:rowOff>
    </xdr:to>
    <xdr:cxnSp macro="">
      <xdr:nvCxnSpPr>
        <xdr:cNvPr id="412" name="直線コネクタ 411"/>
        <xdr:cNvCxnSpPr/>
      </xdr:nvCxnSpPr>
      <xdr:spPr>
        <a:xfrm flipV="1">
          <a:off x="9639300" y="12792075"/>
          <a:ext cx="8382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53340</xdr:rowOff>
    </xdr:from>
    <xdr:ext cx="534670" cy="250825"/>
    <xdr:sp macro="" textlink="">
      <xdr:nvSpPr>
        <xdr:cNvPr id="413" name="商工費平均値テキスト"/>
        <xdr:cNvSpPr txBox="1"/>
      </xdr:nvSpPr>
      <xdr:spPr>
        <a:xfrm>
          <a:off x="10528300" y="1308354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74930</xdr:rowOff>
    </xdr:from>
    <xdr:to>
      <xdr:col>55</xdr:col>
      <xdr:colOff>50800</xdr:colOff>
      <xdr:row>77</xdr:row>
      <xdr:rowOff>5080</xdr:rowOff>
    </xdr:to>
    <xdr:sp macro="" textlink="">
      <xdr:nvSpPr>
        <xdr:cNvPr id="414" name="フローチャート: 判断 413"/>
        <xdr:cNvSpPr/>
      </xdr:nvSpPr>
      <xdr:spPr>
        <a:xfrm>
          <a:off x="10426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64770</xdr:rowOff>
    </xdr:from>
    <xdr:to>
      <xdr:col>50</xdr:col>
      <xdr:colOff>114300</xdr:colOff>
      <xdr:row>75</xdr:row>
      <xdr:rowOff>121285</xdr:rowOff>
    </xdr:to>
    <xdr:cxnSp macro="">
      <xdr:nvCxnSpPr>
        <xdr:cNvPr id="415" name="直線コネクタ 414"/>
        <xdr:cNvCxnSpPr/>
      </xdr:nvCxnSpPr>
      <xdr:spPr>
        <a:xfrm>
          <a:off x="8750300" y="12752070"/>
          <a:ext cx="8890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106045</xdr:rowOff>
    </xdr:from>
    <xdr:to>
      <xdr:col>50</xdr:col>
      <xdr:colOff>165100</xdr:colOff>
      <xdr:row>77</xdr:row>
      <xdr:rowOff>36195</xdr:rowOff>
    </xdr:to>
    <xdr:sp macro="" textlink="">
      <xdr:nvSpPr>
        <xdr:cNvPr id="416" name="フローチャート: 判断 415"/>
        <xdr:cNvSpPr/>
      </xdr:nvSpPr>
      <xdr:spPr>
        <a:xfrm>
          <a:off x="958850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27305</xdr:rowOff>
    </xdr:from>
    <xdr:ext cx="526415" cy="259080"/>
    <xdr:sp macro="" textlink="">
      <xdr:nvSpPr>
        <xdr:cNvPr id="417" name="テキスト ボックス 416"/>
        <xdr:cNvSpPr txBox="1"/>
      </xdr:nvSpPr>
      <xdr:spPr>
        <a:xfrm>
          <a:off x="9371965" y="13228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64770</xdr:rowOff>
    </xdr:from>
    <xdr:to>
      <xdr:col>45</xdr:col>
      <xdr:colOff>177800</xdr:colOff>
      <xdr:row>76</xdr:row>
      <xdr:rowOff>1270</xdr:rowOff>
    </xdr:to>
    <xdr:cxnSp macro="">
      <xdr:nvCxnSpPr>
        <xdr:cNvPr id="418" name="直線コネクタ 417"/>
        <xdr:cNvCxnSpPr/>
      </xdr:nvCxnSpPr>
      <xdr:spPr>
        <a:xfrm flipV="1">
          <a:off x="7861300" y="12752070"/>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50800</xdr:rowOff>
    </xdr:from>
    <xdr:to>
      <xdr:col>46</xdr:col>
      <xdr:colOff>38100</xdr:colOff>
      <xdr:row>76</xdr:row>
      <xdr:rowOff>152400</xdr:rowOff>
    </xdr:to>
    <xdr:sp macro="" textlink="">
      <xdr:nvSpPr>
        <xdr:cNvPr id="419" name="フローチャート: 判断 418"/>
        <xdr:cNvSpPr/>
      </xdr:nvSpPr>
      <xdr:spPr>
        <a:xfrm>
          <a:off x="86995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143510</xdr:rowOff>
    </xdr:from>
    <xdr:ext cx="526415" cy="251460"/>
    <xdr:sp macro="" textlink="">
      <xdr:nvSpPr>
        <xdr:cNvPr id="420" name="テキスト ボックス 419"/>
        <xdr:cNvSpPr txBox="1"/>
      </xdr:nvSpPr>
      <xdr:spPr>
        <a:xfrm>
          <a:off x="8482965" y="131737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1270</xdr:rowOff>
    </xdr:from>
    <xdr:to>
      <xdr:col>41</xdr:col>
      <xdr:colOff>50800</xdr:colOff>
      <xdr:row>76</xdr:row>
      <xdr:rowOff>100330</xdr:rowOff>
    </xdr:to>
    <xdr:cxnSp macro="">
      <xdr:nvCxnSpPr>
        <xdr:cNvPr id="421" name="直線コネクタ 420"/>
        <xdr:cNvCxnSpPr/>
      </xdr:nvCxnSpPr>
      <xdr:spPr>
        <a:xfrm flipV="1">
          <a:off x="6972300" y="1303147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68580</xdr:rowOff>
    </xdr:from>
    <xdr:to>
      <xdr:col>41</xdr:col>
      <xdr:colOff>101600</xdr:colOff>
      <xdr:row>76</xdr:row>
      <xdr:rowOff>170180</xdr:rowOff>
    </xdr:to>
    <xdr:sp macro="" textlink="">
      <xdr:nvSpPr>
        <xdr:cNvPr id="422" name="フローチャート: 判断 421"/>
        <xdr:cNvSpPr/>
      </xdr:nvSpPr>
      <xdr:spPr>
        <a:xfrm>
          <a:off x="7810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161290</xdr:rowOff>
    </xdr:from>
    <xdr:ext cx="526415" cy="259080"/>
    <xdr:sp macro="" textlink="">
      <xdr:nvSpPr>
        <xdr:cNvPr id="423" name="テキスト ボックス 422"/>
        <xdr:cNvSpPr txBox="1"/>
      </xdr:nvSpPr>
      <xdr:spPr>
        <a:xfrm>
          <a:off x="7593965" y="131914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38735</xdr:rowOff>
    </xdr:from>
    <xdr:to>
      <xdr:col>36</xdr:col>
      <xdr:colOff>165100</xdr:colOff>
      <xdr:row>76</xdr:row>
      <xdr:rowOff>140335</xdr:rowOff>
    </xdr:to>
    <xdr:sp macro="" textlink="">
      <xdr:nvSpPr>
        <xdr:cNvPr id="424" name="フローチャート: 判断 423"/>
        <xdr:cNvSpPr/>
      </xdr:nvSpPr>
      <xdr:spPr>
        <a:xfrm>
          <a:off x="69215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156845</xdr:rowOff>
    </xdr:from>
    <xdr:ext cx="526415" cy="250825"/>
    <xdr:sp macro="" textlink="">
      <xdr:nvSpPr>
        <xdr:cNvPr id="425" name="テキスト ボックス 424"/>
        <xdr:cNvSpPr txBox="1"/>
      </xdr:nvSpPr>
      <xdr:spPr>
        <a:xfrm>
          <a:off x="6704965" y="128441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53975</xdr:rowOff>
    </xdr:from>
    <xdr:to>
      <xdr:col>55</xdr:col>
      <xdr:colOff>50800</xdr:colOff>
      <xdr:row>74</xdr:row>
      <xdr:rowOff>155575</xdr:rowOff>
    </xdr:to>
    <xdr:sp macro="" textlink="">
      <xdr:nvSpPr>
        <xdr:cNvPr id="431" name="楕円 430"/>
        <xdr:cNvSpPr/>
      </xdr:nvSpPr>
      <xdr:spPr>
        <a:xfrm>
          <a:off x="10426700" y="127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76835</xdr:rowOff>
    </xdr:from>
    <xdr:ext cx="534670" cy="250825"/>
    <xdr:sp macro="" textlink="">
      <xdr:nvSpPr>
        <xdr:cNvPr id="432" name="商工費該当値テキスト"/>
        <xdr:cNvSpPr txBox="1"/>
      </xdr:nvSpPr>
      <xdr:spPr>
        <a:xfrm>
          <a:off x="10528300" y="125926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70485</xdr:rowOff>
    </xdr:from>
    <xdr:to>
      <xdr:col>50</xdr:col>
      <xdr:colOff>165100</xdr:colOff>
      <xdr:row>76</xdr:row>
      <xdr:rowOff>635</xdr:rowOff>
    </xdr:to>
    <xdr:sp macro="" textlink="">
      <xdr:nvSpPr>
        <xdr:cNvPr id="433" name="楕円 432"/>
        <xdr:cNvSpPr/>
      </xdr:nvSpPr>
      <xdr:spPr>
        <a:xfrm>
          <a:off x="9588500" y="129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17780</xdr:rowOff>
    </xdr:from>
    <xdr:ext cx="526415" cy="251460"/>
    <xdr:sp macro="" textlink="">
      <xdr:nvSpPr>
        <xdr:cNvPr id="434" name="テキスト ボックス 433"/>
        <xdr:cNvSpPr txBox="1"/>
      </xdr:nvSpPr>
      <xdr:spPr>
        <a:xfrm>
          <a:off x="9371965" y="127050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13970</xdr:rowOff>
    </xdr:from>
    <xdr:to>
      <xdr:col>46</xdr:col>
      <xdr:colOff>38100</xdr:colOff>
      <xdr:row>74</xdr:row>
      <xdr:rowOff>115570</xdr:rowOff>
    </xdr:to>
    <xdr:sp macro="" textlink="">
      <xdr:nvSpPr>
        <xdr:cNvPr id="435" name="楕円 434"/>
        <xdr:cNvSpPr/>
      </xdr:nvSpPr>
      <xdr:spPr>
        <a:xfrm>
          <a:off x="8699500" y="127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132080</xdr:rowOff>
    </xdr:from>
    <xdr:ext cx="526415" cy="251460"/>
    <xdr:sp macro="" textlink="">
      <xdr:nvSpPr>
        <xdr:cNvPr id="436" name="テキスト ボックス 435"/>
        <xdr:cNvSpPr txBox="1"/>
      </xdr:nvSpPr>
      <xdr:spPr>
        <a:xfrm>
          <a:off x="8482965" y="124764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121920</xdr:rowOff>
    </xdr:from>
    <xdr:to>
      <xdr:col>41</xdr:col>
      <xdr:colOff>101600</xdr:colOff>
      <xdr:row>76</xdr:row>
      <xdr:rowOff>52070</xdr:rowOff>
    </xdr:to>
    <xdr:sp macro="" textlink="">
      <xdr:nvSpPr>
        <xdr:cNvPr id="437" name="楕円 436"/>
        <xdr:cNvSpPr/>
      </xdr:nvSpPr>
      <xdr:spPr>
        <a:xfrm>
          <a:off x="78105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68580</xdr:rowOff>
    </xdr:from>
    <xdr:ext cx="526415" cy="259080"/>
    <xdr:sp macro="" textlink="">
      <xdr:nvSpPr>
        <xdr:cNvPr id="438" name="テキスト ボックス 437"/>
        <xdr:cNvSpPr txBox="1"/>
      </xdr:nvSpPr>
      <xdr:spPr>
        <a:xfrm>
          <a:off x="7593965" y="127558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49530</xdr:rowOff>
    </xdr:from>
    <xdr:to>
      <xdr:col>36</xdr:col>
      <xdr:colOff>165100</xdr:colOff>
      <xdr:row>76</xdr:row>
      <xdr:rowOff>151130</xdr:rowOff>
    </xdr:to>
    <xdr:sp macro="" textlink="">
      <xdr:nvSpPr>
        <xdr:cNvPr id="439" name="楕円 438"/>
        <xdr:cNvSpPr/>
      </xdr:nvSpPr>
      <xdr:spPr>
        <a:xfrm>
          <a:off x="69215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142240</xdr:rowOff>
    </xdr:from>
    <xdr:ext cx="526415" cy="259080"/>
    <xdr:sp macro="" textlink="">
      <xdr:nvSpPr>
        <xdr:cNvPr id="440" name="テキスト ボックス 439"/>
        <xdr:cNvSpPr txBox="1"/>
      </xdr:nvSpPr>
      <xdr:spPr>
        <a:xfrm>
          <a:off x="6704965" y="131724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1630" cy="217170"/>
    <xdr:sp macro="" textlink="">
      <xdr:nvSpPr>
        <xdr:cNvPr id="449" name="テキスト ボックス 448"/>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1" name="直線コネクタ 45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0665" cy="259080"/>
    <xdr:sp macro="" textlink="">
      <xdr:nvSpPr>
        <xdr:cNvPr id="452" name="テキスト ボックス 451"/>
        <xdr:cNvSpPr txBox="1"/>
      </xdr:nvSpPr>
      <xdr:spPr>
        <a:xfrm>
          <a:off x="6355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3" name="直線コネクタ 45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87375" cy="250825"/>
    <xdr:sp macro="" textlink="">
      <xdr:nvSpPr>
        <xdr:cNvPr id="454" name="テキスト ボックス 453"/>
        <xdr:cNvSpPr txBox="1"/>
      </xdr:nvSpPr>
      <xdr:spPr>
        <a:xfrm>
          <a:off x="6008370" y="1660334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5" name="直線コネクタ 45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7375" cy="259080"/>
    <xdr:sp macro="" textlink="">
      <xdr:nvSpPr>
        <xdr:cNvPr id="456" name="テキスト ボックス 455"/>
        <xdr:cNvSpPr txBox="1"/>
      </xdr:nvSpPr>
      <xdr:spPr>
        <a:xfrm>
          <a:off x="6008370" y="16276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7" name="直線コネクタ 45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7375" cy="251460"/>
    <xdr:sp macro="" textlink="">
      <xdr:nvSpPr>
        <xdr:cNvPr id="458" name="テキスト ボックス 457"/>
        <xdr:cNvSpPr txBox="1"/>
      </xdr:nvSpPr>
      <xdr:spPr>
        <a:xfrm>
          <a:off x="6008370" y="15951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9" name="直線コネクタ 45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7375" cy="258445"/>
    <xdr:sp macro="" textlink="">
      <xdr:nvSpPr>
        <xdr:cNvPr id="460" name="テキスト ボックス 459"/>
        <xdr:cNvSpPr txBox="1"/>
      </xdr:nvSpPr>
      <xdr:spPr>
        <a:xfrm>
          <a:off x="6008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1" name="直線コネクタ 46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7375" cy="259080"/>
    <xdr:sp macro="" textlink="">
      <xdr:nvSpPr>
        <xdr:cNvPr id="462" name="テキスト ボックス 461"/>
        <xdr:cNvSpPr txBox="1"/>
      </xdr:nvSpPr>
      <xdr:spPr>
        <a:xfrm>
          <a:off x="6008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7375" cy="250825"/>
    <xdr:sp macro="" textlink="">
      <xdr:nvSpPr>
        <xdr:cNvPr id="464" name="テキスト ボックス 463"/>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58420</xdr:rowOff>
    </xdr:from>
    <xdr:to>
      <xdr:col>54</xdr:col>
      <xdr:colOff>189865</xdr:colOff>
      <xdr:row>99</xdr:row>
      <xdr:rowOff>46990</xdr:rowOff>
    </xdr:to>
    <xdr:cxnSp macro="">
      <xdr:nvCxnSpPr>
        <xdr:cNvPr id="466" name="直線コネクタ 465"/>
        <xdr:cNvCxnSpPr/>
      </xdr:nvCxnSpPr>
      <xdr:spPr>
        <a:xfrm flipV="1">
          <a:off x="10475595" y="1566037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50800</xdr:rowOff>
    </xdr:from>
    <xdr:ext cx="534670" cy="259080"/>
    <xdr:sp macro="" textlink="">
      <xdr:nvSpPr>
        <xdr:cNvPr id="467" name="土木費最小値テキスト"/>
        <xdr:cNvSpPr txBox="1"/>
      </xdr:nvSpPr>
      <xdr:spPr>
        <a:xfrm>
          <a:off x="10528300" y="1702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46990</xdr:rowOff>
    </xdr:from>
    <xdr:to>
      <xdr:col>55</xdr:col>
      <xdr:colOff>88900</xdr:colOff>
      <xdr:row>99</xdr:row>
      <xdr:rowOff>46990</xdr:rowOff>
    </xdr:to>
    <xdr:cxnSp macro="">
      <xdr:nvCxnSpPr>
        <xdr:cNvPr id="468" name="直線コネクタ 467"/>
        <xdr:cNvCxnSpPr/>
      </xdr:nvCxnSpPr>
      <xdr:spPr>
        <a:xfrm>
          <a:off x="10388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5080</xdr:rowOff>
    </xdr:from>
    <xdr:ext cx="598805" cy="259080"/>
    <xdr:sp macro="" textlink="">
      <xdr:nvSpPr>
        <xdr:cNvPr id="469" name="土木費最大値テキスト"/>
        <xdr:cNvSpPr txBox="1"/>
      </xdr:nvSpPr>
      <xdr:spPr>
        <a:xfrm>
          <a:off x="10528300" y="15435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432,365</a:t>
          </a:r>
          <a:endParaRPr kumimoji="1" lang="ja-JP" altLang="en-US" sz="1000" b="1">
            <a:latin typeface="ＭＳ Ｐゴシック"/>
          </a:endParaRPr>
        </a:p>
      </xdr:txBody>
    </xdr:sp>
    <xdr:clientData/>
  </xdr:oneCellAnchor>
  <xdr:twoCellAnchor>
    <xdr:from>
      <xdr:col>54</xdr:col>
      <xdr:colOff>101600</xdr:colOff>
      <xdr:row>91</xdr:row>
      <xdr:rowOff>58420</xdr:rowOff>
    </xdr:from>
    <xdr:to>
      <xdr:col>55</xdr:col>
      <xdr:colOff>88900</xdr:colOff>
      <xdr:row>91</xdr:row>
      <xdr:rowOff>58420</xdr:rowOff>
    </xdr:to>
    <xdr:cxnSp macro="">
      <xdr:nvCxnSpPr>
        <xdr:cNvPr id="470" name="直線コネクタ 469"/>
        <xdr:cNvCxnSpPr/>
      </xdr:nvCxnSpPr>
      <xdr:spPr>
        <a:xfrm>
          <a:off x="10388600" y="1566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37465</xdr:rowOff>
    </xdr:from>
    <xdr:to>
      <xdr:col>55</xdr:col>
      <xdr:colOff>0</xdr:colOff>
      <xdr:row>98</xdr:row>
      <xdr:rowOff>109855</xdr:rowOff>
    </xdr:to>
    <xdr:cxnSp macro="">
      <xdr:nvCxnSpPr>
        <xdr:cNvPr id="471" name="直線コネクタ 470"/>
        <xdr:cNvCxnSpPr/>
      </xdr:nvCxnSpPr>
      <xdr:spPr>
        <a:xfrm flipV="1">
          <a:off x="9639300" y="1683956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29210</xdr:rowOff>
    </xdr:from>
    <xdr:ext cx="534670" cy="251460"/>
    <xdr:sp macro="" textlink="">
      <xdr:nvSpPr>
        <xdr:cNvPr id="472" name="土木費平均値テキスト"/>
        <xdr:cNvSpPr txBox="1"/>
      </xdr:nvSpPr>
      <xdr:spPr>
        <a:xfrm>
          <a:off x="10528300" y="168313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50800</xdr:rowOff>
    </xdr:from>
    <xdr:to>
      <xdr:col>55</xdr:col>
      <xdr:colOff>50800</xdr:colOff>
      <xdr:row>98</xdr:row>
      <xdr:rowOff>152400</xdr:rowOff>
    </xdr:to>
    <xdr:sp macro="" textlink="">
      <xdr:nvSpPr>
        <xdr:cNvPr id="473" name="フローチャート: 判断 472"/>
        <xdr:cNvSpPr/>
      </xdr:nvSpPr>
      <xdr:spPr>
        <a:xfrm>
          <a:off x="104267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39370</xdr:rowOff>
    </xdr:from>
    <xdr:to>
      <xdr:col>50</xdr:col>
      <xdr:colOff>114300</xdr:colOff>
      <xdr:row>98</xdr:row>
      <xdr:rowOff>109855</xdr:rowOff>
    </xdr:to>
    <xdr:cxnSp macro="">
      <xdr:nvCxnSpPr>
        <xdr:cNvPr id="474" name="直線コネクタ 473"/>
        <xdr:cNvCxnSpPr/>
      </xdr:nvCxnSpPr>
      <xdr:spPr>
        <a:xfrm>
          <a:off x="8750300" y="1684147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41910</xdr:rowOff>
    </xdr:from>
    <xdr:to>
      <xdr:col>50</xdr:col>
      <xdr:colOff>165100</xdr:colOff>
      <xdr:row>98</xdr:row>
      <xdr:rowOff>143510</xdr:rowOff>
    </xdr:to>
    <xdr:sp macro="" textlink="">
      <xdr:nvSpPr>
        <xdr:cNvPr id="475" name="フローチャート: 判断 474"/>
        <xdr:cNvSpPr/>
      </xdr:nvSpPr>
      <xdr:spPr>
        <a:xfrm>
          <a:off x="9588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160020</xdr:rowOff>
    </xdr:from>
    <xdr:ext cx="526415" cy="259080"/>
    <xdr:sp macro="" textlink="">
      <xdr:nvSpPr>
        <xdr:cNvPr id="476" name="テキスト ボックス 475"/>
        <xdr:cNvSpPr txBox="1"/>
      </xdr:nvSpPr>
      <xdr:spPr>
        <a:xfrm>
          <a:off x="9371965" y="166192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39370</xdr:rowOff>
    </xdr:from>
    <xdr:to>
      <xdr:col>45</xdr:col>
      <xdr:colOff>177800</xdr:colOff>
      <xdr:row>98</xdr:row>
      <xdr:rowOff>100965</xdr:rowOff>
    </xdr:to>
    <xdr:cxnSp macro="">
      <xdr:nvCxnSpPr>
        <xdr:cNvPr id="477" name="直線コネクタ 476"/>
        <xdr:cNvCxnSpPr/>
      </xdr:nvCxnSpPr>
      <xdr:spPr>
        <a:xfrm flipV="1">
          <a:off x="7861300" y="1684147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31750</xdr:rowOff>
    </xdr:from>
    <xdr:to>
      <xdr:col>46</xdr:col>
      <xdr:colOff>38100</xdr:colOff>
      <xdr:row>98</xdr:row>
      <xdr:rowOff>133350</xdr:rowOff>
    </xdr:to>
    <xdr:sp macro="" textlink="">
      <xdr:nvSpPr>
        <xdr:cNvPr id="478" name="フローチャート: 判断 477"/>
        <xdr:cNvSpPr/>
      </xdr:nvSpPr>
      <xdr:spPr>
        <a:xfrm>
          <a:off x="8699500" y="1683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124460</xdr:rowOff>
    </xdr:from>
    <xdr:ext cx="526415" cy="259080"/>
    <xdr:sp macro="" textlink="">
      <xdr:nvSpPr>
        <xdr:cNvPr id="479" name="テキスト ボックス 478"/>
        <xdr:cNvSpPr txBox="1"/>
      </xdr:nvSpPr>
      <xdr:spPr>
        <a:xfrm>
          <a:off x="8482965" y="169265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97790</xdr:rowOff>
    </xdr:from>
    <xdr:to>
      <xdr:col>41</xdr:col>
      <xdr:colOff>50800</xdr:colOff>
      <xdr:row>98</xdr:row>
      <xdr:rowOff>100965</xdr:rowOff>
    </xdr:to>
    <xdr:cxnSp macro="">
      <xdr:nvCxnSpPr>
        <xdr:cNvPr id="480" name="直線コネクタ 479"/>
        <xdr:cNvCxnSpPr/>
      </xdr:nvCxnSpPr>
      <xdr:spPr>
        <a:xfrm>
          <a:off x="6972300" y="168998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52070</xdr:rowOff>
    </xdr:from>
    <xdr:to>
      <xdr:col>41</xdr:col>
      <xdr:colOff>101600</xdr:colOff>
      <xdr:row>98</xdr:row>
      <xdr:rowOff>153670</xdr:rowOff>
    </xdr:to>
    <xdr:sp macro="" textlink="">
      <xdr:nvSpPr>
        <xdr:cNvPr id="481" name="フローチャート: 判断 480"/>
        <xdr:cNvSpPr/>
      </xdr:nvSpPr>
      <xdr:spPr>
        <a:xfrm>
          <a:off x="781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144780</xdr:rowOff>
    </xdr:from>
    <xdr:ext cx="526415" cy="250825"/>
    <xdr:sp macro="" textlink="">
      <xdr:nvSpPr>
        <xdr:cNvPr id="482" name="テキスト ボックス 481"/>
        <xdr:cNvSpPr txBox="1"/>
      </xdr:nvSpPr>
      <xdr:spPr>
        <a:xfrm>
          <a:off x="7593965" y="169468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24765</xdr:rowOff>
    </xdr:from>
    <xdr:to>
      <xdr:col>36</xdr:col>
      <xdr:colOff>165100</xdr:colOff>
      <xdr:row>98</xdr:row>
      <xdr:rowOff>126365</xdr:rowOff>
    </xdr:to>
    <xdr:sp macro="" textlink="">
      <xdr:nvSpPr>
        <xdr:cNvPr id="483" name="フローチャート: 判断 482"/>
        <xdr:cNvSpPr/>
      </xdr:nvSpPr>
      <xdr:spPr>
        <a:xfrm>
          <a:off x="6921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143510</xdr:rowOff>
    </xdr:from>
    <xdr:ext cx="526415" cy="251460"/>
    <xdr:sp macro="" textlink="">
      <xdr:nvSpPr>
        <xdr:cNvPr id="484" name="テキスト ボックス 483"/>
        <xdr:cNvSpPr txBox="1"/>
      </xdr:nvSpPr>
      <xdr:spPr>
        <a:xfrm>
          <a:off x="6704965" y="166027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5" name="テキスト ボックス 48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6" name="テキスト ボックス 48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7" name="テキスト ボックス 48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8" name="テキスト ボックス 48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9" name="テキスト ボックス 48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158115</xdr:rowOff>
    </xdr:from>
    <xdr:to>
      <xdr:col>55</xdr:col>
      <xdr:colOff>50800</xdr:colOff>
      <xdr:row>98</xdr:row>
      <xdr:rowOff>88265</xdr:rowOff>
    </xdr:to>
    <xdr:sp macro="" textlink="">
      <xdr:nvSpPr>
        <xdr:cNvPr id="490" name="楕円 489"/>
        <xdr:cNvSpPr/>
      </xdr:nvSpPr>
      <xdr:spPr>
        <a:xfrm>
          <a:off x="104267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9525</xdr:rowOff>
    </xdr:from>
    <xdr:ext cx="534670" cy="250825"/>
    <xdr:sp macro="" textlink="">
      <xdr:nvSpPr>
        <xdr:cNvPr id="491" name="土木費該当値テキスト"/>
        <xdr:cNvSpPr txBox="1"/>
      </xdr:nvSpPr>
      <xdr:spPr>
        <a:xfrm>
          <a:off x="10528300" y="166401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59055</xdr:rowOff>
    </xdr:from>
    <xdr:to>
      <xdr:col>50</xdr:col>
      <xdr:colOff>165100</xdr:colOff>
      <xdr:row>98</xdr:row>
      <xdr:rowOff>160655</xdr:rowOff>
    </xdr:to>
    <xdr:sp macro="" textlink="">
      <xdr:nvSpPr>
        <xdr:cNvPr id="492" name="楕円 491"/>
        <xdr:cNvSpPr/>
      </xdr:nvSpPr>
      <xdr:spPr>
        <a:xfrm>
          <a:off x="9588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151765</xdr:rowOff>
    </xdr:from>
    <xdr:ext cx="526415" cy="259080"/>
    <xdr:sp macro="" textlink="">
      <xdr:nvSpPr>
        <xdr:cNvPr id="493" name="テキスト ボックス 492"/>
        <xdr:cNvSpPr txBox="1"/>
      </xdr:nvSpPr>
      <xdr:spPr>
        <a:xfrm>
          <a:off x="9371965" y="169538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160020</xdr:rowOff>
    </xdr:from>
    <xdr:to>
      <xdr:col>46</xdr:col>
      <xdr:colOff>38100</xdr:colOff>
      <xdr:row>98</xdr:row>
      <xdr:rowOff>90170</xdr:rowOff>
    </xdr:to>
    <xdr:sp macro="" textlink="">
      <xdr:nvSpPr>
        <xdr:cNvPr id="494" name="楕円 493"/>
        <xdr:cNvSpPr/>
      </xdr:nvSpPr>
      <xdr:spPr>
        <a:xfrm>
          <a:off x="8699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106680</xdr:rowOff>
    </xdr:from>
    <xdr:ext cx="526415" cy="259080"/>
    <xdr:sp macro="" textlink="">
      <xdr:nvSpPr>
        <xdr:cNvPr id="495" name="テキスト ボックス 494"/>
        <xdr:cNvSpPr txBox="1"/>
      </xdr:nvSpPr>
      <xdr:spPr>
        <a:xfrm>
          <a:off x="8482965" y="165658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50165</xdr:rowOff>
    </xdr:from>
    <xdr:to>
      <xdr:col>41</xdr:col>
      <xdr:colOff>101600</xdr:colOff>
      <xdr:row>98</xdr:row>
      <xdr:rowOff>151765</xdr:rowOff>
    </xdr:to>
    <xdr:sp macro="" textlink="">
      <xdr:nvSpPr>
        <xdr:cNvPr id="496" name="楕円 495"/>
        <xdr:cNvSpPr/>
      </xdr:nvSpPr>
      <xdr:spPr>
        <a:xfrm>
          <a:off x="7810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168275</xdr:rowOff>
    </xdr:from>
    <xdr:ext cx="526415" cy="250825"/>
    <xdr:sp macro="" textlink="">
      <xdr:nvSpPr>
        <xdr:cNvPr id="497" name="テキスト ボックス 496"/>
        <xdr:cNvSpPr txBox="1"/>
      </xdr:nvSpPr>
      <xdr:spPr>
        <a:xfrm>
          <a:off x="7593965" y="166274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46355</xdr:rowOff>
    </xdr:from>
    <xdr:to>
      <xdr:col>36</xdr:col>
      <xdr:colOff>165100</xdr:colOff>
      <xdr:row>98</xdr:row>
      <xdr:rowOff>147955</xdr:rowOff>
    </xdr:to>
    <xdr:sp macro="" textlink="">
      <xdr:nvSpPr>
        <xdr:cNvPr id="498" name="楕円 497"/>
        <xdr:cNvSpPr/>
      </xdr:nvSpPr>
      <xdr:spPr>
        <a:xfrm>
          <a:off x="6921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139065</xdr:rowOff>
    </xdr:from>
    <xdr:ext cx="526415" cy="259080"/>
    <xdr:sp macro="" textlink="">
      <xdr:nvSpPr>
        <xdr:cNvPr id="499" name="テキスト ボックス 498"/>
        <xdr:cNvSpPr txBox="1"/>
      </xdr:nvSpPr>
      <xdr:spPr>
        <a:xfrm>
          <a:off x="6704965" y="169411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1630" cy="217170"/>
    <xdr:sp macro="" textlink="">
      <xdr:nvSpPr>
        <xdr:cNvPr id="508" name="テキスト ボックス 507"/>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0665" cy="250825"/>
    <xdr:sp macro="" textlink="">
      <xdr:nvSpPr>
        <xdr:cNvPr id="510" name="テキスト ボックス 509"/>
        <xdr:cNvSpPr txBox="1"/>
      </xdr:nvSpPr>
      <xdr:spPr>
        <a:xfrm>
          <a:off x="12197080" y="6969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11" name="直線コネクタ 510"/>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12" name="テキスト ボックス 511"/>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3" name="直線コネクタ 512"/>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0825"/>
    <xdr:sp macro="" textlink="">
      <xdr:nvSpPr>
        <xdr:cNvPr id="514" name="テキスト ボックス 513"/>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5" name="直線コネクタ 514"/>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6" name="テキスト ボックス 515"/>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7" name="直線コネクタ 516"/>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1460"/>
    <xdr:sp macro="" textlink="">
      <xdr:nvSpPr>
        <xdr:cNvPr id="518" name="テキスト ボックス 517"/>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9" name="直線コネクタ 518"/>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20" name="テキスト ボックス 519"/>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21" name="直線コネクタ 520"/>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22" name="テキスト ボックス 521"/>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0825"/>
    <xdr:sp macro="" textlink="">
      <xdr:nvSpPr>
        <xdr:cNvPr id="524" name="テキスト ボックス 523"/>
        <xdr:cNvSpPr txBox="1"/>
      </xdr:nvSpPr>
      <xdr:spPr>
        <a:xfrm>
          <a:off x="11914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169545</xdr:rowOff>
    </xdr:from>
    <xdr:to>
      <xdr:col>85</xdr:col>
      <xdr:colOff>126365</xdr:colOff>
      <xdr:row>39</xdr:row>
      <xdr:rowOff>69850</xdr:rowOff>
    </xdr:to>
    <xdr:cxnSp macro="">
      <xdr:nvCxnSpPr>
        <xdr:cNvPr id="526" name="直線コネクタ 525"/>
        <xdr:cNvCxnSpPr/>
      </xdr:nvCxnSpPr>
      <xdr:spPr>
        <a:xfrm flipV="1">
          <a:off x="16317595" y="514159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73660</xdr:rowOff>
    </xdr:from>
    <xdr:ext cx="534670" cy="259080"/>
    <xdr:sp macro="" textlink="">
      <xdr:nvSpPr>
        <xdr:cNvPr id="527" name="消防費最小値テキスト"/>
        <xdr:cNvSpPr txBox="1"/>
      </xdr:nvSpPr>
      <xdr:spPr>
        <a:xfrm>
          <a:off x="16370300" y="676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10,882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69850</xdr:rowOff>
    </xdr:from>
    <xdr:to>
      <xdr:col>86</xdr:col>
      <xdr:colOff>25400</xdr:colOff>
      <xdr:row>39</xdr:row>
      <xdr:rowOff>69850</xdr:rowOff>
    </xdr:to>
    <xdr:cxnSp macro="">
      <xdr:nvCxnSpPr>
        <xdr:cNvPr id="528" name="直線コネクタ 527"/>
        <xdr:cNvCxnSpPr/>
      </xdr:nvCxnSpPr>
      <xdr:spPr>
        <a:xfrm>
          <a:off x="16230600" y="675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116205</xdr:rowOff>
    </xdr:from>
    <xdr:ext cx="534670" cy="259080"/>
    <xdr:sp macro="" textlink="">
      <xdr:nvSpPr>
        <xdr:cNvPr id="529" name="消防費最大値テキスト"/>
        <xdr:cNvSpPr txBox="1"/>
      </xdr:nvSpPr>
      <xdr:spPr>
        <a:xfrm>
          <a:off x="16370300" y="4916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60,337</a:t>
          </a:r>
          <a:endParaRPr kumimoji="1" lang="ja-JP" altLang="en-US" sz="1000" b="1">
            <a:latin typeface="ＭＳ Ｐゴシック"/>
          </a:endParaRPr>
        </a:p>
      </xdr:txBody>
    </xdr:sp>
    <xdr:clientData/>
  </xdr:oneCellAnchor>
  <xdr:twoCellAnchor>
    <xdr:from>
      <xdr:col>85</xdr:col>
      <xdr:colOff>38100</xdr:colOff>
      <xdr:row>29</xdr:row>
      <xdr:rowOff>169545</xdr:rowOff>
    </xdr:from>
    <xdr:to>
      <xdr:col>86</xdr:col>
      <xdr:colOff>25400</xdr:colOff>
      <xdr:row>29</xdr:row>
      <xdr:rowOff>169545</xdr:rowOff>
    </xdr:to>
    <xdr:cxnSp macro="">
      <xdr:nvCxnSpPr>
        <xdr:cNvPr id="530" name="直線コネクタ 529"/>
        <xdr:cNvCxnSpPr/>
      </xdr:nvCxnSpPr>
      <xdr:spPr>
        <a:xfrm>
          <a:off x="16230600" y="514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104140</xdr:rowOff>
    </xdr:from>
    <xdr:to>
      <xdr:col>85</xdr:col>
      <xdr:colOff>127000</xdr:colOff>
      <xdr:row>37</xdr:row>
      <xdr:rowOff>113030</xdr:rowOff>
    </xdr:to>
    <xdr:cxnSp macro="">
      <xdr:nvCxnSpPr>
        <xdr:cNvPr id="531" name="直線コネクタ 530"/>
        <xdr:cNvCxnSpPr/>
      </xdr:nvCxnSpPr>
      <xdr:spPr>
        <a:xfrm>
          <a:off x="15481300" y="6276340"/>
          <a:ext cx="8382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58420</xdr:rowOff>
    </xdr:from>
    <xdr:ext cx="534670" cy="259080"/>
    <xdr:sp macro="" textlink="">
      <xdr:nvSpPr>
        <xdr:cNvPr id="532" name="消防費平均値テキスト"/>
        <xdr:cNvSpPr txBox="1"/>
      </xdr:nvSpPr>
      <xdr:spPr>
        <a:xfrm>
          <a:off x="16370300" y="6230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35560</xdr:rowOff>
    </xdr:from>
    <xdr:to>
      <xdr:col>85</xdr:col>
      <xdr:colOff>177800</xdr:colOff>
      <xdr:row>37</xdr:row>
      <xdr:rowOff>137160</xdr:rowOff>
    </xdr:to>
    <xdr:sp macro="" textlink="">
      <xdr:nvSpPr>
        <xdr:cNvPr id="533" name="フローチャート: 判断 532"/>
        <xdr:cNvSpPr/>
      </xdr:nvSpPr>
      <xdr:spPr>
        <a:xfrm>
          <a:off x="162687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104140</xdr:rowOff>
    </xdr:from>
    <xdr:to>
      <xdr:col>81</xdr:col>
      <xdr:colOff>50800</xdr:colOff>
      <xdr:row>37</xdr:row>
      <xdr:rowOff>150495</xdr:rowOff>
    </xdr:to>
    <xdr:cxnSp macro="">
      <xdr:nvCxnSpPr>
        <xdr:cNvPr id="534" name="直線コネクタ 533"/>
        <xdr:cNvCxnSpPr/>
      </xdr:nvCxnSpPr>
      <xdr:spPr>
        <a:xfrm flipV="1">
          <a:off x="14592300" y="6276340"/>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80645</xdr:rowOff>
    </xdr:from>
    <xdr:to>
      <xdr:col>81</xdr:col>
      <xdr:colOff>101600</xdr:colOff>
      <xdr:row>38</xdr:row>
      <xdr:rowOff>10795</xdr:rowOff>
    </xdr:to>
    <xdr:sp macro="" textlink="">
      <xdr:nvSpPr>
        <xdr:cNvPr id="535" name="フローチャート: 判断 534"/>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1905</xdr:rowOff>
    </xdr:from>
    <xdr:ext cx="526415" cy="259080"/>
    <xdr:sp macro="" textlink="">
      <xdr:nvSpPr>
        <xdr:cNvPr id="536" name="テキスト ボックス 535"/>
        <xdr:cNvSpPr txBox="1"/>
      </xdr:nvSpPr>
      <xdr:spPr>
        <a:xfrm>
          <a:off x="15213965" y="65170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162560</xdr:rowOff>
    </xdr:from>
    <xdr:to>
      <xdr:col>76</xdr:col>
      <xdr:colOff>114300</xdr:colOff>
      <xdr:row>37</xdr:row>
      <xdr:rowOff>150495</xdr:rowOff>
    </xdr:to>
    <xdr:cxnSp macro="">
      <xdr:nvCxnSpPr>
        <xdr:cNvPr id="537" name="直線コネクタ 536"/>
        <xdr:cNvCxnSpPr/>
      </xdr:nvCxnSpPr>
      <xdr:spPr>
        <a:xfrm>
          <a:off x="13703300" y="633476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76200</xdr:rowOff>
    </xdr:from>
    <xdr:to>
      <xdr:col>76</xdr:col>
      <xdr:colOff>165100</xdr:colOff>
      <xdr:row>38</xdr:row>
      <xdr:rowOff>6350</xdr:rowOff>
    </xdr:to>
    <xdr:sp macro="" textlink="">
      <xdr:nvSpPr>
        <xdr:cNvPr id="538" name="フローチャート: 判断 537"/>
        <xdr:cNvSpPr/>
      </xdr:nvSpPr>
      <xdr:spPr>
        <a:xfrm>
          <a:off x="14541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22860</xdr:rowOff>
    </xdr:from>
    <xdr:ext cx="526415" cy="259080"/>
    <xdr:sp macro="" textlink="">
      <xdr:nvSpPr>
        <xdr:cNvPr id="539" name="テキスト ボックス 538"/>
        <xdr:cNvSpPr txBox="1"/>
      </xdr:nvSpPr>
      <xdr:spPr>
        <a:xfrm>
          <a:off x="14324965" y="61950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162560</xdr:rowOff>
    </xdr:from>
    <xdr:to>
      <xdr:col>71</xdr:col>
      <xdr:colOff>177800</xdr:colOff>
      <xdr:row>37</xdr:row>
      <xdr:rowOff>68580</xdr:rowOff>
    </xdr:to>
    <xdr:cxnSp macro="">
      <xdr:nvCxnSpPr>
        <xdr:cNvPr id="540" name="直線コネクタ 539"/>
        <xdr:cNvCxnSpPr/>
      </xdr:nvCxnSpPr>
      <xdr:spPr>
        <a:xfrm flipV="1">
          <a:off x="12814300" y="633476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77470</xdr:rowOff>
    </xdr:from>
    <xdr:to>
      <xdr:col>72</xdr:col>
      <xdr:colOff>38100</xdr:colOff>
      <xdr:row>38</xdr:row>
      <xdr:rowOff>7620</xdr:rowOff>
    </xdr:to>
    <xdr:sp macro="" textlink="">
      <xdr:nvSpPr>
        <xdr:cNvPr id="541" name="フローチャート: 判断 540"/>
        <xdr:cNvSpPr/>
      </xdr:nvSpPr>
      <xdr:spPr>
        <a:xfrm>
          <a:off x="13652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170180</xdr:rowOff>
    </xdr:from>
    <xdr:ext cx="526415" cy="259080"/>
    <xdr:sp macro="" textlink="">
      <xdr:nvSpPr>
        <xdr:cNvPr id="542" name="テキスト ボックス 541"/>
        <xdr:cNvSpPr txBox="1"/>
      </xdr:nvSpPr>
      <xdr:spPr>
        <a:xfrm>
          <a:off x="13435965" y="65138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19050</xdr:rowOff>
    </xdr:from>
    <xdr:to>
      <xdr:col>67</xdr:col>
      <xdr:colOff>101600</xdr:colOff>
      <xdr:row>37</xdr:row>
      <xdr:rowOff>120650</xdr:rowOff>
    </xdr:to>
    <xdr:sp macro="" textlink="">
      <xdr:nvSpPr>
        <xdr:cNvPr id="543" name="フローチャート: 判断 542"/>
        <xdr:cNvSpPr/>
      </xdr:nvSpPr>
      <xdr:spPr>
        <a:xfrm>
          <a:off x="12763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111760</xdr:rowOff>
    </xdr:from>
    <xdr:ext cx="526415" cy="250825"/>
    <xdr:sp macro="" textlink="">
      <xdr:nvSpPr>
        <xdr:cNvPr id="544" name="テキスト ボックス 543"/>
        <xdr:cNvSpPr txBox="1"/>
      </xdr:nvSpPr>
      <xdr:spPr>
        <a:xfrm>
          <a:off x="12546965" y="645541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5" name="テキスト ボックス 54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6" name="テキスト ボックス 54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7" name="テキスト ボックス 54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8" name="テキスト ボックス 54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9" name="テキスト ボックス 54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50" name="楕円 549"/>
        <xdr:cNvSpPr/>
      </xdr:nvSpPr>
      <xdr:spPr>
        <a:xfrm>
          <a:off x="162687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40640</xdr:rowOff>
    </xdr:from>
    <xdr:ext cx="534670" cy="251460"/>
    <xdr:sp macro="" textlink="">
      <xdr:nvSpPr>
        <xdr:cNvPr id="551" name="消防費該当値テキスト"/>
        <xdr:cNvSpPr txBox="1"/>
      </xdr:nvSpPr>
      <xdr:spPr>
        <a:xfrm>
          <a:off x="16370300" y="63842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53340</xdr:rowOff>
    </xdr:from>
    <xdr:to>
      <xdr:col>81</xdr:col>
      <xdr:colOff>101600</xdr:colOff>
      <xdr:row>36</xdr:row>
      <xdr:rowOff>154940</xdr:rowOff>
    </xdr:to>
    <xdr:sp macro="" textlink="">
      <xdr:nvSpPr>
        <xdr:cNvPr id="552" name="楕円 551"/>
        <xdr:cNvSpPr/>
      </xdr:nvSpPr>
      <xdr:spPr>
        <a:xfrm>
          <a:off x="15430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0</xdr:rowOff>
    </xdr:from>
    <xdr:ext cx="526415" cy="259080"/>
    <xdr:sp macro="" textlink="">
      <xdr:nvSpPr>
        <xdr:cNvPr id="553" name="テキスト ボックス 552"/>
        <xdr:cNvSpPr txBox="1"/>
      </xdr:nvSpPr>
      <xdr:spPr>
        <a:xfrm>
          <a:off x="15213965" y="60007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99695</xdr:rowOff>
    </xdr:from>
    <xdr:to>
      <xdr:col>76</xdr:col>
      <xdr:colOff>165100</xdr:colOff>
      <xdr:row>38</xdr:row>
      <xdr:rowOff>29845</xdr:rowOff>
    </xdr:to>
    <xdr:sp macro="" textlink="">
      <xdr:nvSpPr>
        <xdr:cNvPr id="554" name="楕円 553"/>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20955</xdr:rowOff>
    </xdr:from>
    <xdr:ext cx="526415" cy="250825"/>
    <xdr:sp macro="" textlink="">
      <xdr:nvSpPr>
        <xdr:cNvPr id="555" name="テキスト ボックス 554"/>
        <xdr:cNvSpPr txBox="1"/>
      </xdr:nvSpPr>
      <xdr:spPr>
        <a:xfrm>
          <a:off x="14324965" y="65360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111760</xdr:rowOff>
    </xdr:from>
    <xdr:to>
      <xdr:col>72</xdr:col>
      <xdr:colOff>38100</xdr:colOff>
      <xdr:row>37</xdr:row>
      <xdr:rowOff>41910</xdr:rowOff>
    </xdr:to>
    <xdr:sp macro="" textlink="">
      <xdr:nvSpPr>
        <xdr:cNvPr id="556" name="楕円 555"/>
        <xdr:cNvSpPr/>
      </xdr:nvSpPr>
      <xdr:spPr>
        <a:xfrm>
          <a:off x="13652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58420</xdr:rowOff>
    </xdr:from>
    <xdr:ext cx="526415" cy="259080"/>
    <xdr:sp macro="" textlink="">
      <xdr:nvSpPr>
        <xdr:cNvPr id="557" name="テキスト ボックス 556"/>
        <xdr:cNvSpPr txBox="1"/>
      </xdr:nvSpPr>
      <xdr:spPr>
        <a:xfrm>
          <a:off x="13435965" y="60591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17780</xdr:rowOff>
    </xdr:from>
    <xdr:to>
      <xdr:col>67</xdr:col>
      <xdr:colOff>101600</xdr:colOff>
      <xdr:row>37</xdr:row>
      <xdr:rowOff>119380</xdr:rowOff>
    </xdr:to>
    <xdr:sp macro="" textlink="">
      <xdr:nvSpPr>
        <xdr:cNvPr id="558" name="楕円 557"/>
        <xdr:cNvSpPr/>
      </xdr:nvSpPr>
      <xdr:spPr>
        <a:xfrm>
          <a:off x="12763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135890</xdr:rowOff>
    </xdr:from>
    <xdr:ext cx="526415" cy="259080"/>
    <xdr:sp macro="" textlink="">
      <xdr:nvSpPr>
        <xdr:cNvPr id="559" name="テキスト ボックス 558"/>
        <xdr:cNvSpPr txBox="1"/>
      </xdr:nvSpPr>
      <xdr:spPr>
        <a:xfrm>
          <a:off x="12546965" y="61366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1630" cy="217170"/>
    <xdr:sp macro="" textlink="">
      <xdr:nvSpPr>
        <xdr:cNvPr id="568" name="テキスト ボックス 567"/>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0665" cy="250825"/>
    <xdr:sp macro="" textlink="">
      <xdr:nvSpPr>
        <xdr:cNvPr id="570" name="テキスト ボックス 569"/>
        <xdr:cNvSpPr txBox="1"/>
      </xdr:nvSpPr>
      <xdr:spPr>
        <a:xfrm>
          <a:off x="12197080" y="10398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72" name="テキスト ボックス 571"/>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74" name="テキスト ボックス 57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0825"/>
    <xdr:sp macro="" textlink="">
      <xdr:nvSpPr>
        <xdr:cNvPr id="576" name="テキスト ボックス 575"/>
        <xdr:cNvSpPr txBox="1"/>
      </xdr:nvSpPr>
      <xdr:spPr>
        <a:xfrm>
          <a:off x="11914505" y="9255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7375" cy="259080"/>
    <xdr:sp macro="" textlink="">
      <xdr:nvSpPr>
        <xdr:cNvPr id="578" name="テキスト ボックス 577"/>
        <xdr:cNvSpPr txBox="1"/>
      </xdr:nvSpPr>
      <xdr:spPr>
        <a:xfrm>
          <a:off x="11850370" y="887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7375" cy="259080"/>
    <xdr:sp macro="" textlink="">
      <xdr:nvSpPr>
        <xdr:cNvPr id="580" name="テキスト ボックス 579"/>
        <xdr:cNvSpPr txBox="1"/>
      </xdr:nvSpPr>
      <xdr:spPr>
        <a:xfrm>
          <a:off x="11850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7375" cy="250825"/>
    <xdr:sp macro="" textlink="">
      <xdr:nvSpPr>
        <xdr:cNvPr id="582" name="テキスト ボックス 581"/>
        <xdr:cNvSpPr txBox="1"/>
      </xdr:nvSpPr>
      <xdr:spPr>
        <a:xfrm>
          <a:off x="11850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79375</xdr:rowOff>
    </xdr:from>
    <xdr:to>
      <xdr:col>85</xdr:col>
      <xdr:colOff>126365</xdr:colOff>
      <xdr:row>59</xdr:row>
      <xdr:rowOff>86360</xdr:rowOff>
    </xdr:to>
    <xdr:cxnSp macro="">
      <xdr:nvCxnSpPr>
        <xdr:cNvPr id="584" name="直線コネクタ 583"/>
        <xdr:cNvCxnSpPr/>
      </xdr:nvCxnSpPr>
      <xdr:spPr>
        <a:xfrm flipV="1">
          <a:off x="16317595" y="882332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89535</xdr:rowOff>
    </xdr:from>
    <xdr:ext cx="534670" cy="250825"/>
    <xdr:sp macro="" textlink="">
      <xdr:nvSpPr>
        <xdr:cNvPr id="585" name="教育費最小値テキスト"/>
        <xdr:cNvSpPr txBox="1"/>
      </xdr:nvSpPr>
      <xdr:spPr>
        <a:xfrm>
          <a:off x="16370300" y="102050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26,762</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86360</xdr:rowOff>
    </xdr:from>
    <xdr:to>
      <xdr:col>86</xdr:col>
      <xdr:colOff>25400</xdr:colOff>
      <xdr:row>59</xdr:row>
      <xdr:rowOff>86360</xdr:rowOff>
    </xdr:to>
    <xdr:cxnSp macro="">
      <xdr:nvCxnSpPr>
        <xdr:cNvPr id="586" name="直線コネクタ 585"/>
        <xdr:cNvCxnSpPr/>
      </xdr:nvCxnSpPr>
      <xdr:spPr>
        <a:xfrm>
          <a:off x="16230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26035</xdr:rowOff>
    </xdr:from>
    <xdr:ext cx="598805" cy="259080"/>
    <xdr:sp macro="" textlink="">
      <xdr:nvSpPr>
        <xdr:cNvPr id="587" name="教育費最大値テキスト"/>
        <xdr:cNvSpPr txBox="1"/>
      </xdr:nvSpPr>
      <xdr:spPr>
        <a:xfrm>
          <a:off x="16370300" y="8598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135,227</a:t>
          </a:r>
          <a:endParaRPr kumimoji="1" lang="ja-JP" altLang="en-US" sz="1000" b="1">
            <a:latin typeface="ＭＳ Ｐゴシック"/>
          </a:endParaRPr>
        </a:p>
      </xdr:txBody>
    </xdr:sp>
    <xdr:clientData/>
  </xdr:oneCellAnchor>
  <xdr:twoCellAnchor>
    <xdr:from>
      <xdr:col>85</xdr:col>
      <xdr:colOff>38100</xdr:colOff>
      <xdr:row>51</xdr:row>
      <xdr:rowOff>79375</xdr:rowOff>
    </xdr:from>
    <xdr:to>
      <xdr:col>86</xdr:col>
      <xdr:colOff>25400</xdr:colOff>
      <xdr:row>51</xdr:row>
      <xdr:rowOff>79375</xdr:rowOff>
    </xdr:to>
    <xdr:cxnSp macro="">
      <xdr:nvCxnSpPr>
        <xdr:cNvPr id="588" name="直線コネクタ 587"/>
        <xdr:cNvCxnSpPr/>
      </xdr:nvCxnSpPr>
      <xdr:spPr>
        <a:xfrm>
          <a:off x="16230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69850</xdr:rowOff>
    </xdr:from>
    <xdr:to>
      <xdr:col>85</xdr:col>
      <xdr:colOff>127000</xdr:colOff>
      <xdr:row>58</xdr:row>
      <xdr:rowOff>52705</xdr:rowOff>
    </xdr:to>
    <xdr:cxnSp macro="">
      <xdr:nvCxnSpPr>
        <xdr:cNvPr id="589" name="直線コネクタ 588"/>
        <xdr:cNvCxnSpPr/>
      </xdr:nvCxnSpPr>
      <xdr:spPr>
        <a:xfrm>
          <a:off x="15481300" y="9842500"/>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13970</xdr:rowOff>
    </xdr:from>
    <xdr:ext cx="534670" cy="259080"/>
    <xdr:sp macro="" textlink="">
      <xdr:nvSpPr>
        <xdr:cNvPr id="590" name="教育費平均値テキスト"/>
        <xdr:cNvSpPr txBox="1"/>
      </xdr:nvSpPr>
      <xdr:spPr>
        <a:xfrm>
          <a:off x="16370300" y="9615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591" name="フローチャート: 判断 590"/>
        <xdr:cNvSpPr/>
      </xdr:nvSpPr>
      <xdr:spPr>
        <a:xfrm>
          <a:off x="162687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69850</xdr:rowOff>
    </xdr:from>
    <xdr:to>
      <xdr:col>81</xdr:col>
      <xdr:colOff>50800</xdr:colOff>
      <xdr:row>57</xdr:row>
      <xdr:rowOff>113665</xdr:rowOff>
    </xdr:to>
    <xdr:cxnSp macro="">
      <xdr:nvCxnSpPr>
        <xdr:cNvPr id="592" name="直線コネクタ 591"/>
        <xdr:cNvCxnSpPr/>
      </xdr:nvCxnSpPr>
      <xdr:spPr>
        <a:xfrm flipV="1">
          <a:off x="14592300" y="98425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48895</xdr:rowOff>
    </xdr:from>
    <xdr:to>
      <xdr:col>81</xdr:col>
      <xdr:colOff>101600</xdr:colOff>
      <xdr:row>57</xdr:row>
      <xdr:rowOff>150495</xdr:rowOff>
    </xdr:to>
    <xdr:sp macro="" textlink="">
      <xdr:nvSpPr>
        <xdr:cNvPr id="593" name="フローチャート: 判断 592"/>
        <xdr:cNvSpPr/>
      </xdr:nvSpPr>
      <xdr:spPr>
        <a:xfrm>
          <a:off x="15430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141605</xdr:rowOff>
    </xdr:from>
    <xdr:ext cx="526415" cy="259080"/>
    <xdr:sp macro="" textlink="">
      <xdr:nvSpPr>
        <xdr:cNvPr id="594" name="テキスト ボックス 593"/>
        <xdr:cNvSpPr txBox="1"/>
      </xdr:nvSpPr>
      <xdr:spPr>
        <a:xfrm>
          <a:off x="15213965" y="99142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113665</xdr:rowOff>
    </xdr:from>
    <xdr:to>
      <xdr:col>76</xdr:col>
      <xdr:colOff>114300</xdr:colOff>
      <xdr:row>57</xdr:row>
      <xdr:rowOff>129540</xdr:rowOff>
    </xdr:to>
    <xdr:cxnSp macro="">
      <xdr:nvCxnSpPr>
        <xdr:cNvPr id="595" name="直線コネクタ 594"/>
        <xdr:cNvCxnSpPr/>
      </xdr:nvCxnSpPr>
      <xdr:spPr>
        <a:xfrm flipV="1">
          <a:off x="13703300" y="98863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26035</xdr:rowOff>
    </xdr:from>
    <xdr:to>
      <xdr:col>76</xdr:col>
      <xdr:colOff>165100</xdr:colOff>
      <xdr:row>57</xdr:row>
      <xdr:rowOff>127635</xdr:rowOff>
    </xdr:to>
    <xdr:sp macro="" textlink="">
      <xdr:nvSpPr>
        <xdr:cNvPr id="596" name="フローチャート: 判断 595"/>
        <xdr:cNvSpPr/>
      </xdr:nvSpPr>
      <xdr:spPr>
        <a:xfrm>
          <a:off x="14541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144145</xdr:rowOff>
    </xdr:from>
    <xdr:ext cx="526415" cy="250825"/>
    <xdr:sp macro="" textlink="">
      <xdr:nvSpPr>
        <xdr:cNvPr id="597" name="テキスト ボックス 596"/>
        <xdr:cNvSpPr txBox="1"/>
      </xdr:nvSpPr>
      <xdr:spPr>
        <a:xfrm>
          <a:off x="14324965" y="95738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105410</xdr:rowOff>
    </xdr:from>
    <xdr:to>
      <xdr:col>71</xdr:col>
      <xdr:colOff>177800</xdr:colOff>
      <xdr:row>57</xdr:row>
      <xdr:rowOff>129540</xdr:rowOff>
    </xdr:to>
    <xdr:cxnSp macro="">
      <xdr:nvCxnSpPr>
        <xdr:cNvPr id="598" name="直線コネクタ 597"/>
        <xdr:cNvCxnSpPr/>
      </xdr:nvCxnSpPr>
      <xdr:spPr>
        <a:xfrm>
          <a:off x="12814300" y="98780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153035</xdr:rowOff>
    </xdr:to>
    <xdr:sp macro="" textlink="">
      <xdr:nvSpPr>
        <xdr:cNvPr id="599" name="フローチャート: 判断 598"/>
        <xdr:cNvSpPr/>
      </xdr:nvSpPr>
      <xdr:spPr>
        <a:xfrm>
          <a:off x="13652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169545</xdr:rowOff>
    </xdr:from>
    <xdr:ext cx="526415" cy="250825"/>
    <xdr:sp macro="" textlink="">
      <xdr:nvSpPr>
        <xdr:cNvPr id="600" name="テキスト ボックス 599"/>
        <xdr:cNvSpPr txBox="1"/>
      </xdr:nvSpPr>
      <xdr:spPr>
        <a:xfrm>
          <a:off x="13435965" y="95992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169545</xdr:rowOff>
    </xdr:from>
    <xdr:to>
      <xdr:col>67</xdr:col>
      <xdr:colOff>101600</xdr:colOff>
      <xdr:row>57</xdr:row>
      <xdr:rowOff>99695</xdr:rowOff>
    </xdr:to>
    <xdr:sp macro="" textlink="">
      <xdr:nvSpPr>
        <xdr:cNvPr id="601" name="フローチャート: 判断 600"/>
        <xdr:cNvSpPr/>
      </xdr:nvSpPr>
      <xdr:spPr>
        <a:xfrm>
          <a:off x="12763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116205</xdr:rowOff>
    </xdr:from>
    <xdr:ext cx="526415" cy="259080"/>
    <xdr:sp macro="" textlink="">
      <xdr:nvSpPr>
        <xdr:cNvPr id="602" name="テキスト ボックス 601"/>
        <xdr:cNvSpPr txBox="1"/>
      </xdr:nvSpPr>
      <xdr:spPr>
        <a:xfrm>
          <a:off x="12546965" y="9545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3" name="テキスト ボックス 60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4" name="テキスト ボックス 60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5" name="テキスト ボックス 60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6" name="テキスト ボックス 60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7" name="テキスト ボックス 60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1905</xdr:rowOff>
    </xdr:from>
    <xdr:to>
      <xdr:col>85</xdr:col>
      <xdr:colOff>177800</xdr:colOff>
      <xdr:row>58</xdr:row>
      <xdr:rowOff>103505</xdr:rowOff>
    </xdr:to>
    <xdr:sp macro="" textlink="">
      <xdr:nvSpPr>
        <xdr:cNvPr id="608" name="楕円 607"/>
        <xdr:cNvSpPr/>
      </xdr:nvSpPr>
      <xdr:spPr>
        <a:xfrm>
          <a:off x="162687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152400</xdr:rowOff>
    </xdr:from>
    <xdr:ext cx="534670" cy="259080"/>
    <xdr:sp macro="" textlink="">
      <xdr:nvSpPr>
        <xdr:cNvPr id="609" name="教育費該当値テキスト"/>
        <xdr:cNvSpPr txBox="1"/>
      </xdr:nvSpPr>
      <xdr:spPr>
        <a:xfrm>
          <a:off x="16370300" y="9925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19050</xdr:rowOff>
    </xdr:from>
    <xdr:to>
      <xdr:col>81</xdr:col>
      <xdr:colOff>101600</xdr:colOff>
      <xdr:row>57</xdr:row>
      <xdr:rowOff>120650</xdr:rowOff>
    </xdr:to>
    <xdr:sp macro="" textlink="">
      <xdr:nvSpPr>
        <xdr:cNvPr id="610" name="楕円 609"/>
        <xdr:cNvSpPr/>
      </xdr:nvSpPr>
      <xdr:spPr>
        <a:xfrm>
          <a:off x="15430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137160</xdr:rowOff>
    </xdr:from>
    <xdr:ext cx="526415" cy="259080"/>
    <xdr:sp macro="" textlink="">
      <xdr:nvSpPr>
        <xdr:cNvPr id="611" name="テキスト ボックス 610"/>
        <xdr:cNvSpPr txBox="1"/>
      </xdr:nvSpPr>
      <xdr:spPr>
        <a:xfrm>
          <a:off x="15213965" y="95669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63500</xdr:rowOff>
    </xdr:from>
    <xdr:to>
      <xdr:col>76</xdr:col>
      <xdr:colOff>165100</xdr:colOff>
      <xdr:row>57</xdr:row>
      <xdr:rowOff>164465</xdr:rowOff>
    </xdr:to>
    <xdr:sp macro="" textlink="">
      <xdr:nvSpPr>
        <xdr:cNvPr id="612" name="楕円 611"/>
        <xdr:cNvSpPr/>
      </xdr:nvSpPr>
      <xdr:spPr>
        <a:xfrm>
          <a:off x="14541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155575</xdr:rowOff>
    </xdr:from>
    <xdr:ext cx="526415" cy="250825"/>
    <xdr:sp macro="" textlink="">
      <xdr:nvSpPr>
        <xdr:cNvPr id="613" name="テキスト ボックス 612"/>
        <xdr:cNvSpPr txBox="1"/>
      </xdr:nvSpPr>
      <xdr:spPr>
        <a:xfrm>
          <a:off x="14324965" y="99282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78740</xdr:rowOff>
    </xdr:from>
    <xdr:to>
      <xdr:col>72</xdr:col>
      <xdr:colOff>38100</xdr:colOff>
      <xdr:row>58</xdr:row>
      <xdr:rowOff>8890</xdr:rowOff>
    </xdr:to>
    <xdr:sp macro="" textlink="">
      <xdr:nvSpPr>
        <xdr:cNvPr id="614" name="楕円 613"/>
        <xdr:cNvSpPr/>
      </xdr:nvSpPr>
      <xdr:spPr>
        <a:xfrm>
          <a:off x="13652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171450</xdr:rowOff>
    </xdr:from>
    <xdr:ext cx="526415" cy="259080"/>
    <xdr:sp macro="" textlink="">
      <xdr:nvSpPr>
        <xdr:cNvPr id="615" name="テキスト ボックス 614"/>
        <xdr:cNvSpPr txBox="1"/>
      </xdr:nvSpPr>
      <xdr:spPr>
        <a:xfrm>
          <a:off x="13435965" y="99441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54610</xdr:rowOff>
    </xdr:from>
    <xdr:to>
      <xdr:col>67</xdr:col>
      <xdr:colOff>101600</xdr:colOff>
      <xdr:row>57</xdr:row>
      <xdr:rowOff>156210</xdr:rowOff>
    </xdr:to>
    <xdr:sp macro="" textlink="">
      <xdr:nvSpPr>
        <xdr:cNvPr id="616" name="楕円 615"/>
        <xdr:cNvSpPr/>
      </xdr:nvSpPr>
      <xdr:spPr>
        <a:xfrm>
          <a:off x="12763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147320</xdr:rowOff>
    </xdr:from>
    <xdr:ext cx="526415" cy="259080"/>
    <xdr:sp macro="" textlink="">
      <xdr:nvSpPr>
        <xdr:cNvPr id="617" name="テキスト ボックス 616"/>
        <xdr:cNvSpPr txBox="1"/>
      </xdr:nvSpPr>
      <xdr:spPr>
        <a:xfrm>
          <a:off x="12546965" y="99199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1630" cy="217170"/>
    <xdr:sp macro="" textlink="">
      <xdr:nvSpPr>
        <xdr:cNvPr id="626" name="テキスト ボックス 625"/>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0665" cy="259080"/>
    <xdr:sp macro="" textlink="">
      <xdr:nvSpPr>
        <xdr:cNvPr id="629" name="テキスト ボックス 628"/>
        <xdr:cNvSpPr txBox="1"/>
      </xdr:nvSpPr>
      <xdr:spPr>
        <a:xfrm>
          <a:off x="12197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31" name="テキスト ボックス 63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0825"/>
    <xdr:sp macro="" textlink="">
      <xdr:nvSpPr>
        <xdr:cNvPr id="633" name="テキスト ボックス 632"/>
        <xdr:cNvSpPr txBox="1"/>
      </xdr:nvSpPr>
      <xdr:spPr>
        <a:xfrm>
          <a:off x="11914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5" name="テキスト ボックス 63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7375" cy="259080"/>
    <xdr:sp macro="" textlink="">
      <xdr:nvSpPr>
        <xdr:cNvPr id="637" name="テキスト ボックス 636"/>
        <xdr:cNvSpPr txBox="1"/>
      </xdr:nvSpPr>
      <xdr:spPr>
        <a:xfrm>
          <a:off x="11850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7375" cy="250825"/>
    <xdr:sp macro="" textlink="">
      <xdr:nvSpPr>
        <xdr:cNvPr id="639" name="テキスト ボックス 638"/>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66040</xdr:rowOff>
    </xdr:from>
    <xdr:to>
      <xdr:col>85</xdr:col>
      <xdr:colOff>126365</xdr:colOff>
      <xdr:row>79</xdr:row>
      <xdr:rowOff>44450</xdr:rowOff>
    </xdr:to>
    <xdr:cxnSp macro="">
      <xdr:nvCxnSpPr>
        <xdr:cNvPr id="641" name="直線コネクタ 640"/>
        <xdr:cNvCxnSpPr/>
      </xdr:nvCxnSpPr>
      <xdr:spPr>
        <a:xfrm flipV="1">
          <a:off x="16317595" y="12067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4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12700</xdr:rowOff>
    </xdr:from>
    <xdr:ext cx="598805" cy="259080"/>
    <xdr:sp macro="" textlink="">
      <xdr:nvSpPr>
        <xdr:cNvPr id="644" name="災害復旧費最大値テキスト"/>
        <xdr:cNvSpPr txBox="1"/>
      </xdr:nvSpPr>
      <xdr:spPr>
        <a:xfrm>
          <a:off x="16370300" y="11842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119,813</a:t>
          </a:r>
          <a:endParaRPr kumimoji="1" lang="ja-JP" altLang="en-US" sz="1000" b="1">
            <a:latin typeface="ＭＳ Ｐゴシック"/>
          </a:endParaRPr>
        </a:p>
      </xdr:txBody>
    </xdr:sp>
    <xdr:clientData/>
  </xdr:oneCellAnchor>
  <xdr:twoCellAnchor>
    <xdr:from>
      <xdr:col>85</xdr:col>
      <xdr:colOff>38100</xdr:colOff>
      <xdr:row>70</xdr:row>
      <xdr:rowOff>66040</xdr:rowOff>
    </xdr:from>
    <xdr:to>
      <xdr:col>86</xdr:col>
      <xdr:colOff>25400</xdr:colOff>
      <xdr:row>70</xdr:row>
      <xdr:rowOff>66040</xdr:rowOff>
    </xdr:to>
    <xdr:cxnSp macro="">
      <xdr:nvCxnSpPr>
        <xdr:cNvPr id="645" name="直線コネクタ 644"/>
        <xdr:cNvCxnSpPr/>
      </xdr:nvCxnSpPr>
      <xdr:spPr>
        <a:xfrm>
          <a:off x="16230600" y="1206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167005</xdr:rowOff>
    </xdr:from>
    <xdr:to>
      <xdr:col>85</xdr:col>
      <xdr:colOff>127000</xdr:colOff>
      <xdr:row>79</xdr:row>
      <xdr:rowOff>1905</xdr:rowOff>
    </xdr:to>
    <xdr:cxnSp macro="">
      <xdr:nvCxnSpPr>
        <xdr:cNvPr id="646" name="直線コネクタ 645"/>
        <xdr:cNvCxnSpPr/>
      </xdr:nvCxnSpPr>
      <xdr:spPr>
        <a:xfrm flipV="1">
          <a:off x="15481300" y="135401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106680</xdr:rowOff>
    </xdr:from>
    <xdr:ext cx="469900" cy="259080"/>
    <xdr:sp macro="" textlink="">
      <xdr:nvSpPr>
        <xdr:cNvPr id="647" name="災害復旧費平均値テキスト"/>
        <xdr:cNvSpPr txBox="1"/>
      </xdr:nvSpPr>
      <xdr:spPr>
        <a:xfrm>
          <a:off x="16370300" y="13308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83820</xdr:rowOff>
    </xdr:from>
    <xdr:to>
      <xdr:col>85</xdr:col>
      <xdr:colOff>177800</xdr:colOff>
      <xdr:row>79</xdr:row>
      <xdr:rowOff>13970</xdr:rowOff>
    </xdr:to>
    <xdr:sp macro="" textlink="">
      <xdr:nvSpPr>
        <xdr:cNvPr id="648" name="フローチャート: 判断 647"/>
        <xdr:cNvSpPr/>
      </xdr:nvSpPr>
      <xdr:spPr>
        <a:xfrm>
          <a:off x="162687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1905</xdr:rowOff>
    </xdr:from>
    <xdr:to>
      <xdr:col>81</xdr:col>
      <xdr:colOff>50800</xdr:colOff>
      <xdr:row>79</xdr:row>
      <xdr:rowOff>34925</xdr:rowOff>
    </xdr:to>
    <xdr:cxnSp macro="">
      <xdr:nvCxnSpPr>
        <xdr:cNvPr id="649" name="直線コネクタ 648"/>
        <xdr:cNvCxnSpPr/>
      </xdr:nvCxnSpPr>
      <xdr:spPr>
        <a:xfrm flipV="1">
          <a:off x="14592300" y="135464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93345</xdr:rowOff>
    </xdr:from>
    <xdr:to>
      <xdr:col>81</xdr:col>
      <xdr:colOff>101600</xdr:colOff>
      <xdr:row>79</xdr:row>
      <xdr:rowOff>23495</xdr:rowOff>
    </xdr:to>
    <xdr:sp macro="" textlink="">
      <xdr:nvSpPr>
        <xdr:cNvPr id="650" name="フローチャート: 判断 649"/>
        <xdr:cNvSpPr/>
      </xdr:nvSpPr>
      <xdr:spPr>
        <a:xfrm>
          <a:off x="15430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40640</xdr:rowOff>
    </xdr:from>
    <xdr:ext cx="461645" cy="251460"/>
    <xdr:sp macro="" textlink="">
      <xdr:nvSpPr>
        <xdr:cNvPr id="651" name="テキスト ボックス 650"/>
        <xdr:cNvSpPr txBox="1"/>
      </xdr:nvSpPr>
      <xdr:spPr>
        <a:xfrm>
          <a:off x="15246350" y="132422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34925</xdr:rowOff>
    </xdr:from>
    <xdr:to>
      <xdr:col>76</xdr:col>
      <xdr:colOff>114300</xdr:colOff>
      <xdr:row>79</xdr:row>
      <xdr:rowOff>36830</xdr:rowOff>
    </xdr:to>
    <xdr:cxnSp macro="">
      <xdr:nvCxnSpPr>
        <xdr:cNvPr id="652" name="直線コネクタ 651"/>
        <xdr:cNvCxnSpPr/>
      </xdr:nvCxnSpPr>
      <xdr:spPr>
        <a:xfrm flipV="1">
          <a:off x="13703300" y="13579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107315</xdr:rowOff>
    </xdr:from>
    <xdr:to>
      <xdr:col>76</xdr:col>
      <xdr:colOff>165100</xdr:colOff>
      <xdr:row>79</xdr:row>
      <xdr:rowOff>37465</xdr:rowOff>
    </xdr:to>
    <xdr:sp macro="" textlink="">
      <xdr:nvSpPr>
        <xdr:cNvPr id="653" name="フローチャート: 判断 652"/>
        <xdr:cNvSpPr/>
      </xdr:nvSpPr>
      <xdr:spPr>
        <a:xfrm>
          <a:off x="145415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53975</xdr:rowOff>
    </xdr:from>
    <xdr:ext cx="461645" cy="250825"/>
    <xdr:sp macro="" textlink="">
      <xdr:nvSpPr>
        <xdr:cNvPr id="654" name="テキスト ボックス 653"/>
        <xdr:cNvSpPr txBox="1"/>
      </xdr:nvSpPr>
      <xdr:spPr>
        <a:xfrm>
          <a:off x="14357350" y="1325562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34290</xdr:rowOff>
    </xdr:from>
    <xdr:to>
      <xdr:col>71</xdr:col>
      <xdr:colOff>177800</xdr:colOff>
      <xdr:row>79</xdr:row>
      <xdr:rowOff>36830</xdr:rowOff>
    </xdr:to>
    <xdr:cxnSp macro="">
      <xdr:nvCxnSpPr>
        <xdr:cNvPr id="655" name="直線コネクタ 654"/>
        <xdr:cNvCxnSpPr/>
      </xdr:nvCxnSpPr>
      <xdr:spPr>
        <a:xfrm>
          <a:off x="12814300" y="135788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139700</xdr:rowOff>
    </xdr:from>
    <xdr:to>
      <xdr:col>72</xdr:col>
      <xdr:colOff>38100</xdr:colOff>
      <xdr:row>79</xdr:row>
      <xdr:rowOff>69850</xdr:rowOff>
    </xdr:to>
    <xdr:sp macro="" textlink="">
      <xdr:nvSpPr>
        <xdr:cNvPr id="656" name="フローチャート: 判断 655"/>
        <xdr:cNvSpPr/>
      </xdr:nvSpPr>
      <xdr:spPr>
        <a:xfrm>
          <a:off x="13652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86360</xdr:rowOff>
    </xdr:from>
    <xdr:ext cx="461645" cy="251460"/>
    <xdr:sp macro="" textlink="">
      <xdr:nvSpPr>
        <xdr:cNvPr id="657" name="テキスト ボックス 656"/>
        <xdr:cNvSpPr txBox="1"/>
      </xdr:nvSpPr>
      <xdr:spPr>
        <a:xfrm>
          <a:off x="13468350" y="132880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128270</xdr:rowOff>
    </xdr:from>
    <xdr:to>
      <xdr:col>67</xdr:col>
      <xdr:colOff>101600</xdr:colOff>
      <xdr:row>79</xdr:row>
      <xdr:rowOff>58420</xdr:rowOff>
    </xdr:to>
    <xdr:sp macro="" textlink="">
      <xdr:nvSpPr>
        <xdr:cNvPr id="658" name="フローチャート: 判断 657"/>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74930</xdr:rowOff>
    </xdr:from>
    <xdr:ext cx="461645" cy="251460"/>
    <xdr:sp macro="" textlink="">
      <xdr:nvSpPr>
        <xdr:cNvPr id="659" name="テキスト ボックス 658"/>
        <xdr:cNvSpPr txBox="1"/>
      </xdr:nvSpPr>
      <xdr:spPr>
        <a:xfrm>
          <a:off x="12579350" y="1327658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116205</xdr:rowOff>
    </xdr:from>
    <xdr:to>
      <xdr:col>85</xdr:col>
      <xdr:colOff>177800</xdr:colOff>
      <xdr:row>79</xdr:row>
      <xdr:rowOff>46355</xdr:rowOff>
    </xdr:to>
    <xdr:sp macro="" textlink="">
      <xdr:nvSpPr>
        <xdr:cNvPr id="665" name="楕円 664"/>
        <xdr:cNvSpPr/>
      </xdr:nvSpPr>
      <xdr:spPr>
        <a:xfrm>
          <a:off x="162687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62230</xdr:rowOff>
    </xdr:from>
    <xdr:ext cx="469900" cy="259080"/>
    <xdr:sp macro="" textlink="">
      <xdr:nvSpPr>
        <xdr:cNvPr id="666" name="災害復旧費該当値テキスト"/>
        <xdr:cNvSpPr txBox="1"/>
      </xdr:nvSpPr>
      <xdr:spPr>
        <a:xfrm>
          <a:off x="16370300" y="13435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122555</xdr:rowOff>
    </xdr:from>
    <xdr:to>
      <xdr:col>81</xdr:col>
      <xdr:colOff>101600</xdr:colOff>
      <xdr:row>79</xdr:row>
      <xdr:rowOff>52705</xdr:rowOff>
    </xdr:to>
    <xdr:sp macro="" textlink="">
      <xdr:nvSpPr>
        <xdr:cNvPr id="667" name="楕円 666"/>
        <xdr:cNvSpPr/>
      </xdr:nvSpPr>
      <xdr:spPr>
        <a:xfrm>
          <a:off x="15430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43815</xdr:rowOff>
    </xdr:from>
    <xdr:ext cx="461645" cy="250825"/>
    <xdr:sp macro="" textlink="">
      <xdr:nvSpPr>
        <xdr:cNvPr id="668" name="テキスト ボックス 667"/>
        <xdr:cNvSpPr txBox="1"/>
      </xdr:nvSpPr>
      <xdr:spPr>
        <a:xfrm>
          <a:off x="15246350" y="135883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155575</xdr:rowOff>
    </xdr:from>
    <xdr:to>
      <xdr:col>76</xdr:col>
      <xdr:colOff>165100</xdr:colOff>
      <xdr:row>79</xdr:row>
      <xdr:rowOff>86360</xdr:rowOff>
    </xdr:to>
    <xdr:sp macro="" textlink="">
      <xdr:nvSpPr>
        <xdr:cNvPr id="669" name="楕円 668"/>
        <xdr:cNvSpPr/>
      </xdr:nvSpPr>
      <xdr:spPr>
        <a:xfrm>
          <a:off x="14541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76835</xdr:rowOff>
    </xdr:from>
    <xdr:ext cx="378460" cy="250825"/>
    <xdr:sp macro="" textlink="">
      <xdr:nvSpPr>
        <xdr:cNvPr id="670" name="テキスト ボックス 669"/>
        <xdr:cNvSpPr txBox="1"/>
      </xdr:nvSpPr>
      <xdr:spPr>
        <a:xfrm>
          <a:off x="14403070" y="136213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157480</xdr:rowOff>
    </xdr:from>
    <xdr:to>
      <xdr:col>72</xdr:col>
      <xdr:colOff>38100</xdr:colOff>
      <xdr:row>79</xdr:row>
      <xdr:rowOff>87630</xdr:rowOff>
    </xdr:to>
    <xdr:sp macro="" textlink="">
      <xdr:nvSpPr>
        <xdr:cNvPr id="671" name="楕円 670"/>
        <xdr:cNvSpPr/>
      </xdr:nvSpPr>
      <xdr:spPr>
        <a:xfrm>
          <a:off x="13652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78740</xdr:rowOff>
    </xdr:from>
    <xdr:ext cx="378460" cy="259080"/>
    <xdr:sp macro="" textlink="">
      <xdr:nvSpPr>
        <xdr:cNvPr id="672" name="テキスト ボックス 671"/>
        <xdr:cNvSpPr txBox="1"/>
      </xdr:nvSpPr>
      <xdr:spPr>
        <a:xfrm>
          <a:off x="13514070" y="13623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154940</xdr:rowOff>
    </xdr:from>
    <xdr:to>
      <xdr:col>67</xdr:col>
      <xdr:colOff>101600</xdr:colOff>
      <xdr:row>79</xdr:row>
      <xdr:rowOff>85090</xdr:rowOff>
    </xdr:to>
    <xdr:sp macro="" textlink="">
      <xdr:nvSpPr>
        <xdr:cNvPr id="673" name="楕円 672"/>
        <xdr:cNvSpPr/>
      </xdr:nvSpPr>
      <xdr:spPr>
        <a:xfrm>
          <a:off x="12763500"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76200</xdr:rowOff>
    </xdr:from>
    <xdr:ext cx="378460" cy="250825"/>
    <xdr:sp macro="" textlink="">
      <xdr:nvSpPr>
        <xdr:cNvPr id="674" name="テキスト ボックス 673"/>
        <xdr:cNvSpPr txBox="1"/>
      </xdr:nvSpPr>
      <xdr:spPr>
        <a:xfrm>
          <a:off x="12625070" y="1362075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1630" cy="217170"/>
    <xdr:sp macro="" textlink="">
      <xdr:nvSpPr>
        <xdr:cNvPr id="683" name="テキスト ボックス 682"/>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665" cy="259080"/>
    <xdr:sp macro="" textlink="">
      <xdr:nvSpPr>
        <xdr:cNvPr id="686" name="テキスト ボックス 685"/>
        <xdr:cNvSpPr txBox="1"/>
      </xdr:nvSpPr>
      <xdr:spPr>
        <a:xfrm>
          <a:off x="12197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8" name="テキスト ボックス 68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0825"/>
    <xdr:sp macro="" textlink="">
      <xdr:nvSpPr>
        <xdr:cNvPr id="690" name="テキスト ボックス 689"/>
        <xdr:cNvSpPr txBox="1"/>
      </xdr:nvSpPr>
      <xdr:spPr>
        <a:xfrm>
          <a:off x="11914505" y="1611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92" name="テキスト ボックス 69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7375" cy="259080"/>
    <xdr:sp macro="" textlink="">
      <xdr:nvSpPr>
        <xdr:cNvPr id="694" name="テキスト ボックス 693"/>
        <xdr:cNvSpPr txBox="1"/>
      </xdr:nvSpPr>
      <xdr:spPr>
        <a:xfrm>
          <a:off x="11850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7375" cy="250825"/>
    <xdr:sp macro="" textlink="">
      <xdr:nvSpPr>
        <xdr:cNvPr id="696" name="テキスト ボックス 695"/>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74930</xdr:rowOff>
    </xdr:from>
    <xdr:to>
      <xdr:col>85</xdr:col>
      <xdr:colOff>126365</xdr:colOff>
      <xdr:row>98</xdr:row>
      <xdr:rowOff>27940</xdr:rowOff>
    </xdr:to>
    <xdr:cxnSp macro="">
      <xdr:nvCxnSpPr>
        <xdr:cNvPr id="698" name="直線コネクタ 697"/>
        <xdr:cNvCxnSpPr/>
      </xdr:nvCxnSpPr>
      <xdr:spPr>
        <a:xfrm flipV="1">
          <a:off x="16317595" y="15505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31750</xdr:rowOff>
    </xdr:from>
    <xdr:ext cx="534670" cy="250825"/>
    <xdr:sp macro="" textlink="">
      <xdr:nvSpPr>
        <xdr:cNvPr id="699" name="公債費最小値テキスト"/>
        <xdr:cNvSpPr txBox="1"/>
      </xdr:nvSpPr>
      <xdr:spPr>
        <a:xfrm>
          <a:off x="16370300" y="168338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27940</xdr:rowOff>
    </xdr:from>
    <xdr:to>
      <xdr:col>86</xdr:col>
      <xdr:colOff>25400</xdr:colOff>
      <xdr:row>98</xdr:row>
      <xdr:rowOff>27940</xdr:rowOff>
    </xdr:to>
    <xdr:cxnSp macro="">
      <xdr:nvCxnSpPr>
        <xdr:cNvPr id="700" name="直線コネクタ 699"/>
        <xdr:cNvCxnSpPr/>
      </xdr:nvCxnSpPr>
      <xdr:spPr>
        <a:xfrm>
          <a:off x="16230600" y="1683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21590</xdr:rowOff>
    </xdr:from>
    <xdr:ext cx="598805" cy="259080"/>
    <xdr:sp macro="" textlink="">
      <xdr:nvSpPr>
        <xdr:cNvPr id="701" name="公債費最大値テキスト"/>
        <xdr:cNvSpPr txBox="1"/>
      </xdr:nvSpPr>
      <xdr:spPr>
        <a:xfrm>
          <a:off x="16370300" y="15280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119,098</a:t>
          </a:r>
          <a:endParaRPr kumimoji="1" lang="ja-JP" altLang="en-US" sz="1000" b="1">
            <a:latin typeface="ＭＳ Ｐゴシック"/>
          </a:endParaRPr>
        </a:p>
      </xdr:txBody>
    </xdr:sp>
    <xdr:clientData/>
  </xdr:oneCellAnchor>
  <xdr:twoCellAnchor>
    <xdr:from>
      <xdr:col>85</xdr:col>
      <xdr:colOff>38100</xdr:colOff>
      <xdr:row>90</xdr:row>
      <xdr:rowOff>74930</xdr:rowOff>
    </xdr:from>
    <xdr:to>
      <xdr:col>86</xdr:col>
      <xdr:colOff>25400</xdr:colOff>
      <xdr:row>90</xdr:row>
      <xdr:rowOff>74930</xdr:rowOff>
    </xdr:to>
    <xdr:cxnSp macro="">
      <xdr:nvCxnSpPr>
        <xdr:cNvPr id="702" name="直線コネクタ 701"/>
        <xdr:cNvCxnSpPr/>
      </xdr:nvCxnSpPr>
      <xdr:spPr>
        <a:xfrm>
          <a:off x="16230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104140</xdr:rowOff>
    </xdr:from>
    <xdr:to>
      <xdr:col>85</xdr:col>
      <xdr:colOff>127000</xdr:colOff>
      <xdr:row>95</xdr:row>
      <xdr:rowOff>127635</xdr:rowOff>
    </xdr:to>
    <xdr:cxnSp macro="">
      <xdr:nvCxnSpPr>
        <xdr:cNvPr id="703" name="直線コネクタ 702"/>
        <xdr:cNvCxnSpPr/>
      </xdr:nvCxnSpPr>
      <xdr:spPr>
        <a:xfrm flipV="1">
          <a:off x="15481300" y="1639189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48260</xdr:rowOff>
    </xdr:from>
    <xdr:ext cx="534670" cy="259080"/>
    <xdr:sp macro="" textlink="">
      <xdr:nvSpPr>
        <xdr:cNvPr id="704" name="公債費平均値テキスト"/>
        <xdr:cNvSpPr txBox="1"/>
      </xdr:nvSpPr>
      <xdr:spPr>
        <a:xfrm>
          <a:off x="16370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25400</xdr:rowOff>
    </xdr:from>
    <xdr:to>
      <xdr:col>85</xdr:col>
      <xdr:colOff>177800</xdr:colOff>
      <xdr:row>95</xdr:row>
      <xdr:rowOff>127000</xdr:rowOff>
    </xdr:to>
    <xdr:sp macro="" textlink="">
      <xdr:nvSpPr>
        <xdr:cNvPr id="705" name="フローチャート: 判断 704"/>
        <xdr:cNvSpPr/>
      </xdr:nvSpPr>
      <xdr:spPr>
        <a:xfrm>
          <a:off x="16268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127635</xdr:rowOff>
    </xdr:from>
    <xdr:to>
      <xdr:col>81</xdr:col>
      <xdr:colOff>50800</xdr:colOff>
      <xdr:row>95</xdr:row>
      <xdr:rowOff>128270</xdr:rowOff>
    </xdr:to>
    <xdr:cxnSp macro="">
      <xdr:nvCxnSpPr>
        <xdr:cNvPr id="706" name="直線コネクタ 705"/>
        <xdr:cNvCxnSpPr/>
      </xdr:nvCxnSpPr>
      <xdr:spPr>
        <a:xfrm flipV="1">
          <a:off x="14592300" y="164153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40640</xdr:rowOff>
    </xdr:from>
    <xdr:to>
      <xdr:col>81</xdr:col>
      <xdr:colOff>101600</xdr:colOff>
      <xdr:row>95</xdr:row>
      <xdr:rowOff>141605</xdr:rowOff>
    </xdr:to>
    <xdr:sp macro="" textlink="">
      <xdr:nvSpPr>
        <xdr:cNvPr id="707" name="フローチャート: 判断 706"/>
        <xdr:cNvSpPr/>
      </xdr:nvSpPr>
      <xdr:spPr>
        <a:xfrm>
          <a:off x="15430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158115</xdr:rowOff>
    </xdr:from>
    <xdr:ext cx="526415" cy="250825"/>
    <xdr:sp macro="" textlink="">
      <xdr:nvSpPr>
        <xdr:cNvPr id="708" name="テキスト ボックス 707"/>
        <xdr:cNvSpPr txBox="1"/>
      </xdr:nvSpPr>
      <xdr:spPr>
        <a:xfrm>
          <a:off x="15213965" y="161029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128270</xdr:rowOff>
    </xdr:from>
    <xdr:to>
      <xdr:col>76</xdr:col>
      <xdr:colOff>114300</xdr:colOff>
      <xdr:row>95</xdr:row>
      <xdr:rowOff>153035</xdr:rowOff>
    </xdr:to>
    <xdr:cxnSp macro="">
      <xdr:nvCxnSpPr>
        <xdr:cNvPr id="709" name="直線コネクタ 708"/>
        <xdr:cNvCxnSpPr/>
      </xdr:nvCxnSpPr>
      <xdr:spPr>
        <a:xfrm flipV="1">
          <a:off x="13703300" y="164160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33020</xdr:rowOff>
    </xdr:from>
    <xdr:to>
      <xdr:col>76</xdr:col>
      <xdr:colOff>165100</xdr:colOff>
      <xdr:row>95</xdr:row>
      <xdr:rowOff>134620</xdr:rowOff>
    </xdr:to>
    <xdr:sp macro="" textlink="">
      <xdr:nvSpPr>
        <xdr:cNvPr id="710" name="フローチャート: 判断 709"/>
        <xdr:cNvSpPr/>
      </xdr:nvSpPr>
      <xdr:spPr>
        <a:xfrm>
          <a:off x="14541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151130</xdr:rowOff>
    </xdr:from>
    <xdr:ext cx="526415" cy="259080"/>
    <xdr:sp macro="" textlink="">
      <xdr:nvSpPr>
        <xdr:cNvPr id="711" name="テキスト ボックス 710"/>
        <xdr:cNvSpPr txBox="1"/>
      </xdr:nvSpPr>
      <xdr:spPr>
        <a:xfrm>
          <a:off x="14324965" y="160959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142240</xdr:rowOff>
    </xdr:from>
    <xdr:to>
      <xdr:col>71</xdr:col>
      <xdr:colOff>177800</xdr:colOff>
      <xdr:row>95</xdr:row>
      <xdr:rowOff>153035</xdr:rowOff>
    </xdr:to>
    <xdr:cxnSp macro="">
      <xdr:nvCxnSpPr>
        <xdr:cNvPr id="712" name="直線コネクタ 711"/>
        <xdr:cNvCxnSpPr/>
      </xdr:nvCxnSpPr>
      <xdr:spPr>
        <a:xfrm>
          <a:off x="12814300" y="164299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10795</xdr:rowOff>
    </xdr:from>
    <xdr:to>
      <xdr:col>72</xdr:col>
      <xdr:colOff>38100</xdr:colOff>
      <xdr:row>95</xdr:row>
      <xdr:rowOff>112395</xdr:rowOff>
    </xdr:to>
    <xdr:sp macro="" textlink="">
      <xdr:nvSpPr>
        <xdr:cNvPr id="713" name="フローチャート: 判断 712"/>
        <xdr:cNvSpPr/>
      </xdr:nvSpPr>
      <xdr:spPr>
        <a:xfrm>
          <a:off x="136525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128905</xdr:rowOff>
    </xdr:from>
    <xdr:ext cx="526415" cy="259080"/>
    <xdr:sp macro="" textlink="">
      <xdr:nvSpPr>
        <xdr:cNvPr id="714" name="テキスト ボックス 713"/>
        <xdr:cNvSpPr txBox="1"/>
      </xdr:nvSpPr>
      <xdr:spPr>
        <a:xfrm>
          <a:off x="13435965" y="160737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150495</xdr:rowOff>
    </xdr:from>
    <xdr:to>
      <xdr:col>67</xdr:col>
      <xdr:colOff>101600</xdr:colOff>
      <xdr:row>95</xdr:row>
      <xdr:rowOff>80645</xdr:rowOff>
    </xdr:to>
    <xdr:sp macro="" textlink="">
      <xdr:nvSpPr>
        <xdr:cNvPr id="715" name="フローチャート: 判断 714"/>
        <xdr:cNvSpPr/>
      </xdr:nvSpPr>
      <xdr:spPr>
        <a:xfrm>
          <a:off x="12763500" y="162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97790</xdr:rowOff>
    </xdr:from>
    <xdr:ext cx="526415" cy="251460"/>
    <xdr:sp macro="" textlink="">
      <xdr:nvSpPr>
        <xdr:cNvPr id="716" name="テキスト ボックス 715"/>
        <xdr:cNvSpPr txBox="1"/>
      </xdr:nvSpPr>
      <xdr:spPr>
        <a:xfrm>
          <a:off x="12546965" y="160426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7" name="テキスト ボックス 71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8" name="テキスト ボックス 71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9" name="テキスト ボックス 71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20" name="テキスト ボックス 71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1" name="テキスト ボックス 72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95</xdr:row>
      <xdr:rowOff>53340</xdr:rowOff>
    </xdr:from>
    <xdr:to>
      <xdr:col>85</xdr:col>
      <xdr:colOff>177800</xdr:colOff>
      <xdr:row>95</xdr:row>
      <xdr:rowOff>154940</xdr:rowOff>
    </xdr:to>
    <xdr:sp macro="" textlink="">
      <xdr:nvSpPr>
        <xdr:cNvPr id="722" name="楕円 721"/>
        <xdr:cNvSpPr/>
      </xdr:nvSpPr>
      <xdr:spPr>
        <a:xfrm>
          <a:off x="1626870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31750</xdr:rowOff>
    </xdr:from>
    <xdr:ext cx="534670" cy="250825"/>
    <xdr:sp macro="" textlink="">
      <xdr:nvSpPr>
        <xdr:cNvPr id="723" name="公債費該当値テキスト"/>
        <xdr:cNvSpPr txBox="1"/>
      </xdr:nvSpPr>
      <xdr:spPr>
        <a:xfrm>
          <a:off x="16370300" y="163195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76835</xdr:rowOff>
    </xdr:from>
    <xdr:to>
      <xdr:col>81</xdr:col>
      <xdr:colOff>101600</xdr:colOff>
      <xdr:row>96</xdr:row>
      <xdr:rowOff>6985</xdr:rowOff>
    </xdr:to>
    <xdr:sp macro="" textlink="">
      <xdr:nvSpPr>
        <xdr:cNvPr id="724" name="楕円 723"/>
        <xdr:cNvSpPr/>
      </xdr:nvSpPr>
      <xdr:spPr>
        <a:xfrm>
          <a:off x="15430500" y="163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169545</xdr:rowOff>
    </xdr:from>
    <xdr:ext cx="526415" cy="250825"/>
    <xdr:sp macro="" textlink="">
      <xdr:nvSpPr>
        <xdr:cNvPr id="725" name="テキスト ボックス 724"/>
        <xdr:cNvSpPr txBox="1"/>
      </xdr:nvSpPr>
      <xdr:spPr>
        <a:xfrm>
          <a:off x="15213965" y="164572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77470</xdr:rowOff>
    </xdr:from>
    <xdr:to>
      <xdr:col>76</xdr:col>
      <xdr:colOff>165100</xdr:colOff>
      <xdr:row>96</xdr:row>
      <xdr:rowOff>7620</xdr:rowOff>
    </xdr:to>
    <xdr:sp macro="" textlink="">
      <xdr:nvSpPr>
        <xdr:cNvPr id="726" name="楕円 725"/>
        <xdr:cNvSpPr/>
      </xdr:nvSpPr>
      <xdr:spPr>
        <a:xfrm>
          <a:off x="14541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170180</xdr:rowOff>
    </xdr:from>
    <xdr:ext cx="526415" cy="259080"/>
    <xdr:sp macro="" textlink="">
      <xdr:nvSpPr>
        <xdr:cNvPr id="727" name="テキスト ボックス 726"/>
        <xdr:cNvSpPr txBox="1"/>
      </xdr:nvSpPr>
      <xdr:spPr>
        <a:xfrm>
          <a:off x="14324965" y="164579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102235</xdr:rowOff>
    </xdr:from>
    <xdr:to>
      <xdr:col>72</xdr:col>
      <xdr:colOff>38100</xdr:colOff>
      <xdr:row>96</xdr:row>
      <xdr:rowOff>32385</xdr:rowOff>
    </xdr:to>
    <xdr:sp macro="" textlink="">
      <xdr:nvSpPr>
        <xdr:cNvPr id="728" name="楕円 727"/>
        <xdr:cNvSpPr/>
      </xdr:nvSpPr>
      <xdr:spPr>
        <a:xfrm>
          <a:off x="136525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23495</xdr:rowOff>
    </xdr:from>
    <xdr:ext cx="526415" cy="259080"/>
    <xdr:sp macro="" textlink="">
      <xdr:nvSpPr>
        <xdr:cNvPr id="729" name="テキスト ボックス 728"/>
        <xdr:cNvSpPr txBox="1"/>
      </xdr:nvSpPr>
      <xdr:spPr>
        <a:xfrm>
          <a:off x="13435965" y="164826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91440</xdr:rowOff>
    </xdr:from>
    <xdr:to>
      <xdr:col>67</xdr:col>
      <xdr:colOff>101600</xdr:colOff>
      <xdr:row>96</xdr:row>
      <xdr:rowOff>21590</xdr:rowOff>
    </xdr:to>
    <xdr:sp macro="" textlink="">
      <xdr:nvSpPr>
        <xdr:cNvPr id="730" name="楕円 729"/>
        <xdr:cNvSpPr/>
      </xdr:nvSpPr>
      <xdr:spPr>
        <a:xfrm>
          <a:off x="12763500" y="163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12700</xdr:rowOff>
    </xdr:from>
    <xdr:ext cx="526415" cy="259080"/>
    <xdr:sp macro="" textlink="">
      <xdr:nvSpPr>
        <xdr:cNvPr id="731" name="テキスト ボックス 730"/>
        <xdr:cNvSpPr txBox="1"/>
      </xdr:nvSpPr>
      <xdr:spPr>
        <a:xfrm>
          <a:off x="12546965" y="164719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1630" cy="217170"/>
    <xdr:sp macro="" textlink="">
      <xdr:nvSpPr>
        <xdr:cNvPr id="740" name="テキスト ボックス 739"/>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2" name="直線コネクタ 74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0665" cy="250825"/>
    <xdr:sp macro="" textlink="">
      <xdr:nvSpPr>
        <xdr:cNvPr id="743" name="テキスト ボックス 742"/>
        <xdr:cNvSpPr txBox="1"/>
      </xdr:nvSpPr>
      <xdr:spPr>
        <a:xfrm>
          <a:off x="18039080" y="6512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4" name="直線コネクタ 74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68935" cy="250825"/>
    <xdr:sp macro="" textlink="">
      <xdr:nvSpPr>
        <xdr:cNvPr id="745" name="テキスト ボックス 744"/>
        <xdr:cNvSpPr txBox="1"/>
      </xdr:nvSpPr>
      <xdr:spPr>
        <a:xfrm>
          <a:off x="17910810" y="6055360"/>
          <a:ext cx="368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6" name="直線コネクタ 74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9105" cy="250825"/>
    <xdr:sp macro="" textlink="">
      <xdr:nvSpPr>
        <xdr:cNvPr id="747" name="テキスト ボックス 746"/>
        <xdr:cNvSpPr txBox="1"/>
      </xdr:nvSpPr>
      <xdr:spPr>
        <a:xfrm>
          <a:off x="17820640" y="55981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8" name="直線コネクタ 74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9105" cy="250825"/>
    <xdr:sp macro="" textlink="">
      <xdr:nvSpPr>
        <xdr:cNvPr id="749" name="テキスト ボックス 748"/>
        <xdr:cNvSpPr txBox="1"/>
      </xdr:nvSpPr>
      <xdr:spPr>
        <a:xfrm>
          <a:off x="17820640" y="51409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9105" cy="250825"/>
    <xdr:sp macro="" textlink="">
      <xdr:nvSpPr>
        <xdr:cNvPr id="751" name="テキスト ボックス 750"/>
        <xdr:cNvSpPr txBox="1"/>
      </xdr:nvSpPr>
      <xdr:spPr>
        <a:xfrm>
          <a:off x="17820640" y="468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74930</xdr:rowOff>
    </xdr:from>
    <xdr:to>
      <xdr:col>116</xdr:col>
      <xdr:colOff>62865</xdr:colOff>
      <xdr:row>38</xdr:row>
      <xdr:rowOff>139700</xdr:rowOff>
    </xdr:to>
    <xdr:cxnSp macro="">
      <xdr:nvCxnSpPr>
        <xdr:cNvPr id="753" name="直線コネクタ 752"/>
        <xdr:cNvCxnSpPr/>
      </xdr:nvCxnSpPr>
      <xdr:spPr>
        <a:xfrm flipV="1">
          <a:off x="22159595" y="5218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168910</xdr:rowOff>
    </xdr:from>
    <xdr:ext cx="249555" cy="250825"/>
    <xdr:sp macro="" textlink="">
      <xdr:nvSpPr>
        <xdr:cNvPr id="754" name="諸支出金最小値テキスト"/>
        <xdr:cNvSpPr txBox="1"/>
      </xdr:nvSpPr>
      <xdr:spPr>
        <a:xfrm>
          <a:off x="22212300" y="668401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5" name="直線コネクタ 75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21590</xdr:rowOff>
    </xdr:from>
    <xdr:ext cx="469900" cy="259080"/>
    <xdr:sp macro="" textlink="">
      <xdr:nvSpPr>
        <xdr:cNvPr id="756" name="諸支出金最大値テキスト"/>
        <xdr:cNvSpPr txBox="1"/>
      </xdr:nvSpPr>
      <xdr:spPr>
        <a:xfrm>
          <a:off x="22212300" y="49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115</xdr:col>
      <xdr:colOff>165100</xdr:colOff>
      <xdr:row>30</xdr:row>
      <xdr:rowOff>74930</xdr:rowOff>
    </xdr:from>
    <xdr:to>
      <xdr:col>116</xdr:col>
      <xdr:colOff>152400</xdr:colOff>
      <xdr:row>30</xdr:row>
      <xdr:rowOff>74930</xdr:rowOff>
    </xdr:to>
    <xdr:cxnSp macro="">
      <xdr:nvCxnSpPr>
        <xdr:cNvPr id="757" name="直線コネクタ 756"/>
        <xdr:cNvCxnSpPr/>
      </xdr:nvCxnSpPr>
      <xdr:spPr>
        <a:xfrm>
          <a:off x="22072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8" name="直線コネクタ 75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86360</xdr:rowOff>
    </xdr:from>
    <xdr:ext cx="313690" cy="251460"/>
    <xdr:sp macro="" textlink="">
      <xdr:nvSpPr>
        <xdr:cNvPr id="759" name="諸支出金平均値テキスト"/>
        <xdr:cNvSpPr txBox="1"/>
      </xdr:nvSpPr>
      <xdr:spPr>
        <a:xfrm>
          <a:off x="22212300" y="6430010"/>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760" name="フローチャート: 判断 759"/>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1" name="直線コネクタ 76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762" name="フローチャート: 判断 76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154940</xdr:rowOff>
    </xdr:from>
    <xdr:ext cx="313690" cy="251460"/>
    <xdr:sp macro="" textlink="">
      <xdr:nvSpPr>
        <xdr:cNvPr id="763" name="テキスト ボックス 762"/>
        <xdr:cNvSpPr txBox="1"/>
      </xdr:nvSpPr>
      <xdr:spPr>
        <a:xfrm>
          <a:off x="21166455" y="632714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4" name="直線コネクタ 76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765" name="フローチャート: 判断 764"/>
        <xdr:cNvSpPr/>
      </xdr:nvSpPr>
      <xdr:spPr>
        <a:xfrm>
          <a:off x="20383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105410</xdr:rowOff>
    </xdr:from>
    <xdr:ext cx="378460" cy="259080"/>
    <xdr:sp macro="" textlink="">
      <xdr:nvSpPr>
        <xdr:cNvPr id="766" name="テキスト ボックス 765"/>
        <xdr:cNvSpPr txBox="1"/>
      </xdr:nvSpPr>
      <xdr:spPr>
        <a:xfrm>
          <a:off x="20245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7" name="直線コネクタ 76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140335</xdr:rowOff>
    </xdr:from>
    <xdr:to>
      <xdr:col>102</xdr:col>
      <xdr:colOff>165100</xdr:colOff>
      <xdr:row>37</xdr:row>
      <xdr:rowOff>70485</xdr:rowOff>
    </xdr:to>
    <xdr:sp macro="" textlink="">
      <xdr:nvSpPr>
        <xdr:cNvPr id="768" name="フローチャート: 判断 767"/>
        <xdr:cNvSpPr/>
      </xdr:nvSpPr>
      <xdr:spPr>
        <a:xfrm>
          <a:off x="194945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86995</xdr:rowOff>
    </xdr:from>
    <xdr:ext cx="378460" cy="250825"/>
    <xdr:sp macro="" textlink="">
      <xdr:nvSpPr>
        <xdr:cNvPr id="769" name="テキスト ボックス 768"/>
        <xdr:cNvSpPr txBox="1"/>
      </xdr:nvSpPr>
      <xdr:spPr>
        <a:xfrm>
          <a:off x="19356070" y="608774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94615</xdr:rowOff>
    </xdr:from>
    <xdr:to>
      <xdr:col>98</xdr:col>
      <xdr:colOff>38100</xdr:colOff>
      <xdr:row>38</xdr:row>
      <xdr:rowOff>24765</xdr:rowOff>
    </xdr:to>
    <xdr:sp macro="" textlink="">
      <xdr:nvSpPr>
        <xdr:cNvPr id="770" name="フローチャート: 判断 76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41275</xdr:rowOff>
    </xdr:from>
    <xdr:ext cx="378460" cy="250825"/>
    <xdr:sp macro="" textlink="">
      <xdr:nvSpPr>
        <xdr:cNvPr id="771" name="テキスト ボックス 770"/>
        <xdr:cNvSpPr txBox="1"/>
      </xdr:nvSpPr>
      <xdr:spPr>
        <a:xfrm>
          <a:off x="18467070" y="62134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2" name="テキスト ボックス 77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3" name="テキスト ボックス 77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4" name="テキスト ボックス 77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5" name="テキスト ボックス 77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6" name="テキスト ボックス 77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7" name="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41910</xdr:rowOff>
    </xdr:from>
    <xdr:ext cx="249555" cy="250825"/>
    <xdr:sp macro="" textlink="">
      <xdr:nvSpPr>
        <xdr:cNvPr id="778" name="諸支出金該当値テキスト"/>
        <xdr:cNvSpPr txBox="1"/>
      </xdr:nvSpPr>
      <xdr:spPr>
        <a:xfrm>
          <a:off x="22212300" y="655701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9" name="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1300" cy="259080"/>
    <xdr:sp macro="" textlink="">
      <xdr:nvSpPr>
        <xdr:cNvPr id="780" name="テキスト ボックス 779"/>
        <xdr:cNvSpPr txBox="1"/>
      </xdr:nvSpPr>
      <xdr:spPr>
        <a:xfrm>
          <a:off x="21198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1" name="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1300" cy="259080"/>
    <xdr:sp macro="" textlink="">
      <xdr:nvSpPr>
        <xdr:cNvPr id="782" name="テキスト ボックス 781"/>
        <xdr:cNvSpPr txBox="1"/>
      </xdr:nvSpPr>
      <xdr:spPr>
        <a:xfrm>
          <a:off x="20309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3" name="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1300" cy="259080"/>
    <xdr:sp macro="" textlink="">
      <xdr:nvSpPr>
        <xdr:cNvPr id="784" name="テキスト ボックス 783"/>
        <xdr:cNvSpPr txBox="1"/>
      </xdr:nvSpPr>
      <xdr:spPr>
        <a:xfrm>
          <a:off x="19420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5" name="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1300" cy="259080"/>
    <xdr:sp macro="" textlink="">
      <xdr:nvSpPr>
        <xdr:cNvPr id="786" name="テキスト ボックス 785"/>
        <xdr:cNvSpPr txBox="1"/>
      </xdr:nvSpPr>
      <xdr:spPr>
        <a:xfrm>
          <a:off x="18531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1630" cy="217170"/>
    <xdr:sp macro="" textlink="">
      <xdr:nvSpPr>
        <xdr:cNvPr id="795" name="テキスト ボックス 794"/>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0665" cy="259080"/>
    <xdr:sp macro="" textlink="">
      <xdr:nvSpPr>
        <xdr:cNvPr id="798" name="テキスト ボックス 797"/>
        <xdr:cNvSpPr txBox="1"/>
      </xdr:nvSpPr>
      <xdr:spPr>
        <a:xfrm>
          <a:off x="18039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56</xdr:row>
      <xdr:rowOff>35560</xdr:rowOff>
    </xdr:from>
    <xdr:ext cx="240665" cy="259080"/>
    <xdr:sp macro="" textlink="">
      <xdr:nvSpPr>
        <xdr:cNvPr id="800" name="テキスト ボックス 799"/>
        <xdr:cNvSpPr txBox="1"/>
      </xdr:nvSpPr>
      <xdr:spPr>
        <a:xfrm>
          <a:off x="18039080" y="963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0665" cy="250825"/>
    <xdr:sp macro="" textlink="">
      <xdr:nvSpPr>
        <xdr:cNvPr id="802" name="テキスト ボックス 801"/>
        <xdr:cNvSpPr txBox="1"/>
      </xdr:nvSpPr>
      <xdr:spPr>
        <a:xfrm>
          <a:off x="18039080" y="9255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51</xdr:row>
      <xdr:rowOff>130810</xdr:rowOff>
    </xdr:from>
    <xdr:ext cx="240665" cy="259080"/>
    <xdr:sp macro="" textlink="">
      <xdr:nvSpPr>
        <xdr:cNvPr id="804" name="テキスト ボックス 803"/>
        <xdr:cNvSpPr txBox="1"/>
      </xdr:nvSpPr>
      <xdr:spPr>
        <a:xfrm>
          <a:off x="18039080" y="8874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49</xdr:row>
      <xdr:rowOff>92710</xdr:rowOff>
    </xdr:from>
    <xdr:ext cx="240665" cy="259080"/>
    <xdr:sp macro="" textlink="">
      <xdr:nvSpPr>
        <xdr:cNvPr id="806" name="テキスト ボックス 805"/>
        <xdr:cNvSpPr txBox="1"/>
      </xdr:nvSpPr>
      <xdr:spPr>
        <a:xfrm>
          <a:off x="18039080" y="8493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0825"/>
    <xdr:sp macro="" textlink="">
      <xdr:nvSpPr>
        <xdr:cNvPr id="808" name="テキスト ボックス 807"/>
        <xdr:cNvSpPr txBox="1"/>
      </xdr:nvSpPr>
      <xdr:spPr>
        <a:xfrm>
          <a:off x="17974945" y="8112760"/>
          <a:ext cx="3130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810" name="直線コネクタ 809"/>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9555" cy="251460"/>
    <xdr:sp macro="" textlink="">
      <xdr:nvSpPr>
        <xdr:cNvPr id="811" name="前年度繰上充用金最小値テキスト"/>
        <xdr:cNvSpPr txBox="1"/>
      </xdr:nvSpPr>
      <xdr:spPr>
        <a:xfrm>
          <a:off x="2221230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9555" cy="251460"/>
    <xdr:sp macro="" textlink="">
      <xdr:nvSpPr>
        <xdr:cNvPr id="813" name="前年度繰上充用金最大値テキスト"/>
        <xdr:cNvSpPr txBox="1"/>
      </xdr:nvSpPr>
      <xdr:spPr>
        <a:xfrm>
          <a:off x="22212300" y="9859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816" name="前年度繰上充用金平均値テキスト"/>
        <xdr:cNvSpPr txBox="1"/>
      </xdr:nvSpPr>
      <xdr:spPr>
        <a:xfrm>
          <a:off x="22212300" y="10087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1300" cy="251460"/>
    <xdr:sp macro="" textlink="">
      <xdr:nvSpPr>
        <xdr:cNvPr id="820" name="テキスト ボックス 819"/>
        <xdr:cNvSpPr txBox="1"/>
      </xdr:nvSpPr>
      <xdr:spPr>
        <a:xfrm>
          <a:off x="21198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2" name="フローチャート: 判断 821"/>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73660</xdr:rowOff>
    </xdr:from>
    <xdr:ext cx="241300" cy="259080"/>
    <xdr:sp macro="" textlink="">
      <xdr:nvSpPr>
        <xdr:cNvPr id="823" name="テキスト ボックス 822"/>
        <xdr:cNvSpPr txBox="1"/>
      </xdr:nvSpPr>
      <xdr:spPr>
        <a:xfrm>
          <a:off x="20309840" y="9503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49</xdr:row>
      <xdr:rowOff>149860</xdr:rowOff>
    </xdr:from>
    <xdr:ext cx="241300" cy="259080"/>
    <xdr:sp macro="" textlink="">
      <xdr:nvSpPr>
        <xdr:cNvPr id="826" name="テキスト ボックス 825"/>
        <xdr:cNvSpPr txBox="1"/>
      </xdr:nvSpPr>
      <xdr:spPr>
        <a:xfrm>
          <a:off x="19420840" y="8550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フローチャート: 判断 82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1300" cy="251460"/>
    <xdr:sp macro="" textlink="">
      <xdr:nvSpPr>
        <xdr:cNvPr id="828" name="テキスト ボックス 827"/>
        <xdr:cNvSpPr txBox="1"/>
      </xdr:nvSpPr>
      <xdr:spPr>
        <a:xfrm>
          <a:off x="18531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9" name="テキスト ボックス 82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0" name="テキスト ボックス 82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1" name="テキスト ボックス 83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2" name="テキスト ボックス 83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3" name="テキスト ボックス 83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9555" cy="251460"/>
    <xdr:sp macro="" textlink="">
      <xdr:nvSpPr>
        <xdr:cNvPr id="835" name="前年度繰上充用金該当値テキスト"/>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1300" cy="250825"/>
    <xdr:sp macro="" textlink="">
      <xdr:nvSpPr>
        <xdr:cNvPr id="837" name="テキスト ボックス 836"/>
        <xdr:cNvSpPr txBox="1"/>
      </xdr:nvSpPr>
      <xdr:spPr>
        <a:xfrm>
          <a:off x="21198840" y="9884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1300" cy="251460"/>
    <xdr:sp macro="" textlink="">
      <xdr:nvSpPr>
        <xdr:cNvPr id="839" name="テキスト ボックス 838"/>
        <xdr:cNvSpPr txBox="1"/>
      </xdr:nvSpPr>
      <xdr:spPr>
        <a:xfrm>
          <a:off x="20309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1300" cy="251460"/>
    <xdr:sp macro="" textlink="">
      <xdr:nvSpPr>
        <xdr:cNvPr id="841" name="テキスト ボックス 840"/>
        <xdr:cNvSpPr txBox="1"/>
      </xdr:nvSpPr>
      <xdr:spPr>
        <a:xfrm>
          <a:off x="19420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1300" cy="250825"/>
    <xdr:sp macro="" textlink="">
      <xdr:nvSpPr>
        <xdr:cNvPr id="843" name="テキスト ボックス 842"/>
        <xdr:cNvSpPr txBox="1"/>
      </xdr:nvSpPr>
      <xdr:spPr>
        <a:xfrm>
          <a:off x="18531840" y="9884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総務費について、財政調整基金積立98,823千円の増、和泉地区統合施設の整備を開始したことによる事業費71,114千円の増により、</a:t>
          </a:r>
          <a:r>
            <a:rPr kumimoji="1" lang="ja-JP" altLang="ja-JP" sz="1100" b="0" i="0" baseline="0">
              <a:solidFill>
                <a:schemeClr val="dk1"/>
              </a:solidFill>
              <a:effectLst/>
              <a:latin typeface="+mn-lt"/>
              <a:ea typeface="+mn-ea"/>
              <a:cs typeface="+mn-cs"/>
            </a:rPr>
            <a:t>市民一人当たり4,730円増となった。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商工費について、企業立地助成金対象企業数が増加したことによる事業費107,256千円の増により</a:t>
          </a:r>
          <a:r>
            <a:rPr kumimoji="1" lang="ja-JP" altLang="en-US"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市民一人当たり5,758円増となった。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mn-lt"/>
              <a:ea typeface="+mn-ea"/>
              <a:cs typeface="+mn-cs"/>
            </a:rPr>
            <a:t>土木費について、「まるごと道の駅」拠点整備事業が本格化したことによる事業費562,763千円の増により、市民一人当たり22,130円増となった。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mn-lt"/>
              <a:ea typeface="+mn-ea"/>
              <a:cs typeface="+mn-cs"/>
            </a:rPr>
            <a:t>消防費について、消防緊急通信指令システムの整備が平成30年度に完了したため、</a:t>
          </a:r>
          <a:r>
            <a:rPr kumimoji="1" lang="ja-JP" altLang="ja-JP" sz="1100" b="0" i="0" baseline="0">
              <a:solidFill>
                <a:schemeClr val="dk1"/>
              </a:solidFill>
              <a:effectLst/>
              <a:latin typeface="+mn-lt"/>
              <a:ea typeface="+mn-ea"/>
              <a:cs typeface="+mn-cs"/>
            </a:rPr>
            <a:t>市民一人当たり5,512円減となった。</a:t>
          </a:r>
          <a:endParaRPr kumimoji="1" lang="ja-JP" altLang="en-US" sz="1300">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100">
              <a:latin typeface="游ゴシック"/>
              <a:ea typeface="游ゴシック"/>
            </a:rPr>
            <a:t>教育費について、国民体育大会が平成30年度に終了したため、市民一人当たり12,186円減となった。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財政調整基金残高は、100,240千円を積み増しし、標準財政規模に占める割合は0.9ポイント増加した。</a:t>
          </a:r>
          <a:endParaRPr lang="ja-JP" altLang="ja-JP" sz="1400">
            <a:effectLst/>
          </a:endParaRPr>
        </a:p>
        <a:p>
          <a:r>
            <a:rPr kumimoji="1" lang="ja-JP" altLang="ja-JP" sz="1100" b="0" i="0" baseline="0">
              <a:solidFill>
                <a:schemeClr val="dk1"/>
              </a:solidFill>
              <a:effectLst/>
              <a:latin typeface="+mn-lt"/>
              <a:ea typeface="+mn-ea"/>
              <a:cs typeface="+mn-cs"/>
            </a:rPr>
            <a:t>　実質収支額は、「まるごと道の駅」拠点整備事業が本格化したことにより、108,302千円減となり、標準財政規模に占める割合が0.12ポイント減少した。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各会計の実施収支額は、</a:t>
          </a:r>
          <a:r>
            <a:rPr kumimoji="1" lang="ja-JP" altLang="ja-JP" sz="1100" b="0" i="0" baseline="0">
              <a:solidFill>
                <a:schemeClr val="dk1"/>
              </a:solidFill>
              <a:effectLst/>
              <a:latin typeface="+mn-lt"/>
              <a:ea typeface="+mn-ea"/>
              <a:cs typeface="+mn-cs"/>
            </a:rPr>
            <a:t>一般会計</a:t>
          </a:r>
          <a:r>
            <a:rPr kumimoji="1" lang="ja-JP" altLang="en-US" sz="1100" b="0" i="0" baseline="0">
              <a:solidFill>
                <a:schemeClr val="dk1"/>
              </a:solidFill>
              <a:effectLst/>
              <a:latin typeface="+mn-lt"/>
              <a:ea typeface="+mn-ea"/>
              <a:cs typeface="+mn-cs"/>
            </a:rPr>
            <a:t>では</a:t>
          </a:r>
          <a:r>
            <a:rPr kumimoji="1" lang="ja-JP" altLang="ja-JP" sz="1100" b="0" i="0" baseline="0">
              <a:solidFill>
                <a:schemeClr val="dk1"/>
              </a:solidFill>
              <a:effectLst/>
              <a:latin typeface="+mn-lt"/>
              <a:ea typeface="+mn-ea"/>
              <a:cs typeface="+mn-cs"/>
            </a:rPr>
            <a:t>、「まるごと道の駅」拠点整備事業が本格化したことにより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前年度と比べて108,302千円減</a:t>
          </a:r>
          <a:r>
            <a:rPr kumimoji="1" lang="ja-JP" altLang="en-US" sz="1100" b="0" i="0" baseline="0">
              <a:solidFill>
                <a:schemeClr val="dk1"/>
              </a:solidFill>
              <a:effectLst/>
              <a:latin typeface="+mn-lt"/>
              <a:ea typeface="+mn-ea"/>
              <a:cs typeface="+mn-cs"/>
            </a:rPr>
            <a:t>の644,037千円、</a:t>
          </a:r>
          <a:r>
            <a:rPr kumimoji="1" lang="ja-JP" altLang="ja-JP" sz="1100" b="0" i="0" baseline="0">
              <a:solidFill>
                <a:schemeClr val="dk1"/>
              </a:solidFill>
              <a:effectLst/>
              <a:latin typeface="+mn-lt"/>
              <a:ea typeface="+mn-ea"/>
              <a:cs typeface="+mn-cs"/>
            </a:rPr>
            <a:t>国民健康保険事業特別会計</a:t>
          </a:r>
          <a:r>
            <a:rPr kumimoji="1" lang="ja-JP" altLang="en-US" sz="1100" b="0" i="0" baseline="0">
              <a:solidFill>
                <a:schemeClr val="dk1"/>
              </a:solidFill>
              <a:effectLst/>
              <a:latin typeface="+mn-lt"/>
              <a:ea typeface="+mn-ea"/>
              <a:cs typeface="+mn-cs"/>
            </a:rPr>
            <a:t>では</a:t>
          </a:r>
          <a:r>
            <a:rPr kumimoji="1" lang="ja-JP" altLang="ja-JP" sz="1100" b="0" i="0" baseline="0">
              <a:solidFill>
                <a:schemeClr val="dk1"/>
              </a:solidFill>
              <a:effectLst/>
              <a:latin typeface="+mn-lt"/>
              <a:ea typeface="+mn-ea"/>
              <a:cs typeface="+mn-cs"/>
            </a:rPr>
            <a:t>、被保険者の減少による保険税の減額と一人当たり医療費が高額であったことによる保険給付費の増により、前年度と比べて93,904千円減</a:t>
          </a:r>
          <a:r>
            <a:rPr kumimoji="1" lang="ja-JP" altLang="en-US" sz="1100" b="0" i="0" baseline="0">
              <a:solidFill>
                <a:schemeClr val="dk1"/>
              </a:solidFill>
              <a:effectLst/>
              <a:latin typeface="+mn-lt"/>
              <a:ea typeface="+mn-ea"/>
              <a:cs typeface="+mn-cs"/>
            </a:rPr>
            <a:t>の54,337千円、介護保険事業特別会計（保険事業勘定）では、地域密着型介護施設利用者の増による保険給付費の増により、前年度と比べて44,304千円減の26,746千円となった。</a:t>
          </a:r>
          <a:endParaRPr lang="ja-JP" altLang="ja-JP" sz="1400">
            <a:effectLst/>
          </a:endParaRPr>
        </a:p>
        <a:p>
          <a:pPr marL="0" marR="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mn-lt"/>
              <a:ea typeface="+mn-ea"/>
              <a:cs typeface="+mn-cs"/>
            </a:rPr>
            <a:t>　各会計の合計では、前年度と比べて229,846千円減の1,625,535千円となった。</a:t>
          </a:r>
          <a:r>
            <a:rPr kumimoji="1" lang="ja-JP" altLang="ja-JP" sz="1100" b="0" i="0" baseline="0">
              <a:solidFill>
                <a:schemeClr val="dk1"/>
              </a:solidFill>
              <a:effectLst/>
              <a:latin typeface="+mn-lt"/>
              <a:ea typeface="+mn-ea"/>
              <a:cs typeface="+mn-cs"/>
            </a:rPr>
            <a:t>標準財政規模</a:t>
          </a:r>
          <a:r>
            <a:rPr kumimoji="1" lang="en-US" altLang="ja-JP" sz="1100" b="0" i="0" baseline="0">
              <a:solidFill>
                <a:schemeClr val="dk1"/>
              </a:solidFill>
              <a:effectLst/>
              <a:latin typeface="+mn-lt"/>
              <a:ea typeface="+mn-ea"/>
              <a:cs typeface="+mn-cs"/>
            </a:rPr>
            <a:t>10,176,534</a:t>
          </a:r>
          <a:r>
            <a:rPr kumimoji="1" lang="ja-JP" altLang="ja-JP" sz="1100" b="0" i="0" baseline="0">
              <a:solidFill>
                <a:schemeClr val="dk1"/>
              </a:solidFill>
              <a:effectLst/>
              <a:latin typeface="+mn-lt"/>
              <a:ea typeface="+mn-ea"/>
              <a:cs typeface="+mn-cs"/>
            </a:rPr>
            <a:t>千円に占める連結実質赤字比率は△15.97％となった。</a:t>
          </a:r>
          <a:endParaRPr lang="ja-JP" altLang="ja-JP" sz="1400">
            <a:effectLst/>
          </a:endParaRPr>
        </a:p>
        <a:p>
          <a:r>
            <a:rPr kumimoji="1" lang="ja-JP" altLang="ja-JP" sz="1100" b="0" i="0" baseline="0">
              <a:solidFill>
                <a:schemeClr val="dk1"/>
              </a:solidFill>
              <a:effectLst/>
              <a:latin typeface="+mn-lt"/>
              <a:ea typeface="+mn-ea"/>
              <a:cs typeface="+mn-cs"/>
            </a:rPr>
            <a:t>　一般会計、特別会計、企業会計、いずれも赤字は発生しておらず、今後も健全な財政運営に努める。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88" t="s">
        <v>136</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2"/>
      <c r="DK1" s="2"/>
      <c r="DL1" s="2"/>
      <c r="DM1" s="2"/>
      <c r="DN1" s="2"/>
      <c r="DO1" s="2"/>
    </row>
    <row r="2" spans="1:119" ht="24">
      <c r="B2" s="3" t="s">
        <v>138</v>
      </c>
      <c r="C2" s="3"/>
      <c r="D2" s="12"/>
    </row>
    <row r="3" spans="1:119" ht="18.75" customHeight="1">
      <c r="A3" s="2"/>
      <c r="B3" s="424" t="s">
        <v>139</v>
      </c>
      <c r="C3" s="425"/>
      <c r="D3" s="425"/>
      <c r="E3" s="426"/>
      <c r="F3" s="426"/>
      <c r="G3" s="426"/>
      <c r="H3" s="426"/>
      <c r="I3" s="426"/>
      <c r="J3" s="426"/>
      <c r="K3" s="426"/>
      <c r="L3" s="426" t="s">
        <v>144</v>
      </c>
      <c r="M3" s="426"/>
      <c r="N3" s="426"/>
      <c r="O3" s="426"/>
      <c r="P3" s="426"/>
      <c r="Q3" s="426"/>
      <c r="R3" s="432"/>
      <c r="S3" s="432"/>
      <c r="T3" s="432"/>
      <c r="U3" s="432"/>
      <c r="V3" s="433"/>
      <c r="W3" s="375" t="s">
        <v>146</v>
      </c>
      <c r="X3" s="376"/>
      <c r="Y3" s="376"/>
      <c r="Z3" s="376"/>
      <c r="AA3" s="376"/>
      <c r="AB3" s="425"/>
      <c r="AC3" s="432" t="s">
        <v>147</v>
      </c>
      <c r="AD3" s="376"/>
      <c r="AE3" s="376"/>
      <c r="AF3" s="376"/>
      <c r="AG3" s="376"/>
      <c r="AH3" s="376"/>
      <c r="AI3" s="376"/>
      <c r="AJ3" s="376"/>
      <c r="AK3" s="376"/>
      <c r="AL3" s="440"/>
      <c r="AM3" s="375" t="s">
        <v>148</v>
      </c>
      <c r="AN3" s="376"/>
      <c r="AO3" s="376"/>
      <c r="AP3" s="376"/>
      <c r="AQ3" s="376"/>
      <c r="AR3" s="376"/>
      <c r="AS3" s="376"/>
      <c r="AT3" s="376"/>
      <c r="AU3" s="376"/>
      <c r="AV3" s="376"/>
      <c r="AW3" s="376"/>
      <c r="AX3" s="440"/>
      <c r="AY3" s="461" t="s">
        <v>8</v>
      </c>
      <c r="AZ3" s="462"/>
      <c r="BA3" s="462"/>
      <c r="BB3" s="462"/>
      <c r="BC3" s="462"/>
      <c r="BD3" s="462"/>
      <c r="BE3" s="462"/>
      <c r="BF3" s="462"/>
      <c r="BG3" s="462"/>
      <c r="BH3" s="462"/>
      <c r="BI3" s="462"/>
      <c r="BJ3" s="462"/>
      <c r="BK3" s="462"/>
      <c r="BL3" s="462"/>
      <c r="BM3" s="589"/>
      <c r="BN3" s="375" t="s">
        <v>153</v>
      </c>
      <c r="BO3" s="376"/>
      <c r="BP3" s="376"/>
      <c r="BQ3" s="376"/>
      <c r="BR3" s="376"/>
      <c r="BS3" s="376"/>
      <c r="BT3" s="376"/>
      <c r="BU3" s="440"/>
      <c r="BV3" s="375" t="s">
        <v>154</v>
      </c>
      <c r="BW3" s="376"/>
      <c r="BX3" s="376"/>
      <c r="BY3" s="376"/>
      <c r="BZ3" s="376"/>
      <c r="CA3" s="376"/>
      <c r="CB3" s="376"/>
      <c r="CC3" s="440"/>
      <c r="CD3" s="461" t="s">
        <v>8</v>
      </c>
      <c r="CE3" s="462"/>
      <c r="CF3" s="462"/>
      <c r="CG3" s="462"/>
      <c r="CH3" s="462"/>
      <c r="CI3" s="462"/>
      <c r="CJ3" s="462"/>
      <c r="CK3" s="462"/>
      <c r="CL3" s="462"/>
      <c r="CM3" s="462"/>
      <c r="CN3" s="462"/>
      <c r="CO3" s="462"/>
      <c r="CP3" s="462"/>
      <c r="CQ3" s="462"/>
      <c r="CR3" s="462"/>
      <c r="CS3" s="589"/>
      <c r="CT3" s="375" t="s">
        <v>156</v>
      </c>
      <c r="CU3" s="376"/>
      <c r="CV3" s="376"/>
      <c r="CW3" s="376"/>
      <c r="CX3" s="376"/>
      <c r="CY3" s="376"/>
      <c r="CZ3" s="376"/>
      <c r="DA3" s="440"/>
      <c r="DB3" s="375" t="s">
        <v>158</v>
      </c>
      <c r="DC3" s="376"/>
      <c r="DD3" s="376"/>
      <c r="DE3" s="376"/>
      <c r="DF3" s="376"/>
      <c r="DG3" s="376"/>
      <c r="DH3" s="376"/>
      <c r="DI3" s="440"/>
    </row>
    <row r="4" spans="1:119" ht="18.75" customHeight="1">
      <c r="A4" s="2"/>
      <c r="B4" s="427"/>
      <c r="C4" s="428"/>
      <c r="D4" s="428"/>
      <c r="E4" s="429"/>
      <c r="F4" s="429"/>
      <c r="G4" s="429"/>
      <c r="H4" s="429"/>
      <c r="I4" s="429"/>
      <c r="J4" s="429"/>
      <c r="K4" s="429"/>
      <c r="L4" s="429"/>
      <c r="M4" s="429"/>
      <c r="N4" s="429"/>
      <c r="O4" s="429"/>
      <c r="P4" s="429"/>
      <c r="Q4" s="429"/>
      <c r="R4" s="434"/>
      <c r="S4" s="434"/>
      <c r="T4" s="434"/>
      <c r="U4" s="434"/>
      <c r="V4" s="435"/>
      <c r="W4" s="437"/>
      <c r="X4" s="438"/>
      <c r="Y4" s="438"/>
      <c r="Z4" s="438"/>
      <c r="AA4" s="438"/>
      <c r="AB4" s="428"/>
      <c r="AC4" s="434"/>
      <c r="AD4" s="438"/>
      <c r="AE4" s="438"/>
      <c r="AF4" s="438"/>
      <c r="AG4" s="438"/>
      <c r="AH4" s="438"/>
      <c r="AI4" s="438"/>
      <c r="AJ4" s="438"/>
      <c r="AK4" s="438"/>
      <c r="AL4" s="441"/>
      <c r="AM4" s="439"/>
      <c r="AN4" s="383"/>
      <c r="AO4" s="383"/>
      <c r="AP4" s="383"/>
      <c r="AQ4" s="383"/>
      <c r="AR4" s="383"/>
      <c r="AS4" s="383"/>
      <c r="AT4" s="383"/>
      <c r="AU4" s="383"/>
      <c r="AV4" s="383"/>
      <c r="AW4" s="383"/>
      <c r="AX4" s="442"/>
      <c r="AY4" s="500" t="s">
        <v>159</v>
      </c>
      <c r="AZ4" s="501"/>
      <c r="BA4" s="501"/>
      <c r="BB4" s="501"/>
      <c r="BC4" s="501"/>
      <c r="BD4" s="501"/>
      <c r="BE4" s="501"/>
      <c r="BF4" s="501"/>
      <c r="BG4" s="501"/>
      <c r="BH4" s="501"/>
      <c r="BI4" s="501"/>
      <c r="BJ4" s="501"/>
      <c r="BK4" s="501"/>
      <c r="BL4" s="501"/>
      <c r="BM4" s="502"/>
      <c r="BN4" s="497">
        <v>18932875</v>
      </c>
      <c r="BO4" s="498"/>
      <c r="BP4" s="498"/>
      <c r="BQ4" s="498"/>
      <c r="BR4" s="498"/>
      <c r="BS4" s="498"/>
      <c r="BT4" s="498"/>
      <c r="BU4" s="499"/>
      <c r="BV4" s="497">
        <v>18446173</v>
      </c>
      <c r="BW4" s="498"/>
      <c r="BX4" s="498"/>
      <c r="BY4" s="498"/>
      <c r="BZ4" s="498"/>
      <c r="CA4" s="498"/>
      <c r="CB4" s="498"/>
      <c r="CC4" s="499"/>
      <c r="CD4" s="556" t="s">
        <v>161</v>
      </c>
      <c r="CE4" s="557"/>
      <c r="CF4" s="557"/>
      <c r="CG4" s="557"/>
      <c r="CH4" s="557"/>
      <c r="CI4" s="557"/>
      <c r="CJ4" s="557"/>
      <c r="CK4" s="557"/>
      <c r="CL4" s="557"/>
      <c r="CM4" s="557"/>
      <c r="CN4" s="557"/>
      <c r="CO4" s="557"/>
      <c r="CP4" s="557"/>
      <c r="CQ4" s="557"/>
      <c r="CR4" s="557"/>
      <c r="CS4" s="558"/>
      <c r="CT4" s="590">
        <v>6.3</v>
      </c>
      <c r="CU4" s="591"/>
      <c r="CV4" s="591"/>
      <c r="CW4" s="591"/>
      <c r="CX4" s="591"/>
      <c r="CY4" s="591"/>
      <c r="CZ4" s="591"/>
      <c r="DA4" s="592"/>
      <c r="DB4" s="590">
        <v>7.4</v>
      </c>
      <c r="DC4" s="591"/>
      <c r="DD4" s="591"/>
      <c r="DE4" s="591"/>
      <c r="DF4" s="591"/>
      <c r="DG4" s="591"/>
      <c r="DH4" s="591"/>
      <c r="DI4" s="592"/>
    </row>
    <row r="5" spans="1:119" ht="18.75" customHeight="1">
      <c r="A5" s="2"/>
      <c r="B5" s="430"/>
      <c r="C5" s="384"/>
      <c r="D5" s="384"/>
      <c r="E5" s="431"/>
      <c r="F5" s="431"/>
      <c r="G5" s="431"/>
      <c r="H5" s="431"/>
      <c r="I5" s="431"/>
      <c r="J5" s="431"/>
      <c r="K5" s="431"/>
      <c r="L5" s="431"/>
      <c r="M5" s="431"/>
      <c r="N5" s="431"/>
      <c r="O5" s="431"/>
      <c r="P5" s="431"/>
      <c r="Q5" s="431"/>
      <c r="R5" s="382"/>
      <c r="S5" s="382"/>
      <c r="T5" s="382"/>
      <c r="U5" s="382"/>
      <c r="V5" s="436"/>
      <c r="W5" s="439"/>
      <c r="X5" s="383"/>
      <c r="Y5" s="383"/>
      <c r="Z5" s="383"/>
      <c r="AA5" s="383"/>
      <c r="AB5" s="384"/>
      <c r="AC5" s="382"/>
      <c r="AD5" s="383"/>
      <c r="AE5" s="383"/>
      <c r="AF5" s="383"/>
      <c r="AG5" s="383"/>
      <c r="AH5" s="383"/>
      <c r="AI5" s="383"/>
      <c r="AJ5" s="383"/>
      <c r="AK5" s="383"/>
      <c r="AL5" s="442"/>
      <c r="AM5" s="527" t="s">
        <v>162</v>
      </c>
      <c r="AN5" s="419"/>
      <c r="AO5" s="419"/>
      <c r="AP5" s="419"/>
      <c r="AQ5" s="419"/>
      <c r="AR5" s="419"/>
      <c r="AS5" s="419"/>
      <c r="AT5" s="420"/>
      <c r="AU5" s="528" t="s">
        <v>70</v>
      </c>
      <c r="AV5" s="529"/>
      <c r="AW5" s="529"/>
      <c r="AX5" s="529"/>
      <c r="AY5" s="412" t="s">
        <v>149</v>
      </c>
      <c r="AZ5" s="413"/>
      <c r="BA5" s="413"/>
      <c r="BB5" s="413"/>
      <c r="BC5" s="413"/>
      <c r="BD5" s="413"/>
      <c r="BE5" s="413"/>
      <c r="BF5" s="413"/>
      <c r="BG5" s="413"/>
      <c r="BH5" s="413"/>
      <c r="BI5" s="413"/>
      <c r="BJ5" s="413"/>
      <c r="BK5" s="413"/>
      <c r="BL5" s="413"/>
      <c r="BM5" s="414"/>
      <c r="BN5" s="415">
        <v>18044077</v>
      </c>
      <c r="BO5" s="416"/>
      <c r="BP5" s="416"/>
      <c r="BQ5" s="416"/>
      <c r="BR5" s="416"/>
      <c r="BS5" s="416"/>
      <c r="BT5" s="416"/>
      <c r="BU5" s="417"/>
      <c r="BV5" s="415">
        <v>17611398</v>
      </c>
      <c r="BW5" s="416"/>
      <c r="BX5" s="416"/>
      <c r="BY5" s="416"/>
      <c r="BZ5" s="416"/>
      <c r="CA5" s="416"/>
      <c r="CB5" s="416"/>
      <c r="CC5" s="417"/>
      <c r="CD5" s="508" t="s">
        <v>164</v>
      </c>
      <c r="CE5" s="509"/>
      <c r="CF5" s="509"/>
      <c r="CG5" s="509"/>
      <c r="CH5" s="509"/>
      <c r="CI5" s="509"/>
      <c r="CJ5" s="509"/>
      <c r="CK5" s="509"/>
      <c r="CL5" s="509"/>
      <c r="CM5" s="509"/>
      <c r="CN5" s="509"/>
      <c r="CO5" s="509"/>
      <c r="CP5" s="509"/>
      <c r="CQ5" s="509"/>
      <c r="CR5" s="509"/>
      <c r="CS5" s="510"/>
      <c r="CT5" s="363">
        <v>98.6</v>
      </c>
      <c r="CU5" s="364"/>
      <c r="CV5" s="364"/>
      <c r="CW5" s="364"/>
      <c r="CX5" s="364"/>
      <c r="CY5" s="364"/>
      <c r="CZ5" s="364"/>
      <c r="DA5" s="365"/>
      <c r="DB5" s="363">
        <v>98.7</v>
      </c>
      <c r="DC5" s="364"/>
      <c r="DD5" s="364"/>
      <c r="DE5" s="364"/>
      <c r="DF5" s="364"/>
      <c r="DG5" s="364"/>
      <c r="DH5" s="364"/>
      <c r="DI5" s="365"/>
    </row>
    <row r="6" spans="1:119" ht="18.75" customHeight="1">
      <c r="A6" s="2"/>
      <c r="B6" s="443" t="s">
        <v>165</v>
      </c>
      <c r="C6" s="381"/>
      <c r="D6" s="381"/>
      <c r="E6" s="444"/>
      <c r="F6" s="444"/>
      <c r="G6" s="444"/>
      <c r="H6" s="444"/>
      <c r="I6" s="444"/>
      <c r="J6" s="444"/>
      <c r="K6" s="444"/>
      <c r="L6" s="444" t="s">
        <v>3</v>
      </c>
      <c r="M6" s="444"/>
      <c r="N6" s="444"/>
      <c r="O6" s="444"/>
      <c r="P6" s="444"/>
      <c r="Q6" s="444"/>
      <c r="R6" s="379"/>
      <c r="S6" s="379"/>
      <c r="T6" s="379"/>
      <c r="U6" s="379"/>
      <c r="V6" s="448"/>
      <c r="W6" s="451" t="s">
        <v>169</v>
      </c>
      <c r="X6" s="380"/>
      <c r="Y6" s="380"/>
      <c r="Z6" s="380"/>
      <c r="AA6" s="380"/>
      <c r="AB6" s="381"/>
      <c r="AC6" s="452" t="s">
        <v>170</v>
      </c>
      <c r="AD6" s="453"/>
      <c r="AE6" s="453"/>
      <c r="AF6" s="453"/>
      <c r="AG6" s="453"/>
      <c r="AH6" s="453"/>
      <c r="AI6" s="453"/>
      <c r="AJ6" s="453"/>
      <c r="AK6" s="453"/>
      <c r="AL6" s="454"/>
      <c r="AM6" s="527" t="s">
        <v>74</v>
      </c>
      <c r="AN6" s="419"/>
      <c r="AO6" s="419"/>
      <c r="AP6" s="419"/>
      <c r="AQ6" s="419"/>
      <c r="AR6" s="419"/>
      <c r="AS6" s="419"/>
      <c r="AT6" s="420"/>
      <c r="AU6" s="528" t="s">
        <v>70</v>
      </c>
      <c r="AV6" s="529"/>
      <c r="AW6" s="529"/>
      <c r="AX6" s="529"/>
      <c r="AY6" s="412" t="s">
        <v>173</v>
      </c>
      <c r="AZ6" s="413"/>
      <c r="BA6" s="413"/>
      <c r="BB6" s="413"/>
      <c r="BC6" s="413"/>
      <c r="BD6" s="413"/>
      <c r="BE6" s="413"/>
      <c r="BF6" s="413"/>
      <c r="BG6" s="413"/>
      <c r="BH6" s="413"/>
      <c r="BI6" s="413"/>
      <c r="BJ6" s="413"/>
      <c r="BK6" s="413"/>
      <c r="BL6" s="413"/>
      <c r="BM6" s="414"/>
      <c r="BN6" s="415">
        <v>888798</v>
      </c>
      <c r="BO6" s="416"/>
      <c r="BP6" s="416"/>
      <c r="BQ6" s="416"/>
      <c r="BR6" s="416"/>
      <c r="BS6" s="416"/>
      <c r="BT6" s="416"/>
      <c r="BU6" s="417"/>
      <c r="BV6" s="415">
        <v>834775</v>
      </c>
      <c r="BW6" s="416"/>
      <c r="BX6" s="416"/>
      <c r="BY6" s="416"/>
      <c r="BZ6" s="416"/>
      <c r="CA6" s="416"/>
      <c r="CB6" s="416"/>
      <c r="CC6" s="417"/>
      <c r="CD6" s="508" t="s">
        <v>174</v>
      </c>
      <c r="CE6" s="509"/>
      <c r="CF6" s="509"/>
      <c r="CG6" s="509"/>
      <c r="CH6" s="509"/>
      <c r="CI6" s="509"/>
      <c r="CJ6" s="509"/>
      <c r="CK6" s="509"/>
      <c r="CL6" s="509"/>
      <c r="CM6" s="509"/>
      <c r="CN6" s="509"/>
      <c r="CO6" s="509"/>
      <c r="CP6" s="509"/>
      <c r="CQ6" s="509"/>
      <c r="CR6" s="509"/>
      <c r="CS6" s="510"/>
      <c r="CT6" s="585">
        <v>102.6</v>
      </c>
      <c r="CU6" s="586"/>
      <c r="CV6" s="586"/>
      <c r="CW6" s="586"/>
      <c r="CX6" s="586"/>
      <c r="CY6" s="586"/>
      <c r="CZ6" s="586"/>
      <c r="DA6" s="587"/>
      <c r="DB6" s="585">
        <v>104</v>
      </c>
      <c r="DC6" s="586"/>
      <c r="DD6" s="586"/>
      <c r="DE6" s="586"/>
      <c r="DF6" s="586"/>
      <c r="DG6" s="586"/>
      <c r="DH6" s="586"/>
      <c r="DI6" s="587"/>
    </row>
    <row r="7" spans="1:119" ht="18.75" customHeight="1">
      <c r="A7" s="2"/>
      <c r="B7" s="427"/>
      <c r="C7" s="428"/>
      <c r="D7" s="428"/>
      <c r="E7" s="429"/>
      <c r="F7" s="429"/>
      <c r="G7" s="429"/>
      <c r="H7" s="429"/>
      <c r="I7" s="429"/>
      <c r="J7" s="429"/>
      <c r="K7" s="429"/>
      <c r="L7" s="429"/>
      <c r="M7" s="429"/>
      <c r="N7" s="429"/>
      <c r="O7" s="429"/>
      <c r="P7" s="429"/>
      <c r="Q7" s="429"/>
      <c r="R7" s="434"/>
      <c r="S7" s="434"/>
      <c r="T7" s="434"/>
      <c r="U7" s="434"/>
      <c r="V7" s="435"/>
      <c r="W7" s="437"/>
      <c r="X7" s="438"/>
      <c r="Y7" s="438"/>
      <c r="Z7" s="438"/>
      <c r="AA7" s="438"/>
      <c r="AB7" s="428"/>
      <c r="AC7" s="455"/>
      <c r="AD7" s="456"/>
      <c r="AE7" s="456"/>
      <c r="AF7" s="456"/>
      <c r="AG7" s="456"/>
      <c r="AH7" s="456"/>
      <c r="AI7" s="456"/>
      <c r="AJ7" s="456"/>
      <c r="AK7" s="456"/>
      <c r="AL7" s="457"/>
      <c r="AM7" s="527" t="s">
        <v>175</v>
      </c>
      <c r="AN7" s="419"/>
      <c r="AO7" s="419"/>
      <c r="AP7" s="419"/>
      <c r="AQ7" s="419"/>
      <c r="AR7" s="419"/>
      <c r="AS7" s="419"/>
      <c r="AT7" s="420"/>
      <c r="AU7" s="528" t="s">
        <v>70</v>
      </c>
      <c r="AV7" s="529"/>
      <c r="AW7" s="529"/>
      <c r="AX7" s="529"/>
      <c r="AY7" s="412" t="s">
        <v>176</v>
      </c>
      <c r="AZ7" s="413"/>
      <c r="BA7" s="413"/>
      <c r="BB7" s="413"/>
      <c r="BC7" s="413"/>
      <c r="BD7" s="413"/>
      <c r="BE7" s="413"/>
      <c r="BF7" s="413"/>
      <c r="BG7" s="413"/>
      <c r="BH7" s="413"/>
      <c r="BI7" s="413"/>
      <c r="BJ7" s="413"/>
      <c r="BK7" s="413"/>
      <c r="BL7" s="413"/>
      <c r="BM7" s="414"/>
      <c r="BN7" s="415">
        <v>244761</v>
      </c>
      <c r="BO7" s="416"/>
      <c r="BP7" s="416"/>
      <c r="BQ7" s="416"/>
      <c r="BR7" s="416"/>
      <c r="BS7" s="416"/>
      <c r="BT7" s="416"/>
      <c r="BU7" s="417"/>
      <c r="BV7" s="415">
        <v>82436</v>
      </c>
      <c r="BW7" s="416"/>
      <c r="BX7" s="416"/>
      <c r="BY7" s="416"/>
      <c r="BZ7" s="416"/>
      <c r="CA7" s="416"/>
      <c r="CB7" s="416"/>
      <c r="CC7" s="417"/>
      <c r="CD7" s="508" t="s">
        <v>177</v>
      </c>
      <c r="CE7" s="509"/>
      <c r="CF7" s="509"/>
      <c r="CG7" s="509"/>
      <c r="CH7" s="509"/>
      <c r="CI7" s="509"/>
      <c r="CJ7" s="509"/>
      <c r="CK7" s="509"/>
      <c r="CL7" s="509"/>
      <c r="CM7" s="509"/>
      <c r="CN7" s="509"/>
      <c r="CO7" s="509"/>
      <c r="CP7" s="509"/>
      <c r="CQ7" s="509"/>
      <c r="CR7" s="509"/>
      <c r="CS7" s="510"/>
      <c r="CT7" s="415">
        <v>10176534</v>
      </c>
      <c r="CU7" s="416"/>
      <c r="CV7" s="416"/>
      <c r="CW7" s="416"/>
      <c r="CX7" s="416"/>
      <c r="CY7" s="416"/>
      <c r="CZ7" s="416"/>
      <c r="DA7" s="417"/>
      <c r="DB7" s="415">
        <v>10133755</v>
      </c>
      <c r="DC7" s="416"/>
      <c r="DD7" s="416"/>
      <c r="DE7" s="416"/>
      <c r="DF7" s="416"/>
      <c r="DG7" s="416"/>
      <c r="DH7" s="416"/>
      <c r="DI7" s="417"/>
    </row>
    <row r="8" spans="1:119" ht="18.75" customHeight="1">
      <c r="A8" s="2"/>
      <c r="B8" s="445"/>
      <c r="C8" s="446"/>
      <c r="D8" s="446"/>
      <c r="E8" s="447"/>
      <c r="F8" s="447"/>
      <c r="G8" s="447"/>
      <c r="H8" s="447"/>
      <c r="I8" s="447"/>
      <c r="J8" s="447"/>
      <c r="K8" s="447"/>
      <c r="L8" s="447"/>
      <c r="M8" s="447"/>
      <c r="N8" s="447"/>
      <c r="O8" s="447"/>
      <c r="P8" s="447"/>
      <c r="Q8" s="447"/>
      <c r="R8" s="449"/>
      <c r="S8" s="449"/>
      <c r="T8" s="449"/>
      <c r="U8" s="449"/>
      <c r="V8" s="450"/>
      <c r="W8" s="377"/>
      <c r="X8" s="378"/>
      <c r="Y8" s="378"/>
      <c r="Z8" s="378"/>
      <c r="AA8" s="378"/>
      <c r="AB8" s="446"/>
      <c r="AC8" s="458"/>
      <c r="AD8" s="459"/>
      <c r="AE8" s="459"/>
      <c r="AF8" s="459"/>
      <c r="AG8" s="459"/>
      <c r="AH8" s="459"/>
      <c r="AI8" s="459"/>
      <c r="AJ8" s="459"/>
      <c r="AK8" s="459"/>
      <c r="AL8" s="460"/>
      <c r="AM8" s="527" t="s">
        <v>180</v>
      </c>
      <c r="AN8" s="419"/>
      <c r="AO8" s="419"/>
      <c r="AP8" s="419"/>
      <c r="AQ8" s="419"/>
      <c r="AR8" s="419"/>
      <c r="AS8" s="419"/>
      <c r="AT8" s="420"/>
      <c r="AU8" s="528" t="s">
        <v>70</v>
      </c>
      <c r="AV8" s="529"/>
      <c r="AW8" s="529"/>
      <c r="AX8" s="529"/>
      <c r="AY8" s="412" t="s">
        <v>182</v>
      </c>
      <c r="AZ8" s="413"/>
      <c r="BA8" s="413"/>
      <c r="BB8" s="413"/>
      <c r="BC8" s="413"/>
      <c r="BD8" s="413"/>
      <c r="BE8" s="413"/>
      <c r="BF8" s="413"/>
      <c r="BG8" s="413"/>
      <c r="BH8" s="413"/>
      <c r="BI8" s="413"/>
      <c r="BJ8" s="413"/>
      <c r="BK8" s="413"/>
      <c r="BL8" s="413"/>
      <c r="BM8" s="414"/>
      <c r="BN8" s="415">
        <v>644037</v>
      </c>
      <c r="BO8" s="416"/>
      <c r="BP8" s="416"/>
      <c r="BQ8" s="416"/>
      <c r="BR8" s="416"/>
      <c r="BS8" s="416"/>
      <c r="BT8" s="416"/>
      <c r="BU8" s="417"/>
      <c r="BV8" s="415">
        <v>752339</v>
      </c>
      <c r="BW8" s="416"/>
      <c r="BX8" s="416"/>
      <c r="BY8" s="416"/>
      <c r="BZ8" s="416"/>
      <c r="CA8" s="416"/>
      <c r="CB8" s="416"/>
      <c r="CC8" s="417"/>
      <c r="CD8" s="508" t="s">
        <v>184</v>
      </c>
      <c r="CE8" s="509"/>
      <c r="CF8" s="509"/>
      <c r="CG8" s="509"/>
      <c r="CH8" s="509"/>
      <c r="CI8" s="509"/>
      <c r="CJ8" s="509"/>
      <c r="CK8" s="509"/>
      <c r="CL8" s="509"/>
      <c r="CM8" s="509"/>
      <c r="CN8" s="509"/>
      <c r="CO8" s="509"/>
      <c r="CP8" s="509"/>
      <c r="CQ8" s="509"/>
      <c r="CR8" s="509"/>
      <c r="CS8" s="510"/>
      <c r="CT8" s="561">
        <v>0.41</v>
      </c>
      <c r="CU8" s="562"/>
      <c r="CV8" s="562"/>
      <c r="CW8" s="562"/>
      <c r="CX8" s="562"/>
      <c r="CY8" s="562"/>
      <c r="CZ8" s="562"/>
      <c r="DA8" s="563"/>
      <c r="DB8" s="561">
        <v>0.42</v>
      </c>
      <c r="DC8" s="562"/>
      <c r="DD8" s="562"/>
      <c r="DE8" s="562"/>
      <c r="DF8" s="562"/>
      <c r="DG8" s="562"/>
      <c r="DH8" s="562"/>
      <c r="DI8" s="563"/>
    </row>
    <row r="9" spans="1:119" ht="18.75" customHeight="1">
      <c r="A9" s="2"/>
      <c r="B9" s="461" t="s">
        <v>22</v>
      </c>
      <c r="C9" s="462"/>
      <c r="D9" s="462"/>
      <c r="E9" s="462"/>
      <c r="F9" s="462"/>
      <c r="G9" s="462"/>
      <c r="H9" s="462"/>
      <c r="I9" s="462"/>
      <c r="J9" s="462"/>
      <c r="K9" s="463"/>
      <c r="L9" s="579" t="s">
        <v>185</v>
      </c>
      <c r="M9" s="580"/>
      <c r="N9" s="580"/>
      <c r="O9" s="580"/>
      <c r="P9" s="580"/>
      <c r="Q9" s="581"/>
      <c r="R9" s="582">
        <v>33109</v>
      </c>
      <c r="S9" s="583"/>
      <c r="T9" s="583"/>
      <c r="U9" s="583"/>
      <c r="V9" s="584"/>
      <c r="W9" s="375" t="s">
        <v>188</v>
      </c>
      <c r="X9" s="376"/>
      <c r="Y9" s="376"/>
      <c r="Z9" s="376"/>
      <c r="AA9" s="376"/>
      <c r="AB9" s="376"/>
      <c r="AC9" s="376"/>
      <c r="AD9" s="376"/>
      <c r="AE9" s="376"/>
      <c r="AF9" s="376"/>
      <c r="AG9" s="376"/>
      <c r="AH9" s="376"/>
      <c r="AI9" s="376"/>
      <c r="AJ9" s="376"/>
      <c r="AK9" s="376"/>
      <c r="AL9" s="440"/>
      <c r="AM9" s="527" t="s">
        <v>189</v>
      </c>
      <c r="AN9" s="419"/>
      <c r="AO9" s="419"/>
      <c r="AP9" s="419"/>
      <c r="AQ9" s="419"/>
      <c r="AR9" s="419"/>
      <c r="AS9" s="419"/>
      <c r="AT9" s="420"/>
      <c r="AU9" s="528" t="s">
        <v>193</v>
      </c>
      <c r="AV9" s="529"/>
      <c r="AW9" s="529"/>
      <c r="AX9" s="529"/>
      <c r="AY9" s="412" t="s">
        <v>71</v>
      </c>
      <c r="AZ9" s="413"/>
      <c r="BA9" s="413"/>
      <c r="BB9" s="413"/>
      <c r="BC9" s="413"/>
      <c r="BD9" s="413"/>
      <c r="BE9" s="413"/>
      <c r="BF9" s="413"/>
      <c r="BG9" s="413"/>
      <c r="BH9" s="413"/>
      <c r="BI9" s="413"/>
      <c r="BJ9" s="413"/>
      <c r="BK9" s="413"/>
      <c r="BL9" s="413"/>
      <c r="BM9" s="414"/>
      <c r="BN9" s="415">
        <v>-108302</v>
      </c>
      <c r="BO9" s="416"/>
      <c r="BP9" s="416"/>
      <c r="BQ9" s="416"/>
      <c r="BR9" s="416"/>
      <c r="BS9" s="416"/>
      <c r="BT9" s="416"/>
      <c r="BU9" s="417"/>
      <c r="BV9" s="415">
        <v>196956</v>
      </c>
      <c r="BW9" s="416"/>
      <c r="BX9" s="416"/>
      <c r="BY9" s="416"/>
      <c r="BZ9" s="416"/>
      <c r="CA9" s="416"/>
      <c r="CB9" s="416"/>
      <c r="CC9" s="417"/>
      <c r="CD9" s="508" t="s">
        <v>68</v>
      </c>
      <c r="CE9" s="509"/>
      <c r="CF9" s="509"/>
      <c r="CG9" s="509"/>
      <c r="CH9" s="509"/>
      <c r="CI9" s="509"/>
      <c r="CJ9" s="509"/>
      <c r="CK9" s="509"/>
      <c r="CL9" s="509"/>
      <c r="CM9" s="509"/>
      <c r="CN9" s="509"/>
      <c r="CO9" s="509"/>
      <c r="CP9" s="509"/>
      <c r="CQ9" s="509"/>
      <c r="CR9" s="509"/>
      <c r="CS9" s="510"/>
      <c r="CT9" s="363">
        <v>12.6</v>
      </c>
      <c r="CU9" s="364"/>
      <c r="CV9" s="364"/>
      <c r="CW9" s="364"/>
      <c r="CX9" s="364"/>
      <c r="CY9" s="364"/>
      <c r="CZ9" s="364"/>
      <c r="DA9" s="365"/>
      <c r="DB9" s="363">
        <v>12.4</v>
      </c>
      <c r="DC9" s="364"/>
      <c r="DD9" s="364"/>
      <c r="DE9" s="364"/>
      <c r="DF9" s="364"/>
      <c r="DG9" s="364"/>
      <c r="DH9" s="364"/>
      <c r="DI9" s="365"/>
    </row>
    <row r="10" spans="1:119" ht="18.75" customHeight="1">
      <c r="A10" s="2"/>
      <c r="B10" s="461"/>
      <c r="C10" s="462"/>
      <c r="D10" s="462"/>
      <c r="E10" s="462"/>
      <c r="F10" s="462"/>
      <c r="G10" s="462"/>
      <c r="H10" s="462"/>
      <c r="I10" s="462"/>
      <c r="J10" s="462"/>
      <c r="K10" s="463"/>
      <c r="L10" s="418" t="s">
        <v>183</v>
      </c>
      <c r="M10" s="419"/>
      <c r="N10" s="419"/>
      <c r="O10" s="419"/>
      <c r="P10" s="419"/>
      <c r="Q10" s="420"/>
      <c r="R10" s="408">
        <v>35291</v>
      </c>
      <c r="S10" s="409"/>
      <c r="T10" s="409"/>
      <c r="U10" s="409"/>
      <c r="V10" s="411"/>
      <c r="W10" s="437"/>
      <c r="X10" s="438"/>
      <c r="Y10" s="438"/>
      <c r="Z10" s="438"/>
      <c r="AA10" s="438"/>
      <c r="AB10" s="438"/>
      <c r="AC10" s="438"/>
      <c r="AD10" s="438"/>
      <c r="AE10" s="438"/>
      <c r="AF10" s="438"/>
      <c r="AG10" s="438"/>
      <c r="AH10" s="438"/>
      <c r="AI10" s="438"/>
      <c r="AJ10" s="438"/>
      <c r="AK10" s="438"/>
      <c r="AL10" s="441"/>
      <c r="AM10" s="527" t="s">
        <v>194</v>
      </c>
      <c r="AN10" s="419"/>
      <c r="AO10" s="419"/>
      <c r="AP10" s="419"/>
      <c r="AQ10" s="419"/>
      <c r="AR10" s="419"/>
      <c r="AS10" s="419"/>
      <c r="AT10" s="420"/>
      <c r="AU10" s="528" t="s">
        <v>193</v>
      </c>
      <c r="AV10" s="529"/>
      <c r="AW10" s="529"/>
      <c r="AX10" s="529"/>
      <c r="AY10" s="412" t="s">
        <v>196</v>
      </c>
      <c r="AZ10" s="413"/>
      <c r="BA10" s="413"/>
      <c r="BB10" s="413"/>
      <c r="BC10" s="413"/>
      <c r="BD10" s="413"/>
      <c r="BE10" s="413"/>
      <c r="BF10" s="413"/>
      <c r="BG10" s="413"/>
      <c r="BH10" s="413"/>
      <c r="BI10" s="413"/>
      <c r="BJ10" s="413"/>
      <c r="BK10" s="413"/>
      <c r="BL10" s="413"/>
      <c r="BM10" s="414"/>
      <c r="BN10" s="415">
        <v>378077</v>
      </c>
      <c r="BO10" s="416"/>
      <c r="BP10" s="416"/>
      <c r="BQ10" s="416"/>
      <c r="BR10" s="416"/>
      <c r="BS10" s="416"/>
      <c r="BT10" s="416"/>
      <c r="BU10" s="417"/>
      <c r="BV10" s="415">
        <v>279255</v>
      </c>
      <c r="BW10" s="416"/>
      <c r="BX10" s="416"/>
      <c r="BY10" s="416"/>
      <c r="BZ10" s="416"/>
      <c r="CA10" s="416"/>
      <c r="CB10" s="416"/>
      <c r="CC10" s="417"/>
      <c r="CD10" s="25" t="s">
        <v>197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61"/>
      <c r="C11" s="462"/>
      <c r="D11" s="462"/>
      <c r="E11" s="462"/>
      <c r="F11" s="462"/>
      <c r="G11" s="462"/>
      <c r="H11" s="462"/>
      <c r="I11" s="462"/>
      <c r="J11" s="462"/>
      <c r="K11" s="463"/>
      <c r="L11" s="474" t="s">
        <v>201</v>
      </c>
      <c r="M11" s="475"/>
      <c r="N11" s="475"/>
      <c r="O11" s="475"/>
      <c r="P11" s="475"/>
      <c r="Q11" s="476"/>
      <c r="R11" s="576" t="s">
        <v>202</v>
      </c>
      <c r="S11" s="577"/>
      <c r="T11" s="577"/>
      <c r="U11" s="577"/>
      <c r="V11" s="578"/>
      <c r="W11" s="437"/>
      <c r="X11" s="438"/>
      <c r="Y11" s="438"/>
      <c r="Z11" s="438"/>
      <c r="AA11" s="438"/>
      <c r="AB11" s="438"/>
      <c r="AC11" s="438"/>
      <c r="AD11" s="438"/>
      <c r="AE11" s="438"/>
      <c r="AF11" s="438"/>
      <c r="AG11" s="438"/>
      <c r="AH11" s="438"/>
      <c r="AI11" s="438"/>
      <c r="AJ11" s="438"/>
      <c r="AK11" s="438"/>
      <c r="AL11" s="441"/>
      <c r="AM11" s="527" t="s">
        <v>203</v>
      </c>
      <c r="AN11" s="419"/>
      <c r="AO11" s="419"/>
      <c r="AP11" s="419"/>
      <c r="AQ11" s="419"/>
      <c r="AR11" s="419"/>
      <c r="AS11" s="419"/>
      <c r="AT11" s="420"/>
      <c r="AU11" s="528" t="s">
        <v>193</v>
      </c>
      <c r="AV11" s="529"/>
      <c r="AW11" s="529"/>
      <c r="AX11" s="529"/>
      <c r="AY11" s="412" t="s">
        <v>204</v>
      </c>
      <c r="AZ11" s="413"/>
      <c r="BA11" s="413"/>
      <c r="BB11" s="413"/>
      <c r="BC11" s="413"/>
      <c r="BD11" s="413"/>
      <c r="BE11" s="413"/>
      <c r="BF11" s="413"/>
      <c r="BG11" s="413"/>
      <c r="BH11" s="413"/>
      <c r="BI11" s="413"/>
      <c r="BJ11" s="413"/>
      <c r="BK11" s="413"/>
      <c r="BL11" s="413"/>
      <c r="BM11" s="414"/>
      <c r="BN11" s="415">
        <v>0</v>
      </c>
      <c r="BO11" s="416"/>
      <c r="BP11" s="416"/>
      <c r="BQ11" s="416"/>
      <c r="BR11" s="416"/>
      <c r="BS11" s="416"/>
      <c r="BT11" s="416"/>
      <c r="BU11" s="417"/>
      <c r="BV11" s="415">
        <v>0</v>
      </c>
      <c r="BW11" s="416"/>
      <c r="BX11" s="416"/>
      <c r="BY11" s="416"/>
      <c r="BZ11" s="416"/>
      <c r="CA11" s="416"/>
      <c r="CB11" s="416"/>
      <c r="CC11" s="417"/>
      <c r="CD11" s="508" t="s">
        <v>207</v>
      </c>
      <c r="CE11" s="509"/>
      <c r="CF11" s="509"/>
      <c r="CG11" s="509"/>
      <c r="CH11" s="509"/>
      <c r="CI11" s="509"/>
      <c r="CJ11" s="509"/>
      <c r="CK11" s="509"/>
      <c r="CL11" s="509"/>
      <c r="CM11" s="509"/>
      <c r="CN11" s="509"/>
      <c r="CO11" s="509"/>
      <c r="CP11" s="509"/>
      <c r="CQ11" s="509"/>
      <c r="CR11" s="509"/>
      <c r="CS11" s="510"/>
      <c r="CT11" s="561" t="s">
        <v>208</v>
      </c>
      <c r="CU11" s="562"/>
      <c r="CV11" s="562"/>
      <c r="CW11" s="562"/>
      <c r="CX11" s="562"/>
      <c r="CY11" s="562"/>
      <c r="CZ11" s="562"/>
      <c r="DA11" s="563"/>
      <c r="DB11" s="561" t="s">
        <v>208</v>
      </c>
      <c r="DC11" s="562"/>
      <c r="DD11" s="562"/>
      <c r="DE11" s="562"/>
      <c r="DF11" s="562"/>
      <c r="DG11" s="562"/>
      <c r="DH11" s="562"/>
      <c r="DI11" s="563"/>
    </row>
    <row r="12" spans="1:119" ht="18.75" customHeight="1">
      <c r="A12" s="2"/>
      <c r="B12" s="464" t="s">
        <v>210</v>
      </c>
      <c r="C12" s="465"/>
      <c r="D12" s="465"/>
      <c r="E12" s="465"/>
      <c r="F12" s="465"/>
      <c r="G12" s="465"/>
      <c r="H12" s="465"/>
      <c r="I12" s="465"/>
      <c r="J12" s="465"/>
      <c r="K12" s="466"/>
      <c r="L12" s="564" t="s">
        <v>211</v>
      </c>
      <c r="M12" s="565"/>
      <c r="N12" s="565"/>
      <c r="O12" s="565"/>
      <c r="P12" s="565"/>
      <c r="Q12" s="566"/>
      <c r="R12" s="567">
        <v>32902</v>
      </c>
      <c r="S12" s="568"/>
      <c r="T12" s="568"/>
      <c r="U12" s="568"/>
      <c r="V12" s="569"/>
      <c r="W12" s="570" t="s">
        <v>8</v>
      </c>
      <c r="X12" s="529"/>
      <c r="Y12" s="529"/>
      <c r="Z12" s="529"/>
      <c r="AA12" s="529"/>
      <c r="AB12" s="571"/>
      <c r="AC12" s="572" t="s">
        <v>213</v>
      </c>
      <c r="AD12" s="573"/>
      <c r="AE12" s="573"/>
      <c r="AF12" s="573"/>
      <c r="AG12" s="574"/>
      <c r="AH12" s="572" t="s">
        <v>215</v>
      </c>
      <c r="AI12" s="573"/>
      <c r="AJ12" s="573"/>
      <c r="AK12" s="573"/>
      <c r="AL12" s="575"/>
      <c r="AM12" s="527" t="s">
        <v>217</v>
      </c>
      <c r="AN12" s="419"/>
      <c r="AO12" s="419"/>
      <c r="AP12" s="419"/>
      <c r="AQ12" s="419"/>
      <c r="AR12" s="419"/>
      <c r="AS12" s="419"/>
      <c r="AT12" s="420"/>
      <c r="AU12" s="528" t="s">
        <v>193</v>
      </c>
      <c r="AV12" s="529"/>
      <c r="AW12" s="529"/>
      <c r="AX12" s="529"/>
      <c r="AY12" s="412" t="s">
        <v>220</v>
      </c>
      <c r="AZ12" s="413"/>
      <c r="BA12" s="413"/>
      <c r="BB12" s="413"/>
      <c r="BC12" s="413"/>
      <c r="BD12" s="413"/>
      <c r="BE12" s="413"/>
      <c r="BF12" s="413"/>
      <c r="BG12" s="413"/>
      <c r="BH12" s="413"/>
      <c r="BI12" s="413"/>
      <c r="BJ12" s="413"/>
      <c r="BK12" s="413"/>
      <c r="BL12" s="413"/>
      <c r="BM12" s="414"/>
      <c r="BN12" s="415">
        <v>277837</v>
      </c>
      <c r="BO12" s="416"/>
      <c r="BP12" s="416"/>
      <c r="BQ12" s="416"/>
      <c r="BR12" s="416"/>
      <c r="BS12" s="416"/>
      <c r="BT12" s="416"/>
      <c r="BU12" s="417"/>
      <c r="BV12" s="415">
        <v>471832</v>
      </c>
      <c r="BW12" s="416"/>
      <c r="BX12" s="416"/>
      <c r="BY12" s="416"/>
      <c r="BZ12" s="416"/>
      <c r="CA12" s="416"/>
      <c r="CB12" s="416"/>
      <c r="CC12" s="417"/>
      <c r="CD12" s="508" t="s">
        <v>221</v>
      </c>
      <c r="CE12" s="509"/>
      <c r="CF12" s="509"/>
      <c r="CG12" s="509"/>
      <c r="CH12" s="509"/>
      <c r="CI12" s="509"/>
      <c r="CJ12" s="509"/>
      <c r="CK12" s="509"/>
      <c r="CL12" s="509"/>
      <c r="CM12" s="509"/>
      <c r="CN12" s="509"/>
      <c r="CO12" s="509"/>
      <c r="CP12" s="509"/>
      <c r="CQ12" s="509"/>
      <c r="CR12" s="509"/>
      <c r="CS12" s="510"/>
      <c r="CT12" s="561" t="s">
        <v>208</v>
      </c>
      <c r="CU12" s="562"/>
      <c r="CV12" s="562"/>
      <c r="CW12" s="562"/>
      <c r="CX12" s="562"/>
      <c r="CY12" s="562"/>
      <c r="CZ12" s="562"/>
      <c r="DA12" s="563"/>
      <c r="DB12" s="561" t="s">
        <v>208</v>
      </c>
      <c r="DC12" s="562"/>
      <c r="DD12" s="562"/>
      <c r="DE12" s="562"/>
      <c r="DF12" s="562"/>
      <c r="DG12" s="562"/>
      <c r="DH12" s="562"/>
      <c r="DI12" s="563"/>
    </row>
    <row r="13" spans="1:119" ht="18.75" customHeight="1">
      <c r="A13" s="2"/>
      <c r="B13" s="467"/>
      <c r="C13" s="468"/>
      <c r="D13" s="468"/>
      <c r="E13" s="468"/>
      <c r="F13" s="468"/>
      <c r="G13" s="468"/>
      <c r="H13" s="468"/>
      <c r="I13" s="468"/>
      <c r="J13" s="468"/>
      <c r="K13" s="469"/>
      <c r="L13" s="16"/>
      <c r="M13" s="550" t="s">
        <v>223</v>
      </c>
      <c r="N13" s="551"/>
      <c r="O13" s="551"/>
      <c r="P13" s="551"/>
      <c r="Q13" s="552"/>
      <c r="R13" s="553">
        <v>32332</v>
      </c>
      <c r="S13" s="554"/>
      <c r="T13" s="554"/>
      <c r="U13" s="554"/>
      <c r="V13" s="555"/>
      <c r="W13" s="451" t="s">
        <v>224</v>
      </c>
      <c r="X13" s="380"/>
      <c r="Y13" s="380"/>
      <c r="Z13" s="380"/>
      <c r="AA13" s="380"/>
      <c r="AB13" s="381"/>
      <c r="AC13" s="408">
        <v>1557</v>
      </c>
      <c r="AD13" s="409"/>
      <c r="AE13" s="409"/>
      <c r="AF13" s="409"/>
      <c r="AG13" s="410"/>
      <c r="AH13" s="408">
        <v>1772</v>
      </c>
      <c r="AI13" s="409"/>
      <c r="AJ13" s="409"/>
      <c r="AK13" s="409"/>
      <c r="AL13" s="411"/>
      <c r="AM13" s="527" t="s">
        <v>226</v>
      </c>
      <c r="AN13" s="419"/>
      <c r="AO13" s="419"/>
      <c r="AP13" s="419"/>
      <c r="AQ13" s="419"/>
      <c r="AR13" s="419"/>
      <c r="AS13" s="419"/>
      <c r="AT13" s="420"/>
      <c r="AU13" s="528" t="s">
        <v>193</v>
      </c>
      <c r="AV13" s="529"/>
      <c r="AW13" s="529"/>
      <c r="AX13" s="529"/>
      <c r="AY13" s="412" t="s">
        <v>228</v>
      </c>
      <c r="AZ13" s="413"/>
      <c r="BA13" s="413"/>
      <c r="BB13" s="413"/>
      <c r="BC13" s="413"/>
      <c r="BD13" s="413"/>
      <c r="BE13" s="413"/>
      <c r="BF13" s="413"/>
      <c r="BG13" s="413"/>
      <c r="BH13" s="413"/>
      <c r="BI13" s="413"/>
      <c r="BJ13" s="413"/>
      <c r="BK13" s="413"/>
      <c r="BL13" s="413"/>
      <c r="BM13" s="414"/>
      <c r="BN13" s="415">
        <v>-8062</v>
      </c>
      <c r="BO13" s="416"/>
      <c r="BP13" s="416"/>
      <c r="BQ13" s="416"/>
      <c r="BR13" s="416"/>
      <c r="BS13" s="416"/>
      <c r="BT13" s="416"/>
      <c r="BU13" s="417"/>
      <c r="BV13" s="415">
        <v>4379</v>
      </c>
      <c r="BW13" s="416"/>
      <c r="BX13" s="416"/>
      <c r="BY13" s="416"/>
      <c r="BZ13" s="416"/>
      <c r="CA13" s="416"/>
      <c r="CB13" s="416"/>
      <c r="CC13" s="417"/>
      <c r="CD13" s="508" t="s">
        <v>229</v>
      </c>
      <c r="CE13" s="509"/>
      <c r="CF13" s="509"/>
      <c r="CG13" s="509"/>
      <c r="CH13" s="509"/>
      <c r="CI13" s="509"/>
      <c r="CJ13" s="509"/>
      <c r="CK13" s="509"/>
      <c r="CL13" s="509"/>
      <c r="CM13" s="509"/>
      <c r="CN13" s="509"/>
      <c r="CO13" s="509"/>
      <c r="CP13" s="509"/>
      <c r="CQ13" s="509"/>
      <c r="CR13" s="509"/>
      <c r="CS13" s="510"/>
      <c r="CT13" s="363">
        <v>8.4</v>
      </c>
      <c r="CU13" s="364"/>
      <c r="CV13" s="364"/>
      <c r="CW13" s="364"/>
      <c r="CX13" s="364"/>
      <c r="CY13" s="364"/>
      <c r="CZ13" s="364"/>
      <c r="DA13" s="365"/>
      <c r="DB13" s="363">
        <v>8</v>
      </c>
      <c r="DC13" s="364"/>
      <c r="DD13" s="364"/>
      <c r="DE13" s="364"/>
      <c r="DF13" s="364"/>
      <c r="DG13" s="364"/>
      <c r="DH13" s="364"/>
      <c r="DI13" s="365"/>
    </row>
    <row r="14" spans="1:119" ht="18.75" customHeight="1">
      <c r="A14" s="2"/>
      <c r="B14" s="467"/>
      <c r="C14" s="468"/>
      <c r="D14" s="468"/>
      <c r="E14" s="468"/>
      <c r="F14" s="468"/>
      <c r="G14" s="468"/>
      <c r="H14" s="468"/>
      <c r="I14" s="468"/>
      <c r="J14" s="468"/>
      <c r="K14" s="469"/>
      <c r="L14" s="540" t="s">
        <v>231</v>
      </c>
      <c r="M14" s="559"/>
      <c r="N14" s="559"/>
      <c r="O14" s="559"/>
      <c r="P14" s="559"/>
      <c r="Q14" s="560"/>
      <c r="R14" s="553">
        <v>33519</v>
      </c>
      <c r="S14" s="554"/>
      <c r="T14" s="554"/>
      <c r="U14" s="554"/>
      <c r="V14" s="555"/>
      <c r="W14" s="439"/>
      <c r="X14" s="383"/>
      <c r="Y14" s="383"/>
      <c r="Z14" s="383"/>
      <c r="AA14" s="383"/>
      <c r="AB14" s="384"/>
      <c r="AC14" s="543">
        <v>8.8000000000000007</v>
      </c>
      <c r="AD14" s="544"/>
      <c r="AE14" s="544"/>
      <c r="AF14" s="544"/>
      <c r="AG14" s="545"/>
      <c r="AH14" s="543">
        <v>9.6999999999999993</v>
      </c>
      <c r="AI14" s="544"/>
      <c r="AJ14" s="544"/>
      <c r="AK14" s="544"/>
      <c r="AL14" s="546"/>
      <c r="AM14" s="527"/>
      <c r="AN14" s="419"/>
      <c r="AO14" s="419"/>
      <c r="AP14" s="419"/>
      <c r="AQ14" s="419"/>
      <c r="AR14" s="419"/>
      <c r="AS14" s="419"/>
      <c r="AT14" s="420"/>
      <c r="AU14" s="528"/>
      <c r="AV14" s="529"/>
      <c r="AW14" s="529"/>
      <c r="AX14" s="529"/>
      <c r="AY14" s="412"/>
      <c r="AZ14" s="413"/>
      <c r="BA14" s="413"/>
      <c r="BB14" s="413"/>
      <c r="BC14" s="413"/>
      <c r="BD14" s="413"/>
      <c r="BE14" s="413"/>
      <c r="BF14" s="413"/>
      <c r="BG14" s="413"/>
      <c r="BH14" s="413"/>
      <c r="BI14" s="413"/>
      <c r="BJ14" s="413"/>
      <c r="BK14" s="413"/>
      <c r="BL14" s="413"/>
      <c r="BM14" s="414"/>
      <c r="BN14" s="415"/>
      <c r="BO14" s="416"/>
      <c r="BP14" s="416"/>
      <c r="BQ14" s="416"/>
      <c r="BR14" s="416"/>
      <c r="BS14" s="416"/>
      <c r="BT14" s="416"/>
      <c r="BU14" s="417"/>
      <c r="BV14" s="415"/>
      <c r="BW14" s="416"/>
      <c r="BX14" s="416"/>
      <c r="BY14" s="416"/>
      <c r="BZ14" s="416"/>
      <c r="CA14" s="416"/>
      <c r="CB14" s="416"/>
      <c r="CC14" s="417"/>
      <c r="CD14" s="503" t="s">
        <v>234</v>
      </c>
      <c r="CE14" s="504"/>
      <c r="CF14" s="504"/>
      <c r="CG14" s="504"/>
      <c r="CH14" s="504"/>
      <c r="CI14" s="504"/>
      <c r="CJ14" s="504"/>
      <c r="CK14" s="504"/>
      <c r="CL14" s="504"/>
      <c r="CM14" s="504"/>
      <c r="CN14" s="504"/>
      <c r="CO14" s="504"/>
      <c r="CP14" s="504"/>
      <c r="CQ14" s="504"/>
      <c r="CR14" s="504"/>
      <c r="CS14" s="505"/>
      <c r="CT14" s="547">
        <v>48.5</v>
      </c>
      <c r="CU14" s="548"/>
      <c r="CV14" s="548"/>
      <c r="CW14" s="548"/>
      <c r="CX14" s="548"/>
      <c r="CY14" s="548"/>
      <c r="CZ14" s="548"/>
      <c r="DA14" s="549"/>
      <c r="DB14" s="547">
        <v>52.4</v>
      </c>
      <c r="DC14" s="548"/>
      <c r="DD14" s="548"/>
      <c r="DE14" s="548"/>
      <c r="DF14" s="548"/>
      <c r="DG14" s="548"/>
      <c r="DH14" s="548"/>
      <c r="DI14" s="549"/>
    </row>
    <row r="15" spans="1:119" ht="18.75" customHeight="1">
      <c r="A15" s="2"/>
      <c r="B15" s="467"/>
      <c r="C15" s="468"/>
      <c r="D15" s="468"/>
      <c r="E15" s="468"/>
      <c r="F15" s="468"/>
      <c r="G15" s="468"/>
      <c r="H15" s="468"/>
      <c r="I15" s="468"/>
      <c r="J15" s="468"/>
      <c r="K15" s="469"/>
      <c r="L15" s="16"/>
      <c r="M15" s="550" t="s">
        <v>223</v>
      </c>
      <c r="N15" s="551"/>
      <c r="O15" s="551"/>
      <c r="P15" s="551"/>
      <c r="Q15" s="552"/>
      <c r="R15" s="553">
        <v>33003</v>
      </c>
      <c r="S15" s="554"/>
      <c r="T15" s="554"/>
      <c r="U15" s="554"/>
      <c r="V15" s="555"/>
      <c r="W15" s="451" t="s">
        <v>6</v>
      </c>
      <c r="X15" s="380"/>
      <c r="Y15" s="380"/>
      <c r="Z15" s="380"/>
      <c r="AA15" s="380"/>
      <c r="AB15" s="381"/>
      <c r="AC15" s="408">
        <v>5566</v>
      </c>
      <c r="AD15" s="409"/>
      <c r="AE15" s="409"/>
      <c r="AF15" s="409"/>
      <c r="AG15" s="410"/>
      <c r="AH15" s="408">
        <v>5615</v>
      </c>
      <c r="AI15" s="409"/>
      <c r="AJ15" s="409"/>
      <c r="AK15" s="409"/>
      <c r="AL15" s="411"/>
      <c r="AM15" s="527"/>
      <c r="AN15" s="419"/>
      <c r="AO15" s="419"/>
      <c r="AP15" s="419"/>
      <c r="AQ15" s="419"/>
      <c r="AR15" s="419"/>
      <c r="AS15" s="419"/>
      <c r="AT15" s="420"/>
      <c r="AU15" s="528"/>
      <c r="AV15" s="529"/>
      <c r="AW15" s="529"/>
      <c r="AX15" s="529"/>
      <c r="AY15" s="500" t="s">
        <v>236</v>
      </c>
      <c r="AZ15" s="501"/>
      <c r="BA15" s="501"/>
      <c r="BB15" s="501"/>
      <c r="BC15" s="501"/>
      <c r="BD15" s="501"/>
      <c r="BE15" s="501"/>
      <c r="BF15" s="501"/>
      <c r="BG15" s="501"/>
      <c r="BH15" s="501"/>
      <c r="BI15" s="501"/>
      <c r="BJ15" s="501"/>
      <c r="BK15" s="501"/>
      <c r="BL15" s="501"/>
      <c r="BM15" s="502"/>
      <c r="BN15" s="497">
        <v>3646410</v>
      </c>
      <c r="BO15" s="498"/>
      <c r="BP15" s="498"/>
      <c r="BQ15" s="498"/>
      <c r="BR15" s="498"/>
      <c r="BS15" s="498"/>
      <c r="BT15" s="498"/>
      <c r="BU15" s="499"/>
      <c r="BV15" s="497">
        <v>3613798</v>
      </c>
      <c r="BW15" s="498"/>
      <c r="BX15" s="498"/>
      <c r="BY15" s="498"/>
      <c r="BZ15" s="498"/>
      <c r="CA15" s="498"/>
      <c r="CB15" s="498"/>
      <c r="CC15" s="499"/>
      <c r="CD15" s="556" t="s">
        <v>222</v>
      </c>
      <c r="CE15" s="557"/>
      <c r="CF15" s="557"/>
      <c r="CG15" s="557"/>
      <c r="CH15" s="557"/>
      <c r="CI15" s="557"/>
      <c r="CJ15" s="557"/>
      <c r="CK15" s="557"/>
      <c r="CL15" s="557"/>
      <c r="CM15" s="557"/>
      <c r="CN15" s="557"/>
      <c r="CO15" s="557"/>
      <c r="CP15" s="557"/>
      <c r="CQ15" s="557"/>
      <c r="CR15" s="557"/>
      <c r="CS15" s="558"/>
      <c r="CT15" s="31"/>
      <c r="CU15" s="34"/>
      <c r="CV15" s="34"/>
      <c r="CW15" s="34"/>
      <c r="CX15" s="34"/>
      <c r="CY15" s="34"/>
      <c r="CZ15" s="34"/>
      <c r="DA15" s="37"/>
      <c r="DB15" s="31"/>
      <c r="DC15" s="34"/>
      <c r="DD15" s="34"/>
      <c r="DE15" s="34"/>
      <c r="DF15" s="34"/>
      <c r="DG15" s="34"/>
      <c r="DH15" s="34"/>
      <c r="DI15" s="37"/>
    </row>
    <row r="16" spans="1:119" ht="18.75" customHeight="1">
      <c r="A16" s="2"/>
      <c r="B16" s="467"/>
      <c r="C16" s="468"/>
      <c r="D16" s="468"/>
      <c r="E16" s="468"/>
      <c r="F16" s="468"/>
      <c r="G16" s="468"/>
      <c r="H16" s="468"/>
      <c r="I16" s="468"/>
      <c r="J16" s="468"/>
      <c r="K16" s="469"/>
      <c r="L16" s="540" t="s">
        <v>51</v>
      </c>
      <c r="M16" s="541"/>
      <c r="N16" s="541"/>
      <c r="O16" s="541"/>
      <c r="P16" s="541"/>
      <c r="Q16" s="542"/>
      <c r="R16" s="537" t="s">
        <v>238</v>
      </c>
      <c r="S16" s="538"/>
      <c r="T16" s="538"/>
      <c r="U16" s="538"/>
      <c r="V16" s="539"/>
      <c r="W16" s="439"/>
      <c r="X16" s="383"/>
      <c r="Y16" s="383"/>
      <c r="Z16" s="383"/>
      <c r="AA16" s="383"/>
      <c r="AB16" s="384"/>
      <c r="AC16" s="543">
        <v>31.5</v>
      </c>
      <c r="AD16" s="544"/>
      <c r="AE16" s="544"/>
      <c r="AF16" s="544"/>
      <c r="AG16" s="545"/>
      <c r="AH16" s="543">
        <v>30.9</v>
      </c>
      <c r="AI16" s="544"/>
      <c r="AJ16" s="544"/>
      <c r="AK16" s="544"/>
      <c r="AL16" s="546"/>
      <c r="AM16" s="527"/>
      <c r="AN16" s="419"/>
      <c r="AO16" s="419"/>
      <c r="AP16" s="419"/>
      <c r="AQ16" s="419"/>
      <c r="AR16" s="419"/>
      <c r="AS16" s="419"/>
      <c r="AT16" s="420"/>
      <c r="AU16" s="528"/>
      <c r="AV16" s="529"/>
      <c r="AW16" s="529"/>
      <c r="AX16" s="529"/>
      <c r="AY16" s="412" t="s">
        <v>111</v>
      </c>
      <c r="AZ16" s="413"/>
      <c r="BA16" s="413"/>
      <c r="BB16" s="413"/>
      <c r="BC16" s="413"/>
      <c r="BD16" s="413"/>
      <c r="BE16" s="413"/>
      <c r="BF16" s="413"/>
      <c r="BG16" s="413"/>
      <c r="BH16" s="413"/>
      <c r="BI16" s="413"/>
      <c r="BJ16" s="413"/>
      <c r="BK16" s="413"/>
      <c r="BL16" s="413"/>
      <c r="BM16" s="414"/>
      <c r="BN16" s="415">
        <v>8838744</v>
      </c>
      <c r="BO16" s="416"/>
      <c r="BP16" s="416"/>
      <c r="BQ16" s="416"/>
      <c r="BR16" s="416"/>
      <c r="BS16" s="416"/>
      <c r="BT16" s="416"/>
      <c r="BU16" s="417"/>
      <c r="BV16" s="415">
        <v>8684394</v>
      </c>
      <c r="BW16" s="416"/>
      <c r="BX16" s="416"/>
      <c r="BY16" s="416"/>
      <c r="BZ16" s="416"/>
      <c r="CA16" s="416"/>
      <c r="CB16" s="416"/>
      <c r="CC16" s="417"/>
      <c r="CD16" s="24"/>
      <c r="CE16" s="361"/>
      <c r="CF16" s="361"/>
      <c r="CG16" s="361"/>
      <c r="CH16" s="361"/>
      <c r="CI16" s="361"/>
      <c r="CJ16" s="361"/>
      <c r="CK16" s="361"/>
      <c r="CL16" s="361"/>
      <c r="CM16" s="361"/>
      <c r="CN16" s="361"/>
      <c r="CO16" s="361"/>
      <c r="CP16" s="361"/>
      <c r="CQ16" s="361"/>
      <c r="CR16" s="361"/>
      <c r="CS16" s="362"/>
      <c r="CT16" s="363"/>
      <c r="CU16" s="364"/>
      <c r="CV16" s="364"/>
      <c r="CW16" s="364"/>
      <c r="CX16" s="364"/>
      <c r="CY16" s="364"/>
      <c r="CZ16" s="364"/>
      <c r="DA16" s="365"/>
      <c r="DB16" s="363"/>
      <c r="DC16" s="364"/>
      <c r="DD16" s="364"/>
      <c r="DE16" s="364"/>
      <c r="DF16" s="364"/>
      <c r="DG16" s="364"/>
      <c r="DH16" s="364"/>
      <c r="DI16" s="365"/>
    </row>
    <row r="17" spans="1:113" ht="18.75" customHeight="1">
      <c r="A17" s="2"/>
      <c r="B17" s="470"/>
      <c r="C17" s="471"/>
      <c r="D17" s="471"/>
      <c r="E17" s="471"/>
      <c r="F17" s="471"/>
      <c r="G17" s="471"/>
      <c r="H17" s="471"/>
      <c r="I17" s="471"/>
      <c r="J17" s="471"/>
      <c r="K17" s="472"/>
      <c r="L17" s="17"/>
      <c r="M17" s="534" t="s">
        <v>105</v>
      </c>
      <c r="N17" s="535"/>
      <c r="O17" s="535"/>
      <c r="P17" s="535"/>
      <c r="Q17" s="536"/>
      <c r="R17" s="537" t="s">
        <v>142</v>
      </c>
      <c r="S17" s="538"/>
      <c r="T17" s="538"/>
      <c r="U17" s="538"/>
      <c r="V17" s="539"/>
      <c r="W17" s="451" t="s">
        <v>99</v>
      </c>
      <c r="X17" s="380"/>
      <c r="Y17" s="380"/>
      <c r="Z17" s="380"/>
      <c r="AA17" s="380"/>
      <c r="AB17" s="381"/>
      <c r="AC17" s="408">
        <v>10553</v>
      </c>
      <c r="AD17" s="409"/>
      <c r="AE17" s="409"/>
      <c r="AF17" s="409"/>
      <c r="AG17" s="410"/>
      <c r="AH17" s="408">
        <v>10808</v>
      </c>
      <c r="AI17" s="409"/>
      <c r="AJ17" s="409"/>
      <c r="AK17" s="409"/>
      <c r="AL17" s="411"/>
      <c r="AM17" s="527"/>
      <c r="AN17" s="419"/>
      <c r="AO17" s="419"/>
      <c r="AP17" s="419"/>
      <c r="AQ17" s="419"/>
      <c r="AR17" s="419"/>
      <c r="AS17" s="419"/>
      <c r="AT17" s="420"/>
      <c r="AU17" s="528"/>
      <c r="AV17" s="529"/>
      <c r="AW17" s="529"/>
      <c r="AX17" s="529"/>
      <c r="AY17" s="412" t="s">
        <v>239</v>
      </c>
      <c r="AZ17" s="413"/>
      <c r="BA17" s="413"/>
      <c r="BB17" s="413"/>
      <c r="BC17" s="413"/>
      <c r="BD17" s="413"/>
      <c r="BE17" s="413"/>
      <c r="BF17" s="413"/>
      <c r="BG17" s="413"/>
      <c r="BH17" s="413"/>
      <c r="BI17" s="413"/>
      <c r="BJ17" s="413"/>
      <c r="BK17" s="413"/>
      <c r="BL17" s="413"/>
      <c r="BM17" s="414"/>
      <c r="BN17" s="415">
        <v>4590599</v>
      </c>
      <c r="BO17" s="416"/>
      <c r="BP17" s="416"/>
      <c r="BQ17" s="416"/>
      <c r="BR17" s="416"/>
      <c r="BS17" s="416"/>
      <c r="BT17" s="416"/>
      <c r="BU17" s="417"/>
      <c r="BV17" s="415">
        <v>4557726</v>
      </c>
      <c r="BW17" s="416"/>
      <c r="BX17" s="416"/>
      <c r="BY17" s="416"/>
      <c r="BZ17" s="416"/>
      <c r="CA17" s="416"/>
      <c r="CB17" s="416"/>
      <c r="CC17" s="417"/>
      <c r="CD17" s="24"/>
      <c r="CE17" s="361"/>
      <c r="CF17" s="361"/>
      <c r="CG17" s="361"/>
      <c r="CH17" s="361"/>
      <c r="CI17" s="361"/>
      <c r="CJ17" s="361"/>
      <c r="CK17" s="361"/>
      <c r="CL17" s="361"/>
      <c r="CM17" s="361"/>
      <c r="CN17" s="361"/>
      <c r="CO17" s="361"/>
      <c r="CP17" s="361"/>
      <c r="CQ17" s="361"/>
      <c r="CR17" s="361"/>
      <c r="CS17" s="362"/>
      <c r="CT17" s="363"/>
      <c r="CU17" s="364"/>
      <c r="CV17" s="364"/>
      <c r="CW17" s="364"/>
      <c r="CX17" s="364"/>
      <c r="CY17" s="364"/>
      <c r="CZ17" s="364"/>
      <c r="DA17" s="365"/>
      <c r="DB17" s="363"/>
      <c r="DC17" s="364"/>
      <c r="DD17" s="364"/>
      <c r="DE17" s="364"/>
      <c r="DF17" s="364"/>
      <c r="DG17" s="364"/>
      <c r="DH17" s="364"/>
      <c r="DI17" s="365"/>
    </row>
    <row r="18" spans="1:113" ht="18.75" customHeight="1">
      <c r="A18" s="2"/>
      <c r="B18" s="514" t="s">
        <v>240</v>
      </c>
      <c r="C18" s="463"/>
      <c r="D18" s="463"/>
      <c r="E18" s="515"/>
      <c r="F18" s="515"/>
      <c r="G18" s="515"/>
      <c r="H18" s="515"/>
      <c r="I18" s="515"/>
      <c r="J18" s="515"/>
      <c r="K18" s="515"/>
      <c r="L18" s="530">
        <v>872.43</v>
      </c>
      <c r="M18" s="530"/>
      <c r="N18" s="530"/>
      <c r="O18" s="530"/>
      <c r="P18" s="530"/>
      <c r="Q18" s="530"/>
      <c r="R18" s="531"/>
      <c r="S18" s="531"/>
      <c r="T18" s="531"/>
      <c r="U18" s="531"/>
      <c r="V18" s="532"/>
      <c r="W18" s="377"/>
      <c r="X18" s="378"/>
      <c r="Y18" s="378"/>
      <c r="Z18" s="378"/>
      <c r="AA18" s="378"/>
      <c r="AB18" s="446"/>
      <c r="AC18" s="483">
        <v>59.7</v>
      </c>
      <c r="AD18" s="484"/>
      <c r="AE18" s="484"/>
      <c r="AF18" s="484"/>
      <c r="AG18" s="533"/>
      <c r="AH18" s="483">
        <v>59.4</v>
      </c>
      <c r="AI18" s="484"/>
      <c r="AJ18" s="484"/>
      <c r="AK18" s="484"/>
      <c r="AL18" s="485"/>
      <c r="AM18" s="527"/>
      <c r="AN18" s="419"/>
      <c r="AO18" s="419"/>
      <c r="AP18" s="419"/>
      <c r="AQ18" s="419"/>
      <c r="AR18" s="419"/>
      <c r="AS18" s="419"/>
      <c r="AT18" s="420"/>
      <c r="AU18" s="528"/>
      <c r="AV18" s="529"/>
      <c r="AW18" s="529"/>
      <c r="AX18" s="529"/>
      <c r="AY18" s="412" t="s">
        <v>242</v>
      </c>
      <c r="AZ18" s="413"/>
      <c r="BA18" s="413"/>
      <c r="BB18" s="413"/>
      <c r="BC18" s="413"/>
      <c r="BD18" s="413"/>
      <c r="BE18" s="413"/>
      <c r="BF18" s="413"/>
      <c r="BG18" s="413"/>
      <c r="BH18" s="413"/>
      <c r="BI18" s="413"/>
      <c r="BJ18" s="413"/>
      <c r="BK18" s="413"/>
      <c r="BL18" s="413"/>
      <c r="BM18" s="414"/>
      <c r="BN18" s="415">
        <v>10183163</v>
      </c>
      <c r="BO18" s="416"/>
      <c r="BP18" s="416"/>
      <c r="BQ18" s="416"/>
      <c r="BR18" s="416"/>
      <c r="BS18" s="416"/>
      <c r="BT18" s="416"/>
      <c r="BU18" s="417"/>
      <c r="BV18" s="415">
        <v>10144666</v>
      </c>
      <c r="BW18" s="416"/>
      <c r="BX18" s="416"/>
      <c r="BY18" s="416"/>
      <c r="BZ18" s="416"/>
      <c r="CA18" s="416"/>
      <c r="CB18" s="416"/>
      <c r="CC18" s="417"/>
      <c r="CD18" s="24"/>
      <c r="CE18" s="361"/>
      <c r="CF18" s="361"/>
      <c r="CG18" s="361"/>
      <c r="CH18" s="361"/>
      <c r="CI18" s="361"/>
      <c r="CJ18" s="361"/>
      <c r="CK18" s="361"/>
      <c r="CL18" s="361"/>
      <c r="CM18" s="361"/>
      <c r="CN18" s="361"/>
      <c r="CO18" s="361"/>
      <c r="CP18" s="361"/>
      <c r="CQ18" s="361"/>
      <c r="CR18" s="361"/>
      <c r="CS18" s="362"/>
      <c r="CT18" s="363"/>
      <c r="CU18" s="364"/>
      <c r="CV18" s="364"/>
      <c r="CW18" s="364"/>
      <c r="CX18" s="364"/>
      <c r="CY18" s="364"/>
      <c r="CZ18" s="364"/>
      <c r="DA18" s="365"/>
      <c r="DB18" s="363"/>
      <c r="DC18" s="364"/>
      <c r="DD18" s="364"/>
      <c r="DE18" s="364"/>
      <c r="DF18" s="364"/>
      <c r="DG18" s="364"/>
      <c r="DH18" s="364"/>
      <c r="DI18" s="365"/>
    </row>
    <row r="19" spans="1:113" ht="18.75" customHeight="1">
      <c r="A19" s="2"/>
      <c r="B19" s="514" t="s">
        <v>66</v>
      </c>
      <c r="C19" s="463"/>
      <c r="D19" s="463"/>
      <c r="E19" s="515"/>
      <c r="F19" s="515"/>
      <c r="G19" s="515"/>
      <c r="H19" s="515"/>
      <c r="I19" s="515"/>
      <c r="J19" s="515"/>
      <c r="K19" s="515"/>
      <c r="L19" s="516">
        <v>38</v>
      </c>
      <c r="M19" s="516"/>
      <c r="N19" s="516"/>
      <c r="O19" s="516"/>
      <c r="P19" s="516"/>
      <c r="Q19" s="516"/>
      <c r="R19" s="517"/>
      <c r="S19" s="517"/>
      <c r="T19" s="517"/>
      <c r="U19" s="517"/>
      <c r="V19" s="518"/>
      <c r="W19" s="375"/>
      <c r="X19" s="376"/>
      <c r="Y19" s="376"/>
      <c r="Z19" s="376"/>
      <c r="AA19" s="376"/>
      <c r="AB19" s="376"/>
      <c r="AC19" s="525"/>
      <c r="AD19" s="525"/>
      <c r="AE19" s="525"/>
      <c r="AF19" s="525"/>
      <c r="AG19" s="525"/>
      <c r="AH19" s="525"/>
      <c r="AI19" s="525"/>
      <c r="AJ19" s="525"/>
      <c r="AK19" s="525"/>
      <c r="AL19" s="526"/>
      <c r="AM19" s="527"/>
      <c r="AN19" s="419"/>
      <c r="AO19" s="419"/>
      <c r="AP19" s="419"/>
      <c r="AQ19" s="419"/>
      <c r="AR19" s="419"/>
      <c r="AS19" s="419"/>
      <c r="AT19" s="420"/>
      <c r="AU19" s="528"/>
      <c r="AV19" s="529"/>
      <c r="AW19" s="529"/>
      <c r="AX19" s="529"/>
      <c r="AY19" s="412" t="s">
        <v>244</v>
      </c>
      <c r="AZ19" s="413"/>
      <c r="BA19" s="413"/>
      <c r="BB19" s="413"/>
      <c r="BC19" s="413"/>
      <c r="BD19" s="413"/>
      <c r="BE19" s="413"/>
      <c r="BF19" s="413"/>
      <c r="BG19" s="413"/>
      <c r="BH19" s="413"/>
      <c r="BI19" s="413"/>
      <c r="BJ19" s="413"/>
      <c r="BK19" s="413"/>
      <c r="BL19" s="413"/>
      <c r="BM19" s="414"/>
      <c r="BN19" s="415">
        <v>12876226</v>
      </c>
      <c r="BO19" s="416"/>
      <c r="BP19" s="416"/>
      <c r="BQ19" s="416"/>
      <c r="BR19" s="416"/>
      <c r="BS19" s="416"/>
      <c r="BT19" s="416"/>
      <c r="BU19" s="417"/>
      <c r="BV19" s="415">
        <v>12783760</v>
      </c>
      <c r="BW19" s="416"/>
      <c r="BX19" s="416"/>
      <c r="BY19" s="416"/>
      <c r="BZ19" s="416"/>
      <c r="CA19" s="416"/>
      <c r="CB19" s="416"/>
      <c r="CC19" s="417"/>
      <c r="CD19" s="24"/>
      <c r="CE19" s="361"/>
      <c r="CF19" s="361"/>
      <c r="CG19" s="361"/>
      <c r="CH19" s="361"/>
      <c r="CI19" s="361"/>
      <c r="CJ19" s="361"/>
      <c r="CK19" s="361"/>
      <c r="CL19" s="361"/>
      <c r="CM19" s="361"/>
      <c r="CN19" s="361"/>
      <c r="CO19" s="361"/>
      <c r="CP19" s="361"/>
      <c r="CQ19" s="361"/>
      <c r="CR19" s="361"/>
      <c r="CS19" s="362"/>
      <c r="CT19" s="363"/>
      <c r="CU19" s="364"/>
      <c r="CV19" s="364"/>
      <c r="CW19" s="364"/>
      <c r="CX19" s="364"/>
      <c r="CY19" s="364"/>
      <c r="CZ19" s="364"/>
      <c r="DA19" s="365"/>
      <c r="DB19" s="363"/>
      <c r="DC19" s="364"/>
      <c r="DD19" s="364"/>
      <c r="DE19" s="364"/>
      <c r="DF19" s="364"/>
      <c r="DG19" s="364"/>
      <c r="DH19" s="364"/>
      <c r="DI19" s="365"/>
    </row>
    <row r="20" spans="1:113" ht="18.75" customHeight="1">
      <c r="A20" s="2"/>
      <c r="B20" s="514" t="s">
        <v>248</v>
      </c>
      <c r="C20" s="463"/>
      <c r="D20" s="463"/>
      <c r="E20" s="515"/>
      <c r="F20" s="515"/>
      <c r="G20" s="515"/>
      <c r="H20" s="515"/>
      <c r="I20" s="515"/>
      <c r="J20" s="515"/>
      <c r="K20" s="515"/>
      <c r="L20" s="516">
        <v>10698</v>
      </c>
      <c r="M20" s="516"/>
      <c r="N20" s="516"/>
      <c r="O20" s="516"/>
      <c r="P20" s="516"/>
      <c r="Q20" s="516"/>
      <c r="R20" s="517"/>
      <c r="S20" s="517"/>
      <c r="T20" s="517"/>
      <c r="U20" s="517"/>
      <c r="V20" s="518"/>
      <c r="W20" s="377"/>
      <c r="X20" s="378"/>
      <c r="Y20" s="378"/>
      <c r="Z20" s="378"/>
      <c r="AA20" s="378"/>
      <c r="AB20" s="378"/>
      <c r="AC20" s="519"/>
      <c r="AD20" s="519"/>
      <c r="AE20" s="519"/>
      <c r="AF20" s="519"/>
      <c r="AG20" s="519"/>
      <c r="AH20" s="519"/>
      <c r="AI20" s="519"/>
      <c r="AJ20" s="519"/>
      <c r="AK20" s="519"/>
      <c r="AL20" s="520"/>
      <c r="AM20" s="521"/>
      <c r="AN20" s="475"/>
      <c r="AO20" s="475"/>
      <c r="AP20" s="475"/>
      <c r="AQ20" s="475"/>
      <c r="AR20" s="475"/>
      <c r="AS20" s="475"/>
      <c r="AT20" s="476"/>
      <c r="AU20" s="522"/>
      <c r="AV20" s="523"/>
      <c r="AW20" s="523"/>
      <c r="AX20" s="524"/>
      <c r="AY20" s="412"/>
      <c r="AZ20" s="413"/>
      <c r="BA20" s="413"/>
      <c r="BB20" s="413"/>
      <c r="BC20" s="413"/>
      <c r="BD20" s="413"/>
      <c r="BE20" s="413"/>
      <c r="BF20" s="413"/>
      <c r="BG20" s="413"/>
      <c r="BH20" s="413"/>
      <c r="BI20" s="413"/>
      <c r="BJ20" s="413"/>
      <c r="BK20" s="413"/>
      <c r="BL20" s="413"/>
      <c r="BM20" s="414"/>
      <c r="BN20" s="415"/>
      <c r="BO20" s="416"/>
      <c r="BP20" s="416"/>
      <c r="BQ20" s="416"/>
      <c r="BR20" s="416"/>
      <c r="BS20" s="416"/>
      <c r="BT20" s="416"/>
      <c r="BU20" s="417"/>
      <c r="BV20" s="415"/>
      <c r="BW20" s="416"/>
      <c r="BX20" s="416"/>
      <c r="BY20" s="416"/>
      <c r="BZ20" s="416"/>
      <c r="CA20" s="416"/>
      <c r="CB20" s="416"/>
      <c r="CC20" s="417"/>
      <c r="CD20" s="24"/>
      <c r="CE20" s="361"/>
      <c r="CF20" s="361"/>
      <c r="CG20" s="361"/>
      <c r="CH20" s="361"/>
      <c r="CI20" s="361"/>
      <c r="CJ20" s="361"/>
      <c r="CK20" s="361"/>
      <c r="CL20" s="361"/>
      <c r="CM20" s="361"/>
      <c r="CN20" s="361"/>
      <c r="CO20" s="361"/>
      <c r="CP20" s="361"/>
      <c r="CQ20" s="361"/>
      <c r="CR20" s="361"/>
      <c r="CS20" s="362"/>
      <c r="CT20" s="363"/>
      <c r="CU20" s="364"/>
      <c r="CV20" s="364"/>
      <c r="CW20" s="364"/>
      <c r="CX20" s="364"/>
      <c r="CY20" s="364"/>
      <c r="CZ20" s="364"/>
      <c r="DA20" s="365"/>
      <c r="DB20" s="363"/>
      <c r="DC20" s="364"/>
      <c r="DD20" s="364"/>
      <c r="DE20" s="364"/>
      <c r="DF20" s="364"/>
      <c r="DG20" s="364"/>
      <c r="DH20" s="364"/>
      <c r="DI20" s="365"/>
    </row>
    <row r="21" spans="1:113" ht="18.75" customHeight="1">
      <c r="A21" s="2"/>
      <c r="B21" s="511" t="s">
        <v>249</v>
      </c>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412"/>
      <c r="AZ21" s="413"/>
      <c r="BA21" s="413"/>
      <c r="BB21" s="413"/>
      <c r="BC21" s="413"/>
      <c r="BD21" s="413"/>
      <c r="BE21" s="413"/>
      <c r="BF21" s="413"/>
      <c r="BG21" s="413"/>
      <c r="BH21" s="413"/>
      <c r="BI21" s="413"/>
      <c r="BJ21" s="413"/>
      <c r="BK21" s="413"/>
      <c r="BL21" s="413"/>
      <c r="BM21" s="414"/>
      <c r="BN21" s="415"/>
      <c r="BO21" s="416"/>
      <c r="BP21" s="416"/>
      <c r="BQ21" s="416"/>
      <c r="BR21" s="416"/>
      <c r="BS21" s="416"/>
      <c r="BT21" s="416"/>
      <c r="BU21" s="417"/>
      <c r="BV21" s="415"/>
      <c r="BW21" s="416"/>
      <c r="BX21" s="416"/>
      <c r="BY21" s="416"/>
      <c r="BZ21" s="416"/>
      <c r="CA21" s="416"/>
      <c r="CB21" s="416"/>
      <c r="CC21" s="417"/>
      <c r="CD21" s="24"/>
      <c r="CE21" s="361"/>
      <c r="CF21" s="361"/>
      <c r="CG21" s="361"/>
      <c r="CH21" s="361"/>
      <c r="CI21" s="361"/>
      <c r="CJ21" s="361"/>
      <c r="CK21" s="361"/>
      <c r="CL21" s="361"/>
      <c r="CM21" s="361"/>
      <c r="CN21" s="361"/>
      <c r="CO21" s="361"/>
      <c r="CP21" s="361"/>
      <c r="CQ21" s="361"/>
      <c r="CR21" s="361"/>
      <c r="CS21" s="362"/>
      <c r="CT21" s="363"/>
      <c r="CU21" s="364"/>
      <c r="CV21" s="364"/>
      <c r="CW21" s="364"/>
      <c r="CX21" s="364"/>
      <c r="CY21" s="364"/>
      <c r="CZ21" s="364"/>
      <c r="DA21" s="365"/>
      <c r="DB21" s="363"/>
      <c r="DC21" s="364"/>
      <c r="DD21" s="364"/>
      <c r="DE21" s="364"/>
      <c r="DF21" s="364"/>
      <c r="DG21" s="364"/>
      <c r="DH21" s="364"/>
      <c r="DI21" s="365"/>
    </row>
    <row r="22" spans="1:113" ht="18.75" customHeight="1">
      <c r="A22" s="2"/>
      <c r="B22" s="492" t="s">
        <v>250</v>
      </c>
      <c r="C22" s="400"/>
      <c r="D22" s="401"/>
      <c r="E22" s="379" t="s">
        <v>8</v>
      </c>
      <c r="F22" s="380"/>
      <c r="G22" s="380"/>
      <c r="H22" s="380"/>
      <c r="I22" s="380"/>
      <c r="J22" s="380"/>
      <c r="K22" s="381"/>
      <c r="L22" s="379" t="s">
        <v>252</v>
      </c>
      <c r="M22" s="380"/>
      <c r="N22" s="380"/>
      <c r="O22" s="380"/>
      <c r="P22" s="381"/>
      <c r="Q22" s="385" t="s">
        <v>254</v>
      </c>
      <c r="R22" s="386"/>
      <c r="S22" s="386"/>
      <c r="T22" s="386"/>
      <c r="U22" s="386"/>
      <c r="V22" s="387"/>
      <c r="W22" s="399" t="s">
        <v>255</v>
      </c>
      <c r="X22" s="400"/>
      <c r="Y22" s="401"/>
      <c r="Z22" s="379" t="s">
        <v>8</v>
      </c>
      <c r="AA22" s="380"/>
      <c r="AB22" s="380"/>
      <c r="AC22" s="380"/>
      <c r="AD22" s="380"/>
      <c r="AE22" s="380"/>
      <c r="AF22" s="380"/>
      <c r="AG22" s="381"/>
      <c r="AH22" s="391" t="s">
        <v>190</v>
      </c>
      <c r="AI22" s="380"/>
      <c r="AJ22" s="380"/>
      <c r="AK22" s="380"/>
      <c r="AL22" s="381"/>
      <c r="AM22" s="391" t="s">
        <v>256</v>
      </c>
      <c r="AN22" s="392"/>
      <c r="AO22" s="392"/>
      <c r="AP22" s="392"/>
      <c r="AQ22" s="392"/>
      <c r="AR22" s="393"/>
      <c r="AS22" s="385" t="s">
        <v>254</v>
      </c>
      <c r="AT22" s="386"/>
      <c r="AU22" s="386"/>
      <c r="AV22" s="386"/>
      <c r="AW22" s="386"/>
      <c r="AX22" s="397"/>
      <c r="AY22" s="486"/>
      <c r="AZ22" s="487"/>
      <c r="BA22" s="487"/>
      <c r="BB22" s="487"/>
      <c r="BC22" s="487"/>
      <c r="BD22" s="487"/>
      <c r="BE22" s="487"/>
      <c r="BF22" s="487"/>
      <c r="BG22" s="487"/>
      <c r="BH22" s="487"/>
      <c r="BI22" s="487"/>
      <c r="BJ22" s="487"/>
      <c r="BK22" s="487"/>
      <c r="BL22" s="487"/>
      <c r="BM22" s="488"/>
      <c r="BN22" s="489"/>
      <c r="BO22" s="490"/>
      <c r="BP22" s="490"/>
      <c r="BQ22" s="490"/>
      <c r="BR22" s="490"/>
      <c r="BS22" s="490"/>
      <c r="BT22" s="490"/>
      <c r="BU22" s="491"/>
      <c r="BV22" s="489"/>
      <c r="BW22" s="490"/>
      <c r="BX22" s="490"/>
      <c r="BY22" s="490"/>
      <c r="BZ22" s="490"/>
      <c r="CA22" s="490"/>
      <c r="CB22" s="490"/>
      <c r="CC22" s="491"/>
      <c r="CD22" s="24"/>
      <c r="CE22" s="361"/>
      <c r="CF22" s="361"/>
      <c r="CG22" s="361"/>
      <c r="CH22" s="361"/>
      <c r="CI22" s="361"/>
      <c r="CJ22" s="361"/>
      <c r="CK22" s="361"/>
      <c r="CL22" s="361"/>
      <c r="CM22" s="361"/>
      <c r="CN22" s="361"/>
      <c r="CO22" s="361"/>
      <c r="CP22" s="361"/>
      <c r="CQ22" s="361"/>
      <c r="CR22" s="361"/>
      <c r="CS22" s="362"/>
      <c r="CT22" s="363"/>
      <c r="CU22" s="364"/>
      <c r="CV22" s="364"/>
      <c r="CW22" s="364"/>
      <c r="CX22" s="364"/>
      <c r="CY22" s="364"/>
      <c r="CZ22" s="364"/>
      <c r="DA22" s="365"/>
      <c r="DB22" s="363"/>
      <c r="DC22" s="364"/>
      <c r="DD22" s="364"/>
      <c r="DE22" s="364"/>
      <c r="DF22" s="364"/>
      <c r="DG22" s="364"/>
      <c r="DH22" s="364"/>
      <c r="DI22" s="365"/>
    </row>
    <row r="23" spans="1:113" ht="18.75" customHeight="1">
      <c r="A23" s="2"/>
      <c r="B23" s="493"/>
      <c r="C23" s="403"/>
      <c r="D23" s="404"/>
      <c r="E23" s="382"/>
      <c r="F23" s="383"/>
      <c r="G23" s="383"/>
      <c r="H23" s="383"/>
      <c r="I23" s="383"/>
      <c r="J23" s="383"/>
      <c r="K23" s="384"/>
      <c r="L23" s="382"/>
      <c r="M23" s="383"/>
      <c r="N23" s="383"/>
      <c r="O23" s="383"/>
      <c r="P23" s="384"/>
      <c r="Q23" s="388"/>
      <c r="R23" s="389"/>
      <c r="S23" s="389"/>
      <c r="T23" s="389"/>
      <c r="U23" s="389"/>
      <c r="V23" s="390"/>
      <c r="W23" s="402"/>
      <c r="X23" s="403"/>
      <c r="Y23" s="404"/>
      <c r="Z23" s="382"/>
      <c r="AA23" s="383"/>
      <c r="AB23" s="383"/>
      <c r="AC23" s="383"/>
      <c r="AD23" s="383"/>
      <c r="AE23" s="383"/>
      <c r="AF23" s="383"/>
      <c r="AG23" s="384"/>
      <c r="AH23" s="382"/>
      <c r="AI23" s="383"/>
      <c r="AJ23" s="383"/>
      <c r="AK23" s="383"/>
      <c r="AL23" s="384"/>
      <c r="AM23" s="394"/>
      <c r="AN23" s="395"/>
      <c r="AO23" s="395"/>
      <c r="AP23" s="395"/>
      <c r="AQ23" s="395"/>
      <c r="AR23" s="396"/>
      <c r="AS23" s="388"/>
      <c r="AT23" s="389"/>
      <c r="AU23" s="389"/>
      <c r="AV23" s="389"/>
      <c r="AW23" s="389"/>
      <c r="AX23" s="398"/>
      <c r="AY23" s="500" t="s">
        <v>258</v>
      </c>
      <c r="AZ23" s="501"/>
      <c r="BA23" s="501"/>
      <c r="BB23" s="501"/>
      <c r="BC23" s="501"/>
      <c r="BD23" s="501"/>
      <c r="BE23" s="501"/>
      <c r="BF23" s="501"/>
      <c r="BG23" s="501"/>
      <c r="BH23" s="501"/>
      <c r="BI23" s="501"/>
      <c r="BJ23" s="501"/>
      <c r="BK23" s="501"/>
      <c r="BL23" s="501"/>
      <c r="BM23" s="502"/>
      <c r="BN23" s="415">
        <v>13013701</v>
      </c>
      <c r="BO23" s="416"/>
      <c r="BP23" s="416"/>
      <c r="BQ23" s="416"/>
      <c r="BR23" s="416"/>
      <c r="BS23" s="416"/>
      <c r="BT23" s="416"/>
      <c r="BU23" s="417"/>
      <c r="BV23" s="415">
        <v>13306681</v>
      </c>
      <c r="BW23" s="416"/>
      <c r="BX23" s="416"/>
      <c r="BY23" s="416"/>
      <c r="BZ23" s="416"/>
      <c r="CA23" s="416"/>
      <c r="CB23" s="416"/>
      <c r="CC23" s="417"/>
      <c r="CD23" s="24"/>
      <c r="CE23" s="361"/>
      <c r="CF23" s="361"/>
      <c r="CG23" s="361"/>
      <c r="CH23" s="361"/>
      <c r="CI23" s="361"/>
      <c r="CJ23" s="361"/>
      <c r="CK23" s="361"/>
      <c r="CL23" s="361"/>
      <c r="CM23" s="361"/>
      <c r="CN23" s="361"/>
      <c r="CO23" s="361"/>
      <c r="CP23" s="361"/>
      <c r="CQ23" s="361"/>
      <c r="CR23" s="361"/>
      <c r="CS23" s="362"/>
      <c r="CT23" s="363"/>
      <c r="CU23" s="364"/>
      <c r="CV23" s="364"/>
      <c r="CW23" s="364"/>
      <c r="CX23" s="364"/>
      <c r="CY23" s="364"/>
      <c r="CZ23" s="364"/>
      <c r="DA23" s="365"/>
      <c r="DB23" s="363"/>
      <c r="DC23" s="364"/>
      <c r="DD23" s="364"/>
      <c r="DE23" s="364"/>
      <c r="DF23" s="364"/>
      <c r="DG23" s="364"/>
      <c r="DH23" s="364"/>
      <c r="DI23" s="365"/>
    </row>
    <row r="24" spans="1:113" ht="18.75" customHeight="1">
      <c r="A24" s="2"/>
      <c r="B24" s="493"/>
      <c r="C24" s="403"/>
      <c r="D24" s="404"/>
      <c r="E24" s="418" t="s">
        <v>261</v>
      </c>
      <c r="F24" s="419"/>
      <c r="G24" s="419"/>
      <c r="H24" s="419"/>
      <c r="I24" s="419"/>
      <c r="J24" s="419"/>
      <c r="K24" s="420"/>
      <c r="L24" s="408">
        <v>1</v>
      </c>
      <c r="M24" s="409"/>
      <c r="N24" s="409"/>
      <c r="O24" s="409"/>
      <c r="P24" s="410"/>
      <c r="Q24" s="408">
        <v>8430</v>
      </c>
      <c r="R24" s="409"/>
      <c r="S24" s="409"/>
      <c r="T24" s="409"/>
      <c r="U24" s="409"/>
      <c r="V24" s="410"/>
      <c r="W24" s="402"/>
      <c r="X24" s="403"/>
      <c r="Y24" s="404"/>
      <c r="Z24" s="418" t="s">
        <v>262</v>
      </c>
      <c r="AA24" s="419"/>
      <c r="AB24" s="419"/>
      <c r="AC24" s="419"/>
      <c r="AD24" s="419"/>
      <c r="AE24" s="419"/>
      <c r="AF24" s="419"/>
      <c r="AG24" s="420"/>
      <c r="AH24" s="408">
        <v>335</v>
      </c>
      <c r="AI24" s="409"/>
      <c r="AJ24" s="409"/>
      <c r="AK24" s="409"/>
      <c r="AL24" s="410"/>
      <c r="AM24" s="408">
        <v>1056255</v>
      </c>
      <c r="AN24" s="409"/>
      <c r="AO24" s="409"/>
      <c r="AP24" s="409"/>
      <c r="AQ24" s="409"/>
      <c r="AR24" s="410"/>
      <c r="AS24" s="408">
        <v>3153</v>
      </c>
      <c r="AT24" s="409"/>
      <c r="AU24" s="409"/>
      <c r="AV24" s="409"/>
      <c r="AW24" s="409"/>
      <c r="AX24" s="411"/>
      <c r="AY24" s="486" t="s">
        <v>263</v>
      </c>
      <c r="AZ24" s="487"/>
      <c r="BA24" s="487"/>
      <c r="BB24" s="487"/>
      <c r="BC24" s="487"/>
      <c r="BD24" s="487"/>
      <c r="BE24" s="487"/>
      <c r="BF24" s="487"/>
      <c r="BG24" s="487"/>
      <c r="BH24" s="487"/>
      <c r="BI24" s="487"/>
      <c r="BJ24" s="487"/>
      <c r="BK24" s="487"/>
      <c r="BL24" s="487"/>
      <c r="BM24" s="488"/>
      <c r="BN24" s="415">
        <v>8892699</v>
      </c>
      <c r="BO24" s="416"/>
      <c r="BP24" s="416"/>
      <c r="BQ24" s="416"/>
      <c r="BR24" s="416"/>
      <c r="BS24" s="416"/>
      <c r="BT24" s="416"/>
      <c r="BU24" s="417"/>
      <c r="BV24" s="415">
        <v>8933742</v>
      </c>
      <c r="BW24" s="416"/>
      <c r="BX24" s="416"/>
      <c r="BY24" s="416"/>
      <c r="BZ24" s="416"/>
      <c r="CA24" s="416"/>
      <c r="CB24" s="416"/>
      <c r="CC24" s="417"/>
      <c r="CD24" s="24"/>
      <c r="CE24" s="361"/>
      <c r="CF24" s="361"/>
      <c r="CG24" s="361"/>
      <c r="CH24" s="361"/>
      <c r="CI24" s="361"/>
      <c r="CJ24" s="361"/>
      <c r="CK24" s="361"/>
      <c r="CL24" s="361"/>
      <c r="CM24" s="361"/>
      <c r="CN24" s="361"/>
      <c r="CO24" s="361"/>
      <c r="CP24" s="361"/>
      <c r="CQ24" s="361"/>
      <c r="CR24" s="361"/>
      <c r="CS24" s="362"/>
      <c r="CT24" s="363"/>
      <c r="CU24" s="364"/>
      <c r="CV24" s="364"/>
      <c r="CW24" s="364"/>
      <c r="CX24" s="364"/>
      <c r="CY24" s="364"/>
      <c r="CZ24" s="364"/>
      <c r="DA24" s="365"/>
      <c r="DB24" s="363"/>
      <c r="DC24" s="364"/>
      <c r="DD24" s="364"/>
      <c r="DE24" s="364"/>
      <c r="DF24" s="364"/>
      <c r="DG24" s="364"/>
      <c r="DH24" s="364"/>
      <c r="DI24" s="365"/>
    </row>
    <row r="25" spans="1:113" ht="18.75" customHeight="1">
      <c r="A25" s="2"/>
      <c r="B25" s="493"/>
      <c r="C25" s="403"/>
      <c r="D25" s="404"/>
      <c r="E25" s="418" t="s">
        <v>266</v>
      </c>
      <c r="F25" s="419"/>
      <c r="G25" s="419"/>
      <c r="H25" s="419"/>
      <c r="I25" s="419"/>
      <c r="J25" s="419"/>
      <c r="K25" s="420"/>
      <c r="L25" s="408">
        <v>2</v>
      </c>
      <c r="M25" s="409"/>
      <c r="N25" s="409"/>
      <c r="O25" s="409"/>
      <c r="P25" s="410"/>
      <c r="Q25" s="408">
        <v>7100</v>
      </c>
      <c r="R25" s="409"/>
      <c r="S25" s="409"/>
      <c r="T25" s="409"/>
      <c r="U25" s="409"/>
      <c r="V25" s="410"/>
      <c r="W25" s="402"/>
      <c r="X25" s="403"/>
      <c r="Y25" s="404"/>
      <c r="Z25" s="418" t="s">
        <v>267</v>
      </c>
      <c r="AA25" s="419"/>
      <c r="AB25" s="419"/>
      <c r="AC25" s="419"/>
      <c r="AD25" s="419"/>
      <c r="AE25" s="419"/>
      <c r="AF25" s="419"/>
      <c r="AG25" s="420"/>
      <c r="AH25" s="408">
        <v>54</v>
      </c>
      <c r="AI25" s="409"/>
      <c r="AJ25" s="409"/>
      <c r="AK25" s="409"/>
      <c r="AL25" s="410"/>
      <c r="AM25" s="408">
        <v>165726</v>
      </c>
      <c r="AN25" s="409"/>
      <c r="AO25" s="409"/>
      <c r="AP25" s="409"/>
      <c r="AQ25" s="409"/>
      <c r="AR25" s="410"/>
      <c r="AS25" s="408">
        <v>3069</v>
      </c>
      <c r="AT25" s="409"/>
      <c r="AU25" s="409"/>
      <c r="AV25" s="409"/>
      <c r="AW25" s="409"/>
      <c r="AX25" s="411"/>
      <c r="AY25" s="500" t="s">
        <v>40</v>
      </c>
      <c r="AZ25" s="501"/>
      <c r="BA25" s="501"/>
      <c r="BB25" s="501"/>
      <c r="BC25" s="501"/>
      <c r="BD25" s="501"/>
      <c r="BE25" s="501"/>
      <c r="BF25" s="501"/>
      <c r="BG25" s="501"/>
      <c r="BH25" s="501"/>
      <c r="BI25" s="501"/>
      <c r="BJ25" s="501"/>
      <c r="BK25" s="501"/>
      <c r="BL25" s="501"/>
      <c r="BM25" s="502"/>
      <c r="BN25" s="497">
        <v>1056987</v>
      </c>
      <c r="BO25" s="498"/>
      <c r="BP25" s="498"/>
      <c r="BQ25" s="498"/>
      <c r="BR25" s="498"/>
      <c r="BS25" s="498"/>
      <c r="BT25" s="498"/>
      <c r="BU25" s="499"/>
      <c r="BV25" s="497">
        <v>1207223</v>
      </c>
      <c r="BW25" s="498"/>
      <c r="BX25" s="498"/>
      <c r="BY25" s="498"/>
      <c r="BZ25" s="498"/>
      <c r="CA25" s="498"/>
      <c r="CB25" s="498"/>
      <c r="CC25" s="499"/>
      <c r="CD25" s="24"/>
      <c r="CE25" s="361"/>
      <c r="CF25" s="361"/>
      <c r="CG25" s="361"/>
      <c r="CH25" s="361"/>
      <c r="CI25" s="361"/>
      <c r="CJ25" s="361"/>
      <c r="CK25" s="361"/>
      <c r="CL25" s="361"/>
      <c r="CM25" s="361"/>
      <c r="CN25" s="361"/>
      <c r="CO25" s="361"/>
      <c r="CP25" s="361"/>
      <c r="CQ25" s="361"/>
      <c r="CR25" s="361"/>
      <c r="CS25" s="362"/>
      <c r="CT25" s="363"/>
      <c r="CU25" s="364"/>
      <c r="CV25" s="364"/>
      <c r="CW25" s="364"/>
      <c r="CX25" s="364"/>
      <c r="CY25" s="364"/>
      <c r="CZ25" s="364"/>
      <c r="DA25" s="365"/>
      <c r="DB25" s="363"/>
      <c r="DC25" s="364"/>
      <c r="DD25" s="364"/>
      <c r="DE25" s="364"/>
      <c r="DF25" s="364"/>
      <c r="DG25" s="364"/>
      <c r="DH25" s="364"/>
      <c r="DI25" s="365"/>
    </row>
    <row r="26" spans="1:113" ht="18.75" customHeight="1">
      <c r="A26" s="2"/>
      <c r="B26" s="493"/>
      <c r="C26" s="403"/>
      <c r="D26" s="404"/>
      <c r="E26" s="418" t="s">
        <v>268</v>
      </c>
      <c r="F26" s="419"/>
      <c r="G26" s="419"/>
      <c r="H26" s="419"/>
      <c r="I26" s="419"/>
      <c r="J26" s="419"/>
      <c r="K26" s="420"/>
      <c r="L26" s="408">
        <v>1</v>
      </c>
      <c r="M26" s="409"/>
      <c r="N26" s="409"/>
      <c r="O26" s="409"/>
      <c r="P26" s="410"/>
      <c r="Q26" s="408">
        <v>6050</v>
      </c>
      <c r="R26" s="409"/>
      <c r="S26" s="409"/>
      <c r="T26" s="409"/>
      <c r="U26" s="409"/>
      <c r="V26" s="410"/>
      <c r="W26" s="402"/>
      <c r="X26" s="403"/>
      <c r="Y26" s="404"/>
      <c r="Z26" s="418" t="s">
        <v>269</v>
      </c>
      <c r="AA26" s="506"/>
      <c r="AB26" s="506"/>
      <c r="AC26" s="506"/>
      <c r="AD26" s="506"/>
      <c r="AE26" s="506"/>
      <c r="AF26" s="506"/>
      <c r="AG26" s="507"/>
      <c r="AH26" s="408">
        <v>28</v>
      </c>
      <c r="AI26" s="409"/>
      <c r="AJ26" s="409"/>
      <c r="AK26" s="409"/>
      <c r="AL26" s="410"/>
      <c r="AM26" s="408">
        <v>84812</v>
      </c>
      <c r="AN26" s="409"/>
      <c r="AO26" s="409"/>
      <c r="AP26" s="409"/>
      <c r="AQ26" s="409"/>
      <c r="AR26" s="410"/>
      <c r="AS26" s="408">
        <v>3029</v>
      </c>
      <c r="AT26" s="409"/>
      <c r="AU26" s="409"/>
      <c r="AV26" s="409"/>
      <c r="AW26" s="409"/>
      <c r="AX26" s="411"/>
      <c r="AY26" s="508" t="s">
        <v>270</v>
      </c>
      <c r="AZ26" s="509"/>
      <c r="BA26" s="509"/>
      <c r="BB26" s="509"/>
      <c r="BC26" s="509"/>
      <c r="BD26" s="509"/>
      <c r="BE26" s="509"/>
      <c r="BF26" s="509"/>
      <c r="BG26" s="509"/>
      <c r="BH26" s="509"/>
      <c r="BI26" s="509"/>
      <c r="BJ26" s="509"/>
      <c r="BK26" s="509"/>
      <c r="BL26" s="509"/>
      <c r="BM26" s="510"/>
      <c r="BN26" s="415" t="s">
        <v>208</v>
      </c>
      <c r="BO26" s="416"/>
      <c r="BP26" s="416"/>
      <c r="BQ26" s="416"/>
      <c r="BR26" s="416"/>
      <c r="BS26" s="416"/>
      <c r="BT26" s="416"/>
      <c r="BU26" s="417"/>
      <c r="BV26" s="415" t="s">
        <v>208</v>
      </c>
      <c r="BW26" s="416"/>
      <c r="BX26" s="416"/>
      <c r="BY26" s="416"/>
      <c r="BZ26" s="416"/>
      <c r="CA26" s="416"/>
      <c r="CB26" s="416"/>
      <c r="CC26" s="417"/>
      <c r="CD26" s="24"/>
      <c r="CE26" s="361"/>
      <c r="CF26" s="361"/>
      <c r="CG26" s="361"/>
      <c r="CH26" s="361"/>
      <c r="CI26" s="361"/>
      <c r="CJ26" s="361"/>
      <c r="CK26" s="361"/>
      <c r="CL26" s="361"/>
      <c r="CM26" s="361"/>
      <c r="CN26" s="361"/>
      <c r="CO26" s="361"/>
      <c r="CP26" s="361"/>
      <c r="CQ26" s="361"/>
      <c r="CR26" s="361"/>
      <c r="CS26" s="362"/>
      <c r="CT26" s="363"/>
      <c r="CU26" s="364"/>
      <c r="CV26" s="364"/>
      <c r="CW26" s="364"/>
      <c r="CX26" s="364"/>
      <c r="CY26" s="364"/>
      <c r="CZ26" s="364"/>
      <c r="DA26" s="365"/>
      <c r="DB26" s="363"/>
      <c r="DC26" s="364"/>
      <c r="DD26" s="364"/>
      <c r="DE26" s="364"/>
      <c r="DF26" s="364"/>
      <c r="DG26" s="364"/>
      <c r="DH26" s="364"/>
      <c r="DI26" s="365"/>
    </row>
    <row r="27" spans="1:113" ht="18.75" customHeight="1">
      <c r="A27" s="2"/>
      <c r="B27" s="493"/>
      <c r="C27" s="403"/>
      <c r="D27" s="404"/>
      <c r="E27" s="418" t="s">
        <v>271</v>
      </c>
      <c r="F27" s="419"/>
      <c r="G27" s="419"/>
      <c r="H27" s="419"/>
      <c r="I27" s="419"/>
      <c r="J27" s="419"/>
      <c r="K27" s="420"/>
      <c r="L27" s="408">
        <v>1</v>
      </c>
      <c r="M27" s="409"/>
      <c r="N27" s="409"/>
      <c r="O27" s="409"/>
      <c r="P27" s="410"/>
      <c r="Q27" s="408">
        <v>4480</v>
      </c>
      <c r="R27" s="409"/>
      <c r="S27" s="409"/>
      <c r="T27" s="409"/>
      <c r="U27" s="409"/>
      <c r="V27" s="410"/>
      <c r="W27" s="402"/>
      <c r="X27" s="403"/>
      <c r="Y27" s="404"/>
      <c r="Z27" s="418" t="s">
        <v>273</v>
      </c>
      <c r="AA27" s="419"/>
      <c r="AB27" s="419"/>
      <c r="AC27" s="419"/>
      <c r="AD27" s="419"/>
      <c r="AE27" s="419"/>
      <c r="AF27" s="419"/>
      <c r="AG27" s="420"/>
      <c r="AH27" s="408" t="s">
        <v>208</v>
      </c>
      <c r="AI27" s="409"/>
      <c r="AJ27" s="409"/>
      <c r="AK27" s="409"/>
      <c r="AL27" s="410"/>
      <c r="AM27" s="408" t="s">
        <v>208</v>
      </c>
      <c r="AN27" s="409"/>
      <c r="AO27" s="409"/>
      <c r="AP27" s="409"/>
      <c r="AQ27" s="409"/>
      <c r="AR27" s="410"/>
      <c r="AS27" s="408" t="s">
        <v>208</v>
      </c>
      <c r="AT27" s="409"/>
      <c r="AU27" s="409"/>
      <c r="AV27" s="409"/>
      <c r="AW27" s="409"/>
      <c r="AX27" s="411"/>
      <c r="AY27" s="503" t="s">
        <v>275</v>
      </c>
      <c r="AZ27" s="504"/>
      <c r="BA27" s="504"/>
      <c r="BB27" s="504"/>
      <c r="BC27" s="504"/>
      <c r="BD27" s="504"/>
      <c r="BE27" s="504"/>
      <c r="BF27" s="504"/>
      <c r="BG27" s="504"/>
      <c r="BH27" s="504"/>
      <c r="BI27" s="504"/>
      <c r="BJ27" s="504"/>
      <c r="BK27" s="504"/>
      <c r="BL27" s="504"/>
      <c r="BM27" s="505"/>
      <c r="BN27" s="489">
        <v>1054155</v>
      </c>
      <c r="BO27" s="490"/>
      <c r="BP27" s="490"/>
      <c r="BQ27" s="490"/>
      <c r="BR27" s="490"/>
      <c r="BS27" s="490"/>
      <c r="BT27" s="490"/>
      <c r="BU27" s="491"/>
      <c r="BV27" s="489">
        <v>1053975</v>
      </c>
      <c r="BW27" s="490"/>
      <c r="BX27" s="490"/>
      <c r="BY27" s="490"/>
      <c r="BZ27" s="490"/>
      <c r="CA27" s="490"/>
      <c r="CB27" s="490"/>
      <c r="CC27" s="491"/>
      <c r="CD27" s="19"/>
      <c r="CE27" s="361"/>
      <c r="CF27" s="361"/>
      <c r="CG27" s="361"/>
      <c r="CH27" s="361"/>
      <c r="CI27" s="361"/>
      <c r="CJ27" s="361"/>
      <c r="CK27" s="361"/>
      <c r="CL27" s="361"/>
      <c r="CM27" s="361"/>
      <c r="CN27" s="361"/>
      <c r="CO27" s="361"/>
      <c r="CP27" s="361"/>
      <c r="CQ27" s="361"/>
      <c r="CR27" s="361"/>
      <c r="CS27" s="362"/>
      <c r="CT27" s="363"/>
      <c r="CU27" s="364"/>
      <c r="CV27" s="364"/>
      <c r="CW27" s="364"/>
      <c r="CX27" s="364"/>
      <c r="CY27" s="364"/>
      <c r="CZ27" s="364"/>
      <c r="DA27" s="365"/>
      <c r="DB27" s="363"/>
      <c r="DC27" s="364"/>
      <c r="DD27" s="364"/>
      <c r="DE27" s="364"/>
      <c r="DF27" s="364"/>
      <c r="DG27" s="364"/>
      <c r="DH27" s="364"/>
      <c r="DI27" s="365"/>
    </row>
    <row r="28" spans="1:113" ht="18.75" customHeight="1">
      <c r="A28" s="2"/>
      <c r="B28" s="493"/>
      <c r="C28" s="403"/>
      <c r="D28" s="404"/>
      <c r="E28" s="418" t="s">
        <v>276</v>
      </c>
      <c r="F28" s="419"/>
      <c r="G28" s="419"/>
      <c r="H28" s="419"/>
      <c r="I28" s="419"/>
      <c r="J28" s="419"/>
      <c r="K28" s="420"/>
      <c r="L28" s="408">
        <v>1</v>
      </c>
      <c r="M28" s="409"/>
      <c r="N28" s="409"/>
      <c r="O28" s="409"/>
      <c r="P28" s="410"/>
      <c r="Q28" s="408">
        <v>3770</v>
      </c>
      <c r="R28" s="409"/>
      <c r="S28" s="409"/>
      <c r="T28" s="409"/>
      <c r="U28" s="409"/>
      <c r="V28" s="410"/>
      <c r="W28" s="402"/>
      <c r="X28" s="403"/>
      <c r="Y28" s="404"/>
      <c r="Z28" s="418" t="s">
        <v>41</v>
      </c>
      <c r="AA28" s="419"/>
      <c r="AB28" s="419"/>
      <c r="AC28" s="419"/>
      <c r="AD28" s="419"/>
      <c r="AE28" s="419"/>
      <c r="AF28" s="419"/>
      <c r="AG28" s="420"/>
      <c r="AH28" s="408" t="s">
        <v>208</v>
      </c>
      <c r="AI28" s="409"/>
      <c r="AJ28" s="409"/>
      <c r="AK28" s="409"/>
      <c r="AL28" s="410"/>
      <c r="AM28" s="408" t="s">
        <v>208</v>
      </c>
      <c r="AN28" s="409"/>
      <c r="AO28" s="409"/>
      <c r="AP28" s="409"/>
      <c r="AQ28" s="409"/>
      <c r="AR28" s="410"/>
      <c r="AS28" s="408" t="s">
        <v>208</v>
      </c>
      <c r="AT28" s="409"/>
      <c r="AU28" s="409"/>
      <c r="AV28" s="409"/>
      <c r="AW28" s="409"/>
      <c r="AX28" s="411"/>
      <c r="AY28" s="366" t="s">
        <v>279</v>
      </c>
      <c r="AZ28" s="367"/>
      <c r="BA28" s="367"/>
      <c r="BB28" s="368"/>
      <c r="BC28" s="500" t="s">
        <v>104</v>
      </c>
      <c r="BD28" s="501"/>
      <c r="BE28" s="501"/>
      <c r="BF28" s="501"/>
      <c r="BG28" s="501"/>
      <c r="BH28" s="501"/>
      <c r="BI28" s="501"/>
      <c r="BJ28" s="501"/>
      <c r="BK28" s="501"/>
      <c r="BL28" s="501"/>
      <c r="BM28" s="502"/>
      <c r="BN28" s="497">
        <v>1641834</v>
      </c>
      <c r="BO28" s="498"/>
      <c r="BP28" s="498"/>
      <c r="BQ28" s="498"/>
      <c r="BR28" s="498"/>
      <c r="BS28" s="498"/>
      <c r="BT28" s="498"/>
      <c r="BU28" s="499"/>
      <c r="BV28" s="497">
        <v>1541594</v>
      </c>
      <c r="BW28" s="498"/>
      <c r="BX28" s="498"/>
      <c r="BY28" s="498"/>
      <c r="BZ28" s="498"/>
      <c r="CA28" s="498"/>
      <c r="CB28" s="498"/>
      <c r="CC28" s="499"/>
      <c r="CD28" s="24"/>
      <c r="CE28" s="361"/>
      <c r="CF28" s="361"/>
      <c r="CG28" s="361"/>
      <c r="CH28" s="361"/>
      <c r="CI28" s="361"/>
      <c r="CJ28" s="361"/>
      <c r="CK28" s="361"/>
      <c r="CL28" s="361"/>
      <c r="CM28" s="361"/>
      <c r="CN28" s="361"/>
      <c r="CO28" s="361"/>
      <c r="CP28" s="361"/>
      <c r="CQ28" s="361"/>
      <c r="CR28" s="361"/>
      <c r="CS28" s="362"/>
      <c r="CT28" s="363"/>
      <c r="CU28" s="364"/>
      <c r="CV28" s="364"/>
      <c r="CW28" s="364"/>
      <c r="CX28" s="364"/>
      <c r="CY28" s="364"/>
      <c r="CZ28" s="364"/>
      <c r="DA28" s="365"/>
      <c r="DB28" s="363"/>
      <c r="DC28" s="364"/>
      <c r="DD28" s="364"/>
      <c r="DE28" s="364"/>
      <c r="DF28" s="364"/>
      <c r="DG28" s="364"/>
      <c r="DH28" s="364"/>
      <c r="DI28" s="365"/>
    </row>
    <row r="29" spans="1:113" ht="18.75" customHeight="1">
      <c r="A29" s="2"/>
      <c r="B29" s="493"/>
      <c r="C29" s="403"/>
      <c r="D29" s="404"/>
      <c r="E29" s="418" t="s">
        <v>280</v>
      </c>
      <c r="F29" s="419"/>
      <c r="G29" s="419"/>
      <c r="H29" s="419"/>
      <c r="I29" s="419"/>
      <c r="J29" s="419"/>
      <c r="K29" s="420"/>
      <c r="L29" s="408">
        <v>16</v>
      </c>
      <c r="M29" s="409"/>
      <c r="N29" s="409"/>
      <c r="O29" s="409"/>
      <c r="P29" s="410"/>
      <c r="Q29" s="408">
        <v>3570</v>
      </c>
      <c r="R29" s="409"/>
      <c r="S29" s="409"/>
      <c r="T29" s="409"/>
      <c r="U29" s="409"/>
      <c r="V29" s="410"/>
      <c r="W29" s="405"/>
      <c r="X29" s="406"/>
      <c r="Y29" s="407"/>
      <c r="Z29" s="418" t="s">
        <v>282</v>
      </c>
      <c r="AA29" s="419"/>
      <c r="AB29" s="419"/>
      <c r="AC29" s="419"/>
      <c r="AD29" s="419"/>
      <c r="AE29" s="419"/>
      <c r="AF29" s="419"/>
      <c r="AG29" s="420"/>
      <c r="AH29" s="408">
        <v>335</v>
      </c>
      <c r="AI29" s="409"/>
      <c r="AJ29" s="409"/>
      <c r="AK29" s="409"/>
      <c r="AL29" s="410"/>
      <c r="AM29" s="408">
        <v>1056255</v>
      </c>
      <c r="AN29" s="409"/>
      <c r="AO29" s="409"/>
      <c r="AP29" s="409"/>
      <c r="AQ29" s="409"/>
      <c r="AR29" s="410"/>
      <c r="AS29" s="408">
        <v>3153</v>
      </c>
      <c r="AT29" s="409"/>
      <c r="AU29" s="409"/>
      <c r="AV29" s="409"/>
      <c r="AW29" s="409"/>
      <c r="AX29" s="411"/>
      <c r="AY29" s="369"/>
      <c r="AZ29" s="370"/>
      <c r="BA29" s="370"/>
      <c r="BB29" s="371"/>
      <c r="BC29" s="412" t="s">
        <v>283</v>
      </c>
      <c r="BD29" s="413"/>
      <c r="BE29" s="413"/>
      <c r="BF29" s="413"/>
      <c r="BG29" s="413"/>
      <c r="BH29" s="413"/>
      <c r="BI29" s="413"/>
      <c r="BJ29" s="413"/>
      <c r="BK29" s="413"/>
      <c r="BL29" s="413"/>
      <c r="BM29" s="414"/>
      <c r="BN29" s="415">
        <v>428897</v>
      </c>
      <c r="BO29" s="416"/>
      <c r="BP29" s="416"/>
      <c r="BQ29" s="416"/>
      <c r="BR29" s="416"/>
      <c r="BS29" s="416"/>
      <c r="BT29" s="416"/>
      <c r="BU29" s="417"/>
      <c r="BV29" s="415">
        <v>428672</v>
      </c>
      <c r="BW29" s="416"/>
      <c r="BX29" s="416"/>
      <c r="BY29" s="416"/>
      <c r="BZ29" s="416"/>
      <c r="CA29" s="416"/>
      <c r="CB29" s="416"/>
      <c r="CC29" s="417"/>
      <c r="CD29" s="19"/>
      <c r="CE29" s="361"/>
      <c r="CF29" s="361"/>
      <c r="CG29" s="361"/>
      <c r="CH29" s="361"/>
      <c r="CI29" s="361"/>
      <c r="CJ29" s="361"/>
      <c r="CK29" s="361"/>
      <c r="CL29" s="361"/>
      <c r="CM29" s="361"/>
      <c r="CN29" s="361"/>
      <c r="CO29" s="361"/>
      <c r="CP29" s="361"/>
      <c r="CQ29" s="361"/>
      <c r="CR29" s="361"/>
      <c r="CS29" s="362"/>
      <c r="CT29" s="363"/>
      <c r="CU29" s="364"/>
      <c r="CV29" s="364"/>
      <c r="CW29" s="364"/>
      <c r="CX29" s="364"/>
      <c r="CY29" s="364"/>
      <c r="CZ29" s="364"/>
      <c r="DA29" s="365"/>
      <c r="DB29" s="363"/>
      <c r="DC29" s="364"/>
      <c r="DD29" s="364"/>
      <c r="DE29" s="364"/>
      <c r="DF29" s="364"/>
      <c r="DG29" s="364"/>
      <c r="DH29" s="364"/>
      <c r="DI29" s="365"/>
    </row>
    <row r="30" spans="1:113" ht="18.75" customHeight="1">
      <c r="A30" s="2"/>
      <c r="B30" s="494"/>
      <c r="C30" s="495"/>
      <c r="D30" s="496"/>
      <c r="E30" s="474"/>
      <c r="F30" s="475"/>
      <c r="G30" s="475"/>
      <c r="H30" s="475"/>
      <c r="I30" s="475"/>
      <c r="J30" s="475"/>
      <c r="K30" s="476"/>
      <c r="L30" s="477"/>
      <c r="M30" s="478"/>
      <c r="N30" s="478"/>
      <c r="O30" s="478"/>
      <c r="P30" s="479"/>
      <c r="Q30" s="477"/>
      <c r="R30" s="478"/>
      <c r="S30" s="478"/>
      <c r="T30" s="478"/>
      <c r="U30" s="478"/>
      <c r="V30" s="479"/>
      <c r="W30" s="480" t="s">
        <v>285</v>
      </c>
      <c r="X30" s="481"/>
      <c r="Y30" s="481"/>
      <c r="Z30" s="481"/>
      <c r="AA30" s="481"/>
      <c r="AB30" s="481"/>
      <c r="AC30" s="481"/>
      <c r="AD30" s="481"/>
      <c r="AE30" s="481"/>
      <c r="AF30" s="481"/>
      <c r="AG30" s="482"/>
      <c r="AH30" s="483">
        <v>97.2</v>
      </c>
      <c r="AI30" s="484"/>
      <c r="AJ30" s="484"/>
      <c r="AK30" s="484"/>
      <c r="AL30" s="484"/>
      <c r="AM30" s="484"/>
      <c r="AN30" s="484"/>
      <c r="AO30" s="484"/>
      <c r="AP30" s="484"/>
      <c r="AQ30" s="484"/>
      <c r="AR30" s="484"/>
      <c r="AS30" s="484"/>
      <c r="AT30" s="484"/>
      <c r="AU30" s="484"/>
      <c r="AV30" s="484"/>
      <c r="AW30" s="484"/>
      <c r="AX30" s="485"/>
      <c r="AY30" s="372"/>
      <c r="AZ30" s="373"/>
      <c r="BA30" s="373"/>
      <c r="BB30" s="374"/>
      <c r="BC30" s="486" t="s">
        <v>69</v>
      </c>
      <c r="BD30" s="487"/>
      <c r="BE30" s="487"/>
      <c r="BF30" s="487"/>
      <c r="BG30" s="487"/>
      <c r="BH30" s="487"/>
      <c r="BI30" s="487"/>
      <c r="BJ30" s="487"/>
      <c r="BK30" s="487"/>
      <c r="BL30" s="487"/>
      <c r="BM30" s="488"/>
      <c r="BN30" s="489">
        <v>2139001</v>
      </c>
      <c r="BO30" s="490"/>
      <c r="BP30" s="490"/>
      <c r="BQ30" s="490"/>
      <c r="BR30" s="490"/>
      <c r="BS30" s="490"/>
      <c r="BT30" s="490"/>
      <c r="BU30" s="491"/>
      <c r="BV30" s="489">
        <v>2346324</v>
      </c>
      <c r="BW30" s="490"/>
      <c r="BX30" s="490"/>
      <c r="BY30" s="490"/>
      <c r="BZ30" s="490"/>
      <c r="CA30" s="490"/>
      <c r="CB30" s="490"/>
      <c r="CC30" s="491"/>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195</v>
      </c>
      <c r="D32" s="9"/>
      <c r="E32" s="9"/>
      <c r="F32" s="8"/>
      <c r="G32" s="8"/>
      <c r="H32" s="8"/>
      <c r="I32" s="8"/>
      <c r="J32" s="8"/>
      <c r="K32" s="8"/>
      <c r="L32" s="8"/>
      <c r="M32" s="8"/>
      <c r="N32" s="8"/>
      <c r="O32" s="8"/>
      <c r="P32" s="8"/>
      <c r="Q32" s="8"/>
      <c r="R32" s="8"/>
      <c r="S32" s="8"/>
      <c r="T32" s="8"/>
      <c r="U32" s="8" t="s">
        <v>94</v>
      </c>
      <c r="V32" s="8"/>
      <c r="W32" s="8"/>
      <c r="X32" s="8"/>
      <c r="Y32" s="8"/>
      <c r="Z32" s="8"/>
      <c r="AA32" s="8"/>
      <c r="AB32" s="8"/>
      <c r="AC32" s="8"/>
      <c r="AD32" s="8"/>
      <c r="AE32" s="8"/>
      <c r="AF32" s="8"/>
      <c r="AG32" s="8"/>
      <c r="AH32" s="8"/>
      <c r="AI32" s="8"/>
      <c r="AJ32" s="8"/>
      <c r="AK32" s="8"/>
      <c r="AL32" s="8"/>
      <c r="AM32" s="22" t="s">
        <v>287</v>
      </c>
      <c r="AN32" s="8"/>
      <c r="AO32" s="8"/>
      <c r="AP32" s="8"/>
      <c r="AQ32" s="8"/>
      <c r="AR32" s="8"/>
      <c r="AS32" s="22"/>
      <c r="AT32" s="22"/>
      <c r="AU32" s="22"/>
      <c r="AV32" s="22"/>
      <c r="AW32" s="22"/>
      <c r="AX32" s="22"/>
      <c r="AY32" s="22"/>
      <c r="AZ32" s="22"/>
      <c r="BA32" s="22"/>
      <c r="BB32" s="8"/>
      <c r="BC32" s="22"/>
      <c r="BD32" s="8"/>
      <c r="BE32" s="22" t="s">
        <v>288</v>
      </c>
      <c r="BF32" s="8"/>
      <c r="BG32" s="8"/>
      <c r="BH32" s="8"/>
      <c r="BI32" s="8"/>
      <c r="BJ32" s="22"/>
      <c r="BK32" s="22"/>
      <c r="BL32" s="22"/>
      <c r="BM32" s="22"/>
      <c r="BN32" s="22"/>
      <c r="BO32" s="22"/>
      <c r="BP32" s="22"/>
      <c r="BQ32" s="22"/>
      <c r="BR32" s="8"/>
      <c r="BS32" s="8"/>
      <c r="BT32" s="8"/>
      <c r="BU32" s="8"/>
      <c r="BV32" s="8"/>
      <c r="BW32" s="8" t="s">
        <v>290</v>
      </c>
      <c r="BX32" s="8"/>
      <c r="BY32" s="8"/>
      <c r="BZ32" s="8"/>
      <c r="CA32" s="8"/>
      <c r="CB32" s="22"/>
      <c r="CC32" s="22"/>
      <c r="CD32" s="22"/>
      <c r="CE32" s="22"/>
      <c r="CF32" s="22"/>
      <c r="CG32" s="22"/>
      <c r="CH32" s="22"/>
      <c r="CI32" s="22"/>
      <c r="CJ32" s="22"/>
      <c r="CK32" s="22"/>
      <c r="CL32" s="22"/>
      <c r="CM32" s="22"/>
      <c r="CN32" s="22"/>
      <c r="CO32" s="22" t="s">
        <v>291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56" t="s">
        <v>122</v>
      </c>
      <c r="D33" s="456"/>
      <c r="E33" s="438" t="s">
        <v>292</v>
      </c>
      <c r="F33" s="438"/>
      <c r="G33" s="438"/>
      <c r="H33" s="438"/>
      <c r="I33" s="438"/>
      <c r="J33" s="438"/>
      <c r="K33" s="438"/>
      <c r="L33" s="438"/>
      <c r="M33" s="438"/>
      <c r="N33" s="438"/>
      <c r="O33" s="438"/>
      <c r="P33" s="438"/>
      <c r="Q33" s="438"/>
      <c r="R33" s="438"/>
      <c r="S33" s="438"/>
      <c r="T33" s="14"/>
      <c r="U33" s="456" t="s">
        <v>122</v>
      </c>
      <c r="V33" s="456"/>
      <c r="W33" s="438" t="s">
        <v>292</v>
      </c>
      <c r="X33" s="438"/>
      <c r="Y33" s="438"/>
      <c r="Z33" s="438"/>
      <c r="AA33" s="438"/>
      <c r="AB33" s="438"/>
      <c r="AC33" s="438"/>
      <c r="AD33" s="438"/>
      <c r="AE33" s="438"/>
      <c r="AF33" s="438"/>
      <c r="AG33" s="438"/>
      <c r="AH33" s="438"/>
      <c r="AI33" s="438"/>
      <c r="AJ33" s="438"/>
      <c r="AK33" s="438"/>
      <c r="AL33" s="14"/>
      <c r="AM33" s="456" t="s">
        <v>122</v>
      </c>
      <c r="AN33" s="456"/>
      <c r="AO33" s="438" t="s">
        <v>292</v>
      </c>
      <c r="AP33" s="438"/>
      <c r="AQ33" s="438"/>
      <c r="AR33" s="438"/>
      <c r="AS33" s="438"/>
      <c r="AT33" s="438"/>
      <c r="AU33" s="438"/>
      <c r="AV33" s="438"/>
      <c r="AW33" s="438"/>
      <c r="AX33" s="438"/>
      <c r="AY33" s="438"/>
      <c r="AZ33" s="438"/>
      <c r="BA33" s="438"/>
      <c r="BB33" s="438"/>
      <c r="BC33" s="438"/>
      <c r="BD33" s="10"/>
      <c r="BE33" s="438" t="s">
        <v>293</v>
      </c>
      <c r="BF33" s="438"/>
      <c r="BG33" s="438" t="s">
        <v>171</v>
      </c>
      <c r="BH33" s="438"/>
      <c r="BI33" s="438"/>
      <c r="BJ33" s="438"/>
      <c r="BK33" s="438"/>
      <c r="BL33" s="438"/>
      <c r="BM33" s="438"/>
      <c r="BN33" s="438"/>
      <c r="BO33" s="438"/>
      <c r="BP33" s="438"/>
      <c r="BQ33" s="438"/>
      <c r="BR33" s="438"/>
      <c r="BS33" s="438"/>
      <c r="BT33" s="438"/>
      <c r="BU33" s="438"/>
      <c r="BV33" s="10"/>
      <c r="BW33" s="456" t="s">
        <v>293</v>
      </c>
      <c r="BX33" s="456"/>
      <c r="BY33" s="438" t="s">
        <v>112</v>
      </c>
      <c r="BZ33" s="438"/>
      <c r="CA33" s="438"/>
      <c r="CB33" s="438"/>
      <c r="CC33" s="438"/>
      <c r="CD33" s="438"/>
      <c r="CE33" s="438"/>
      <c r="CF33" s="438"/>
      <c r="CG33" s="438"/>
      <c r="CH33" s="438"/>
      <c r="CI33" s="438"/>
      <c r="CJ33" s="438"/>
      <c r="CK33" s="438"/>
      <c r="CL33" s="438"/>
      <c r="CM33" s="438"/>
      <c r="CN33" s="14"/>
      <c r="CO33" s="456" t="s">
        <v>122</v>
      </c>
      <c r="CP33" s="456"/>
      <c r="CQ33" s="438" t="s">
        <v>296</v>
      </c>
      <c r="CR33" s="438"/>
      <c r="CS33" s="438"/>
      <c r="CT33" s="438"/>
      <c r="CU33" s="438"/>
      <c r="CV33" s="438"/>
      <c r="CW33" s="438"/>
      <c r="CX33" s="438"/>
      <c r="CY33" s="438"/>
      <c r="CZ33" s="438"/>
      <c r="DA33" s="438"/>
      <c r="DB33" s="438"/>
      <c r="DC33" s="438"/>
      <c r="DD33" s="438"/>
      <c r="DE33" s="438"/>
      <c r="DF33" s="14"/>
      <c r="DG33" s="473" t="s">
        <v>81</v>
      </c>
      <c r="DH33" s="473"/>
      <c r="DI33" s="21"/>
    </row>
    <row r="34" spans="1:113" ht="32.25" customHeight="1">
      <c r="A34" s="2"/>
      <c r="B34" s="5"/>
      <c r="C34" s="422">
        <f>IF(E34="","",1)</f>
        <v>1</v>
      </c>
      <c r="D34" s="422"/>
      <c r="E34" s="421" t="str">
        <f>IF('各会計、関係団体の財政状況及び健全化判断比率'!B7="","",'各会計、関係団体の財政状況及び健全化判断比率'!B7)</f>
        <v>一般会計</v>
      </c>
      <c r="F34" s="421"/>
      <c r="G34" s="421"/>
      <c r="H34" s="421"/>
      <c r="I34" s="421"/>
      <c r="J34" s="421"/>
      <c r="K34" s="421"/>
      <c r="L34" s="421"/>
      <c r="M34" s="421"/>
      <c r="N34" s="421"/>
      <c r="O34" s="421"/>
      <c r="P34" s="421"/>
      <c r="Q34" s="421"/>
      <c r="R34" s="421"/>
      <c r="S34" s="421"/>
      <c r="T34" s="9"/>
      <c r="U34" s="422">
        <f>IF(W34="","",MAX(C34:D43)+1)</f>
        <v>2</v>
      </c>
      <c r="V34" s="422"/>
      <c r="W34" s="421" t="str">
        <f>IF('各会計、関係団体の財政状況及び健全化判断比率'!B28="","",'各会計、関係団体の財政状況及び健全化判断比率'!B28)</f>
        <v>国民健康保険事業特別会計</v>
      </c>
      <c r="X34" s="421"/>
      <c r="Y34" s="421"/>
      <c r="Z34" s="421"/>
      <c r="AA34" s="421"/>
      <c r="AB34" s="421"/>
      <c r="AC34" s="421"/>
      <c r="AD34" s="421"/>
      <c r="AE34" s="421"/>
      <c r="AF34" s="421"/>
      <c r="AG34" s="421"/>
      <c r="AH34" s="421"/>
      <c r="AI34" s="421"/>
      <c r="AJ34" s="421"/>
      <c r="AK34" s="421"/>
      <c r="AL34" s="9"/>
      <c r="AM34" s="422">
        <f>IF(AO34="","",MAX(C34:D43,U34:V43)+1)</f>
        <v>7</v>
      </c>
      <c r="AN34" s="422"/>
      <c r="AO34" s="421" t="str">
        <f>IF('各会計、関係団体の財政状況及び健全化判断比率'!B33="","",'各会計、関係団体の財政状況及び健全化判断比率'!B33)</f>
        <v>水道事業会計</v>
      </c>
      <c r="AP34" s="421"/>
      <c r="AQ34" s="421"/>
      <c r="AR34" s="421"/>
      <c r="AS34" s="421"/>
      <c r="AT34" s="421"/>
      <c r="AU34" s="421"/>
      <c r="AV34" s="421"/>
      <c r="AW34" s="421"/>
      <c r="AX34" s="421"/>
      <c r="AY34" s="421"/>
      <c r="AZ34" s="421"/>
      <c r="BA34" s="421"/>
      <c r="BB34" s="421"/>
      <c r="BC34" s="421"/>
      <c r="BD34" s="9"/>
      <c r="BE34" s="422">
        <f>IF(BG34="","",MAX(C34:D43,U34:V43,AM34:AN43)+1)</f>
        <v>8</v>
      </c>
      <c r="BF34" s="422"/>
      <c r="BG34" s="421" t="str">
        <f>IF('各会計、関係団体の財政状況及び健全化判断比率'!B34="","",'各会計、関係団体の財政状況及び健全化判断比率'!B34)</f>
        <v>簡易水道事業特別会計</v>
      </c>
      <c r="BH34" s="421"/>
      <c r="BI34" s="421"/>
      <c r="BJ34" s="421"/>
      <c r="BK34" s="421"/>
      <c r="BL34" s="421"/>
      <c r="BM34" s="421"/>
      <c r="BN34" s="421"/>
      <c r="BO34" s="421"/>
      <c r="BP34" s="421"/>
      <c r="BQ34" s="421"/>
      <c r="BR34" s="421"/>
      <c r="BS34" s="421"/>
      <c r="BT34" s="421"/>
      <c r="BU34" s="421"/>
      <c r="BV34" s="9"/>
      <c r="BW34" s="422">
        <f>IF(BY34="","",MAX(C34:D43,U34:V43,AM34:AN43,BE34:BF43)+1)</f>
        <v>11</v>
      </c>
      <c r="BX34" s="422"/>
      <c r="BY34" s="421" t="str">
        <f>IF('各会計、関係団体の財政状況及び健全化判断比率'!B68="","",'各会計、関係団体の財政状況及び健全化判断比率'!B68)</f>
        <v>大野・勝山地区広域行政事務組合</v>
      </c>
      <c r="BZ34" s="421"/>
      <c r="CA34" s="421"/>
      <c r="CB34" s="421"/>
      <c r="CC34" s="421"/>
      <c r="CD34" s="421"/>
      <c r="CE34" s="421"/>
      <c r="CF34" s="421"/>
      <c r="CG34" s="421"/>
      <c r="CH34" s="421"/>
      <c r="CI34" s="421"/>
      <c r="CJ34" s="421"/>
      <c r="CK34" s="421"/>
      <c r="CL34" s="421"/>
      <c r="CM34" s="421"/>
      <c r="CN34" s="9"/>
      <c r="CO34" s="422">
        <f>IF(CQ34="","",MAX(C34:D43,U34:V43,AM34:AN43,BE34:BF43,BW34:BX43)+1)</f>
        <v>17</v>
      </c>
      <c r="CP34" s="422"/>
      <c r="CQ34" s="421" t="str">
        <f>IF('各会計、関係団体の財政状況及び健全化判断比率'!BS7="","",'各会計、関係団体の財政状況及び健全化判断比率'!BS7)</f>
        <v>大野市公共施設管理公社</v>
      </c>
      <c r="CR34" s="421"/>
      <c r="CS34" s="421"/>
      <c r="CT34" s="421"/>
      <c r="CU34" s="421"/>
      <c r="CV34" s="421"/>
      <c r="CW34" s="421"/>
      <c r="CX34" s="421"/>
      <c r="CY34" s="421"/>
      <c r="CZ34" s="421"/>
      <c r="DA34" s="421"/>
      <c r="DB34" s="421"/>
      <c r="DC34" s="421"/>
      <c r="DD34" s="421"/>
      <c r="DE34" s="421"/>
      <c r="DF34" s="8"/>
      <c r="DG34" s="423" t="str">
        <f>IF('各会計、関係団体の財政状況及び健全化判断比率'!BR7="","",'各会計、関係団体の財政状況及び健全化判断比率'!BR7)</f>
        <v/>
      </c>
      <c r="DH34" s="423"/>
      <c r="DI34" s="21"/>
    </row>
    <row r="35" spans="1:113" ht="32.25" customHeight="1">
      <c r="A35" s="2"/>
      <c r="B35" s="5"/>
      <c r="C35" s="422" t="str">
        <f t="shared" ref="C35:C43" si="0">IF(E35="","",C34+1)</f>
        <v/>
      </c>
      <c r="D35" s="422"/>
      <c r="E35" s="421" t="str">
        <f>IF('各会計、関係団体の財政状況及び健全化判断比率'!B8="","",'各会計、関係団体の財政状況及び健全化判断比率'!B8)</f>
        <v/>
      </c>
      <c r="F35" s="421"/>
      <c r="G35" s="421"/>
      <c r="H35" s="421"/>
      <c r="I35" s="421"/>
      <c r="J35" s="421"/>
      <c r="K35" s="421"/>
      <c r="L35" s="421"/>
      <c r="M35" s="421"/>
      <c r="N35" s="421"/>
      <c r="O35" s="421"/>
      <c r="P35" s="421"/>
      <c r="Q35" s="421"/>
      <c r="R35" s="421"/>
      <c r="S35" s="421"/>
      <c r="T35" s="9"/>
      <c r="U35" s="422">
        <f t="shared" ref="U35:U43" si="1">IF(W35="","",U34+1)</f>
        <v>3</v>
      </c>
      <c r="V35" s="422"/>
      <c r="W35" s="421" t="str">
        <f>IF('各会計、関係団体の財政状況及び健全化判断比率'!B29="","",'各会計、関係団体の財政状況及び健全化判断比率'!B29)</f>
        <v>和泉診療所事業特別会計</v>
      </c>
      <c r="X35" s="421"/>
      <c r="Y35" s="421"/>
      <c r="Z35" s="421"/>
      <c r="AA35" s="421"/>
      <c r="AB35" s="421"/>
      <c r="AC35" s="421"/>
      <c r="AD35" s="421"/>
      <c r="AE35" s="421"/>
      <c r="AF35" s="421"/>
      <c r="AG35" s="421"/>
      <c r="AH35" s="421"/>
      <c r="AI35" s="421"/>
      <c r="AJ35" s="421"/>
      <c r="AK35" s="421"/>
      <c r="AL35" s="9"/>
      <c r="AM35" s="422" t="str">
        <f t="shared" ref="AM35:AM43" si="2">IF(AO35="","",AM34+1)</f>
        <v/>
      </c>
      <c r="AN35" s="422"/>
      <c r="AO35" s="421"/>
      <c r="AP35" s="421"/>
      <c r="AQ35" s="421"/>
      <c r="AR35" s="421"/>
      <c r="AS35" s="421"/>
      <c r="AT35" s="421"/>
      <c r="AU35" s="421"/>
      <c r="AV35" s="421"/>
      <c r="AW35" s="421"/>
      <c r="AX35" s="421"/>
      <c r="AY35" s="421"/>
      <c r="AZ35" s="421"/>
      <c r="BA35" s="421"/>
      <c r="BB35" s="421"/>
      <c r="BC35" s="421"/>
      <c r="BD35" s="9"/>
      <c r="BE35" s="422">
        <f t="shared" ref="BE35:BE43" si="3">IF(BG35="","",BE34+1)</f>
        <v>9</v>
      </c>
      <c r="BF35" s="422"/>
      <c r="BG35" s="421" t="str">
        <f>IF('各会計、関係団体の財政状況及び健全化判断比率'!B35="","",'各会計、関係団体の財政状況及び健全化判断比率'!B35)</f>
        <v>農業集落排水事業特別会計</v>
      </c>
      <c r="BH35" s="421"/>
      <c r="BI35" s="421"/>
      <c r="BJ35" s="421"/>
      <c r="BK35" s="421"/>
      <c r="BL35" s="421"/>
      <c r="BM35" s="421"/>
      <c r="BN35" s="421"/>
      <c r="BO35" s="421"/>
      <c r="BP35" s="421"/>
      <c r="BQ35" s="421"/>
      <c r="BR35" s="421"/>
      <c r="BS35" s="421"/>
      <c r="BT35" s="421"/>
      <c r="BU35" s="421"/>
      <c r="BV35" s="9"/>
      <c r="BW35" s="422">
        <f t="shared" ref="BW35:BW43" si="4">IF(BY35="","",BW34+1)</f>
        <v>12</v>
      </c>
      <c r="BX35" s="422"/>
      <c r="BY35" s="421" t="str">
        <f>IF('各会計、関係団体の財政状況及び健全化判断比率'!B69="","",'各会計、関係団体の財政状況及び健全化判断比率'!B69)</f>
        <v>福井県後期高齢者医療広域連合</v>
      </c>
      <c r="BZ35" s="421"/>
      <c r="CA35" s="421"/>
      <c r="CB35" s="421"/>
      <c r="CC35" s="421"/>
      <c r="CD35" s="421"/>
      <c r="CE35" s="421"/>
      <c r="CF35" s="421"/>
      <c r="CG35" s="421"/>
      <c r="CH35" s="421"/>
      <c r="CI35" s="421"/>
      <c r="CJ35" s="421"/>
      <c r="CK35" s="421"/>
      <c r="CL35" s="421"/>
      <c r="CM35" s="421"/>
      <c r="CN35" s="9"/>
      <c r="CO35" s="422">
        <f t="shared" ref="CO35:CO43" si="5">IF(CQ35="","",CO34+1)</f>
        <v>18</v>
      </c>
      <c r="CP35" s="422"/>
      <c r="CQ35" s="421" t="str">
        <f>IF('各会計、関係団体の財政状況及び健全化判断比率'!BS8="","",'各会計、関係団体の財政状況及び健全化判断比率'!BS8)</f>
        <v>大野市土地開発公社</v>
      </c>
      <c r="CR35" s="421"/>
      <c r="CS35" s="421"/>
      <c r="CT35" s="421"/>
      <c r="CU35" s="421"/>
      <c r="CV35" s="421"/>
      <c r="CW35" s="421"/>
      <c r="CX35" s="421"/>
      <c r="CY35" s="421"/>
      <c r="CZ35" s="421"/>
      <c r="DA35" s="421"/>
      <c r="DB35" s="421"/>
      <c r="DC35" s="421"/>
      <c r="DD35" s="421"/>
      <c r="DE35" s="421"/>
      <c r="DF35" s="8"/>
      <c r="DG35" s="423" t="str">
        <f>IF('各会計、関係団体の財政状況及び健全化判断比率'!BR8="","",'各会計、関係団体の財政状況及び健全化判断比率'!BR8)</f>
        <v/>
      </c>
      <c r="DH35" s="423"/>
      <c r="DI35" s="21"/>
    </row>
    <row r="36" spans="1:113" ht="32.25" customHeight="1">
      <c r="A36" s="2"/>
      <c r="B36" s="5"/>
      <c r="C36" s="422" t="str">
        <f t="shared" si="0"/>
        <v/>
      </c>
      <c r="D36" s="422"/>
      <c r="E36" s="421" t="str">
        <f>IF('各会計、関係団体の財政状況及び健全化判断比率'!B9="","",'各会計、関係団体の財政状況及び健全化判断比率'!B9)</f>
        <v/>
      </c>
      <c r="F36" s="421"/>
      <c r="G36" s="421"/>
      <c r="H36" s="421"/>
      <c r="I36" s="421"/>
      <c r="J36" s="421"/>
      <c r="K36" s="421"/>
      <c r="L36" s="421"/>
      <c r="M36" s="421"/>
      <c r="N36" s="421"/>
      <c r="O36" s="421"/>
      <c r="P36" s="421"/>
      <c r="Q36" s="421"/>
      <c r="R36" s="421"/>
      <c r="S36" s="421"/>
      <c r="T36" s="9"/>
      <c r="U36" s="422">
        <f t="shared" si="1"/>
        <v>4</v>
      </c>
      <c r="V36" s="422"/>
      <c r="W36" s="421" t="str">
        <f>IF('各会計、関係団体の財政状況及び健全化判断比率'!B30="","",'各会計、関係団体の財政状況及び健全化判断比率'!B30)</f>
        <v>後期高齢者医療特別会計</v>
      </c>
      <c r="X36" s="421"/>
      <c r="Y36" s="421"/>
      <c r="Z36" s="421"/>
      <c r="AA36" s="421"/>
      <c r="AB36" s="421"/>
      <c r="AC36" s="421"/>
      <c r="AD36" s="421"/>
      <c r="AE36" s="421"/>
      <c r="AF36" s="421"/>
      <c r="AG36" s="421"/>
      <c r="AH36" s="421"/>
      <c r="AI36" s="421"/>
      <c r="AJ36" s="421"/>
      <c r="AK36" s="421"/>
      <c r="AL36" s="9"/>
      <c r="AM36" s="422" t="str">
        <f t="shared" si="2"/>
        <v/>
      </c>
      <c r="AN36" s="422"/>
      <c r="AO36" s="421"/>
      <c r="AP36" s="421"/>
      <c r="AQ36" s="421"/>
      <c r="AR36" s="421"/>
      <c r="AS36" s="421"/>
      <c r="AT36" s="421"/>
      <c r="AU36" s="421"/>
      <c r="AV36" s="421"/>
      <c r="AW36" s="421"/>
      <c r="AX36" s="421"/>
      <c r="AY36" s="421"/>
      <c r="AZ36" s="421"/>
      <c r="BA36" s="421"/>
      <c r="BB36" s="421"/>
      <c r="BC36" s="421"/>
      <c r="BD36" s="9"/>
      <c r="BE36" s="422">
        <f t="shared" si="3"/>
        <v>10</v>
      </c>
      <c r="BF36" s="422"/>
      <c r="BG36" s="421" t="str">
        <f>IF('各会計、関係団体の財政状況及び健全化判断比率'!B36="","",'各会計、関係団体の財政状況及び健全化判断比率'!B36)</f>
        <v>下水道事業特別会計</v>
      </c>
      <c r="BH36" s="421"/>
      <c r="BI36" s="421"/>
      <c r="BJ36" s="421"/>
      <c r="BK36" s="421"/>
      <c r="BL36" s="421"/>
      <c r="BM36" s="421"/>
      <c r="BN36" s="421"/>
      <c r="BO36" s="421"/>
      <c r="BP36" s="421"/>
      <c r="BQ36" s="421"/>
      <c r="BR36" s="421"/>
      <c r="BS36" s="421"/>
      <c r="BT36" s="421"/>
      <c r="BU36" s="421"/>
      <c r="BV36" s="9"/>
      <c r="BW36" s="422">
        <f t="shared" si="4"/>
        <v>13</v>
      </c>
      <c r="BX36" s="422"/>
      <c r="BY36" s="421" t="str">
        <f>IF('各会計、関係団体の財政状況及び健全化判断比率'!B70="","",'各会計、関係団体の財政状況及び健全化判断比率'!B70)</f>
        <v>福井県後期高齢者医療広域連合（事業会計）</v>
      </c>
      <c r="BZ36" s="421"/>
      <c r="CA36" s="421"/>
      <c r="CB36" s="421"/>
      <c r="CC36" s="421"/>
      <c r="CD36" s="421"/>
      <c r="CE36" s="421"/>
      <c r="CF36" s="421"/>
      <c r="CG36" s="421"/>
      <c r="CH36" s="421"/>
      <c r="CI36" s="421"/>
      <c r="CJ36" s="421"/>
      <c r="CK36" s="421"/>
      <c r="CL36" s="421"/>
      <c r="CM36" s="421"/>
      <c r="CN36" s="9"/>
      <c r="CO36" s="422">
        <f t="shared" si="5"/>
        <v>19</v>
      </c>
      <c r="CP36" s="422"/>
      <c r="CQ36" s="421" t="str">
        <f>IF('各会計、関係団体の財政状況及び健全化判断比率'!BS9="","",'各会計、関係団体の財政状況及び健全化判断比率'!BS9)</f>
        <v>平成大野屋</v>
      </c>
      <c r="CR36" s="421"/>
      <c r="CS36" s="421"/>
      <c r="CT36" s="421"/>
      <c r="CU36" s="421"/>
      <c r="CV36" s="421"/>
      <c r="CW36" s="421"/>
      <c r="CX36" s="421"/>
      <c r="CY36" s="421"/>
      <c r="CZ36" s="421"/>
      <c r="DA36" s="421"/>
      <c r="DB36" s="421"/>
      <c r="DC36" s="421"/>
      <c r="DD36" s="421"/>
      <c r="DE36" s="421"/>
      <c r="DF36" s="8"/>
      <c r="DG36" s="423" t="str">
        <f>IF('各会計、関係団体の財政状況及び健全化判断比率'!BR9="","",'各会計、関係団体の財政状況及び健全化判断比率'!BR9)</f>
        <v/>
      </c>
      <c r="DH36" s="423"/>
      <c r="DI36" s="21"/>
    </row>
    <row r="37" spans="1:113" ht="32.25" customHeight="1">
      <c r="A37" s="2"/>
      <c r="B37" s="5"/>
      <c r="C37" s="422" t="str">
        <f t="shared" si="0"/>
        <v/>
      </c>
      <c r="D37" s="422"/>
      <c r="E37" s="421" t="str">
        <f>IF('各会計、関係団体の財政状況及び健全化判断比率'!B10="","",'各会計、関係団体の財政状況及び健全化判断比率'!B10)</f>
        <v/>
      </c>
      <c r="F37" s="421"/>
      <c r="G37" s="421"/>
      <c r="H37" s="421"/>
      <c r="I37" s="421"/>
      <c r="J37" s="421"/>
      <c r="K37" s="421"/>
      <c r="L37" s="421"/>
      <c r="M37" s="421"/>
      <c r="N37" s="421"/>
      <c r="O37" s="421"/>
      <c r="P37" s="421"/>
      <c r="Q37" s="421"/>
      <c r="R37" s="421"/>
      <c r="S37" s="421"/>
      <c r="T37" s="9"/>
      <c r="U37" s="422">
        <f t="shared" si="1"/>
        <v>5</v>
      </c>
      <c r="V37" s="422"/>
      <c r="W37" s="421" t="str">
        <f>IF('各会計、関係団体の財政状況及び健全化判断比率'!B31="","",'各会計、関係団体の財政状況及び健全化判断比率'!B31)</f>
        <v>介護保険事業特別会計（保険事業勘定）</v>
      </c>
      <c r="X37" s="421"/>
      <c r="Y37" s="421"/>
      <c r="Z37" s="421"/>
      <c r="AA37" s="421"/>
      <c r="AB37" s="421"/>
      <c r="AC37" s="421"/>
      <c r="AD37" s="421"/>
      <c r="AE37" s="421"/>
      <c r="AF37" s="421"/>
      <c r="AG37" s="421"/>
      <c r="AH37" s="421"/>
      <c r="AI37" s="421"/>
      <c r="AJ37" s="421"/>
      <c r="AK37" s="421"/>
      <c r="AL37" s="9"/>
      <c r="AM37" s="422" t="str">
        <f t="shared" si="2"/>
        <v/>
      </c>
      <c r="AN37" s="422"/>
      <c r="AO37" s="421"/>
      <c r="AP37" s="421"/>
      <c r="AQ37" s="421"/>
      <c r="AR37" s="421"/>
      <c r="AS37" s="421"/>
      <c r="AT37" s="421"/>
      <c r="AU37" s="421"/>
      <c r="AV37" s="421"/>
      <c r="AW37" s="421"/>
      <c r="AX37" s="421"/>
      <c r="AY37" s="421"/>
      <c r="AZ37" s="421"/>
      <c r="BA37" s="421"/>
      <c r="BB37" s="421"/>
      <c r="BC37" s="421"/>
      <c r="BD37" s="9"/>
      <c r="BE37" s="422" t="str">
        <f t="shared" si="3"/>
        <v/>
      </c>
      <c r="BF37" s="422"/>
      <c r="BG37" s="421"/>
      <c r="BH37" s="421"/>
      <c r="BI37" s="421"/>
      <c r="BJ37" s="421"/>
      <c r="BK37" s="421"/>
      <c r="BL37" s="421"/>
      <c r="BM37" s="421"/>
      <c r="BN37" s="421"/>
      <c r="BO37" s="421"/>
      <c r="BP37" s="421"/>
      <c r="BQ37" s="421"/>
      <c r="BR37" s="421"/>
      <c r="BS37" s="421"/>
      <c r="BT37" s="421"/>
      <c r="BU37" s="421"/>
      <c r="BV37" s="9"/>
      <c r="BW37" s="422">
        <f t="shared" si="4"/>
        <v>14</v>
      </c>
      <c r="BX37" s="422"/>
      <c r="BY37" s="421" t="str">
        <f>IF('各会計、関係団体の財政状況及び健全化判断比率'!B71="","",'各会計、関係団体の財政状況及び健全化判断比率'!B71)</f>
        <v>福井県市町総合事務組合（普通会計）</v>
      </c>
      <c r="BZ37" s="421"/>
      <c r="CA37" s="421"/>
      <c r="CB37" s="421"/>
      <c r="CC37" s="421"/>
      <c r="CD37" s="421"/>
      <c r="CE37" s="421"/>
      <c r="CF37" s="421"/>
      <c r="CG37" s="421"/>
      <c r="CH37" s="421"/>
      <c r="CI37" s="421"/>
      <c r="CJ37" s="421"/>
      <c r="CK37" s="421"/>
      <c r="CL37" s="421"/>
      <c r="CM37" s="421"/>
      <c r="CN37" s="9"/>
      <c r="CO37" s="422">
        <f t="shared" si="5"/>
        <v>20</v>
      </c>
      <c r="CP37" s="422"/>
      <c r="CQ37" s="421" t="str">
        <f>IF('各会計、関係団体の財政状況及び健全化判断比率'!BS10="","",'各会計、関係団体の財政状況及び健全化判断比率'!BS10)</f>
        <v>昇竜</v>
      </c>
      <c r="CR37" s="421"/>
      <c r="CS37" s="421"/>
      <c r="CT37" s="421"/>
      <c r="CU37" s="421"/>
      <c r="CV37" s="421"/>
      <c r="CW37" s="421"/>
      <c r="CX37" s="421"/>
      <c r="CY37" s="421"/>
      <c r="CZ37" s="421"/>
      <c r="DA37" s="421"/>
      <c r="DB37" s="421"/>
      <c r="DC37" s="421"/>
      <c r="DD37" s="421"/>
      <c r="DE37" s="421"/>
      <c r="DF37" s="8"/>
      <c r="DG37" s="423" t="str">
        <f>IF('各会計、関係団体の財政状況及び健全化判断比率'!BR10="","",'各会計、関係団体の財政状況及び健全化判断比率'!BR10)</f>
        <v/>
      </c>
      <c r="DH37" s="423"/>
      <c r="DI37" s="21"/>
    </row>
    <row r="38" spans="1:113" ht="32.25" customHeight="1">
      <c r="A38" s="2"/>
      <c r="B38" s="5"/>
      <c r="C38" s="422" t="str">
        <f t="shared" si="0"/>
        <v/>
      </c>
      <c r="D38" s="422"/>
      <c r="E38" s="421" t="str">
        <f>IF('各会計、関係団体の財政状況及び健全化判断比率'!B11="","",'各会計、関係団体の財政状況及び健全化判断比率'!B11)</f>
        <v/>
      </c>
      <c r="F38" s="421"/>
      <c r="G38" s="421"/>
      <c r="H38" s="421"/>
      <c r="I38" s="421"/>
      <c r="J38" s="421"/>
      <c r="K38" s="421"/>
      <c r="L38" s="421"/>
      <c r="M38" s="421"/>
      <c r="N38" s="421"/>
      <c r="O38" s="421"/>
      <c r="P38" s="421"/>
      <c r="Q38" s="421"/>
      <c r="R38" s="421"/>
      <c r="S38" s="421"/>
      <c r="T38" s="9"/>
      <c r="U38" s="422">
        <f t="shared" si="1"/>
        <v>6</v>
      </c>
      <c r="V38" s="422"/>
      <c r="W38" s="421" t="str">
        <f>IF('各会計、関係団体の財政状況及び健全化判断比率'!B32="","",'各会計、関係団体の財政状況及び健全化判断比率'!B32)</f>
        <v>介護保険事業特別会計（介護サービス事業勘定）</v>
      </c>
      <c r="X38" s="421"/>
      <c r="Y38" s="421"/>
      <c r="Z38" s="421"/>
      <c r="AA38" s="421"/>
      <c r="AB38" s="421"/>
      <c r="AC38" s="421"/>
      <c r="AD38" s="421"/>
      <c r="AE38" s="421"/>
      <c r="AF38" s="421"/>
      <c r="AG38" s="421"/>
      <c r="AH38" s="421"/>
      <c r="AI38" s="421"/>
      <c r="AJ38" s="421"/>
      <c r="AK38" s="421"/>
      <c r="AL38" s="9"/>
      <c r="AM38" s="422" t="str">
        <f t="shared" si="2"/>
        <v/>
      </c>
      <c r="AN38" s="422"/>
      <c r="AO38" s="421"/>
      <c r="AP38" s="421"/>
      <c r="AQ38" s="421"/>
      <c r="AR38" s="421"/>
      <c r="AS38" s="421"/>
      <c r="AT38" s="421"/>
      <c r="AU38" s="421"/>
      <c r="AV38" s="421"/>
      <c r="AW38" s="421"/>
      <c r="AX38" s="421"/>
      <c r="AY38" s="421"/>
      <c r="AZ38" s="421"/>
      <c r="BA38" s="421"/>
      <c r="BB38" s="421"/>
      <c r="BC38" s="421"/>
      <c r="BD38" s="9"/>
      <c r="BE38" s="422" t="str">
        <f t="shared" si="3"/>
        <v/>
      </c>
      <c r="BF38" s="422"/>
      <c r="BG38" s="421"/>
      <c r="BH38" s="421"/>
      <c r="BI38" s="421"/>
      <c r="BJ38" s="421"/>
      <c r="BK38" s="421"/>
      <c r="BL38" s="421"/>
      <c r="BM38" s="421"/>
      <c r="BN38" s="421"/>
      <c r="BO38" s="421"/>
      <c r="BP38" s="421"/>
      <c r="BQ38" s="421"/>
      <c r="BR38" s="421"/>
      <c r="BS38" s="421"/>
      <c r="BT38" s="421"/>
      <c r="BU38" s="421"/>
      <c r="BV38" s="9"/>
      <c r="BW38" s="422">
        <f t="shared" si="4"/>
        <v>15</v>
      </c>
      <c r="BX38" s="422"/>
      <c r="BY38" s="421" t="str">
        <f>IF('各会計、関係団体の財政状況及び健全化判断比率'!B72="","",'各会計、関係団体の財政状況及び健全化判断比率'!B72)</f>
        <v>福井県市町総合事務組合（事業会計）</v>
      </c>
      <c r="BZ38" s="421"/>
      <c r="CA38" s="421"/>
      <c r="CB38" s="421"/>
      <c r="CC38" s="421"/>
      <c r="CD38" s="421"/>
      <c r="CE38" s="421"/>
      <c r="CF38" s="421"/>
      <c r="CG38" s="421"/>
      <c r="CH38" s="421"/>
      <c r="CI38" s="421"/>
      <c r="CJ38" s="421"/>
      <c r="CK38" s="421"/>
      <c r="CL38" s="421"/>
      <c r="CM38" s="421"/>
      <c r="CN38" s="9"/>
      <c r="CO38" s="422">
        <f t="shared" si="5"/>
        <v>21</v>
      </c>
      <c r="CP38" s="422"/>
      <c r="CQ38" s="421" t="str">
        <f>IF('各会計、関係団体の財政状況及び健全化判断比率'!BS11="","",'各会計、関係団体の財政状況及び健全化判断比率'!BS11)</f>
        <v>越前おおの農林樂舎</v>
      </c>
      <c r="CR38" s="421"/>
      <c r="CS38" s="421"/>
      <c r="CT38" s="421"/>
      <c r="CU38" s="421"/>
      <c r="CV38" s="421"/>
      <c r="CW38" s="421"/>
      <c r="CX38" s="421"/>
      <c r="CY38" s="421"/>
      <c r="CZ38" s="421"/>
      <c r="DA38" s="421"/>
      <c r="DB38" s="421"/>
      <c r="DC38" s="421"/>
      <c r="DD38" s="421"/>
      <c r="DE38" s="421"/>
      <c r="DF38" s="8"/>
      <c r="DG38" s="423" t="str">
        <f>IF('各会計、関係団体の財政状況及び健全化判断比率'!BR11="","",'各会計、関係団体の財政状況及び健全化判断比率'!BR11)</f>
        <v/>
      </c>
      <c r="DH38" s="423"/>
      <c r="DI38" s="21"/>
    </row>
    <row r="39" spans="1:113" ht="32.25" customHeight="1">
      <c r="A39" s="2"/>
      <c r="B39" s="5"/>
      <c r="C39" s="422" t="str">
        <f t="shared" si="0"/>
        <v/>
      </c>
      <c r="D39" s="422"/>
      <c r="E39" s="421" t="str">
        <f>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9"/>
      <c r="U39" s="422" t="str">
        <f t="shared" si="1"/>
        <v/>
      </c>
      <c r="V39" s="422"/>
      <c r="W39" s="421"/>
      <c r="X39" s="421"/>
      <c r="Y39" s="421"/>
      <c r="Z39" s="421"/>
      <c r="AA39" s="421"/>
      <c r="AB39" s="421"/>
      <c r="AC39" s="421"/>
      <c r="AD39" s="421"/>
      <c r="AE39" s="421"/>
      <c r="AF39" s="421"/>
      <c r="AG39" s="421"/>
      <c r="AH39" s="421"/>
      <c r="AI39" s="421"/>
      <c r="AJ39" s="421"/>
      <c r="AK39" s="421"/>
      <c r="AL39" s="9"/>
      <c r="AM39" s="422" t="str">
        <f t="shared" si="2"/>
        <v/>
      </c>
      <c r="AN39" s="422"/>
      <c r="AO39" s="421"/>
      <c r="AP39" s="421"/>
      <c r="AQ39" s="421"/>
      <c r="AR39" s="421"/>
      <c r="AS39" s="421"/>
      <c r="AT39" s="421"/>
      <c r="AU39" s="421"/>
      <c r="AV39" s="421"/>
      <c r="AW39" s="421"/>
      <c r="AX39" s="421"/>
      <c r="AY39" s="421"/>
      <c r="AZ39" s="421"/>
      <c r="BA39" s="421"/>
      <c r="BB39" s="421"/>
      <c r="BC39" s="421"/>
      <c r="BD39" s="9"/>
      <c r="BE39" s="422" t="str">
        <f t="shared" si="3"/>
        <v/>
      </c>
      <c r="BF39" s="422"/>
      <c r="BG39" s="421"/>
      <c r="BH39" s="421"/>
      <c r="BI39" s="421"/>
      <c r="BJ39" s="421"/>
      <c r="BK39" s="421"/>
      <c r="BL39" s="421"/>
      <c r="BM39" s="421"/>
      <c r="BN39" s="421"/>
      <c r="BO39" s="421"/>
      <c r="BP39" s="421"/>
      <c r="BQ39" s="421"/>
      <c r="BR39" s="421"/>
      <c r="BS39" s="421"/>
      <c r="BT39" s="421"/>
      <c r="BU39" s="421"/>
      <c r="BV39" s="9"/>
      <c r="BW39" s="422">
        <f t="shared" si="4"/>
        <v>16</v>
      </c>
      <c r="BX39" s="422"/>
      <c r="BY39" s="421" t="str">
        <f>IF('各会計、関係団体の財政状況及び健全化判断比率'!B73="","",'各会計、関係団体の財政状況及び健全化判断比率'!B73)</f>
        <v>福井県自治会館組合</v>
      </c>
      <c r="BZ39" s="421"/>
      <c r="CA39" s="421"/>
      <c r="CB39" s="421"/>
      <c r="CC39" s="421"/>
      <c r="CD39" s="421"/>
      <c r="CE39" s="421"/>
      <c r="CF39" s="421"/>
      <c r="CG39" s="421"/>
      <c r="CH39" s="421"/>
      <c r="CI39" s="421"/>
      <c r="CJ39" s="421"/>
      <c r="CK39" s="421"/>
      <c r="CL39" s="421"/>
      <c r="CM39" s="421"/>
      <c r="CN39" s="9"/>
      <c r="CO39" s="422">
        <f t="shared" si="5"/>
        <v>22</v>
      </c>
      <c r="CP39" s="422"/>
      <c r="CQ39" s="421" t="str">
        <f>IF('各会計、関係団体の財政状況及び健全化判断比率'!BS12="","",'各会計、関係団体の財政状況及び健全化判断比率'!BS12)</f>
        <v>結のまち越前おおの</v>
      </c>
      <c r="CR39" s="421"/>
      <c r="CS39" s="421"/>
      <c r="CT39" s="421"/>
      <c r="CU39" s="421"/>
      <c r="CV39" s="421"/>
      <c r="CW39" s="421"/>
      <c r="CX39" s="421"/>
      <c r="CY39" s="421"/>
      <c r="CZ39" s="421"/>
      <c r="DA39" s="421"/>
      <c r="DB39" s="421"/>
      <c r="DC39" s="421"/>
      <c r="DD39" s="421"/>
      <c r="DE39" s="421"/>
      <c r="DF39" s="8"/>
      <c r="DG39" s="423" t="str">
        <f>IF('各会計、関係団体の財政状況及び健全化判断比率'!BR12="","",'各会計、関係団体の財政状況及び健全化判断比率'!BR12)</f>
        <v/>
      </c>
      <c r="DH39" s="423"/>
      <c r="DI39" s="21"/>
    </row>
    <row r="40" spans="1:113" ht="32.25" customHeight="1">
      <c r="A40" s="2"/>
      <c r="B40" s="5"/>
      <c r="C40" s="422" t="str">
        <f t="shared" si="0"/>
        <v/>
      </c>
      <c r="D40" s="422"/>
      <c r="E40" s="421" t="str">
        <f>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9"/>
      <c r="U40" s="422" t="str">
        <f t="shared" si="1"/>
        <v/>
      </c>
      <c r="V40" s="422"/>
      <c r="W40" s="421"/>
      <c r="X40" s="421"/>
      <c r="Y40" s="421"/>
      <c r="Z40" s="421"/>
      <c r="AA40" s="421"/>
      <c r="AB40" s="421"/>
      <c r="AC40" s="421"/>
      <c r="AD40" s="421"/>
      <c r="AE40" s="421"/>
      <c r="AF40" s="421"/>
      <c r="AG40" s="421"/>
      <c r="AH40" s="421"/>
      <c r="AI40" s="421"/>
      <c r="AJ40" s="421"/>
      <c r="AK40" s="421"/>
      <c r="AL40" s="9"/>
      <c r="AM40" s="422" t="str">
        <f t="shared" si="2"/>
        <v/>
      </c>
      <c r="AN40" s="422"/>
      <c r="AO40" s="421"/>
      <c r="AP40" s="421"/>
      <c r="AQ40" s="421"/>
      <c r="AR40" s="421"/>
      <c r="AS40" s="421"/>
      <c r="AT40" s="421"/>
      <c r="AU40" s="421"/>
      <c r="AV40" s="421"/>
      <c r="AW40" s="421"/>
      <c r="AX40" s="421"/>
      <c r="AY40" s="421"/>
      <c r="AZ40" s="421"/>
      <c r="BA40" s="421"/>
      <c r="BB40" s="421"/>
      <c r="BC40" s="421"/>
      <c r="BD40" s="9"/>
      <c r="BE40" s="422" t="str">
        <f t="shared" si="3"/>
        <v/>
      </c>
      <c r="BF40" s="422"/>
      <c r="BG40" s="421"/>
      <c r="BH40" s="421"/>
      <c r="BI40" s="421"/>
      <c r="BJ40" s="421"/>
      <c r="BK40" s="421"/>
      <c r="BL40" s="421"/>
      <c r="BM40" s="421"/>
      <c r="BN40" s="421"/>
      <c r="BO40" s="421"/>
      <c r="BP40" s="421"/>
      <c r="BQ40" s="421"/>
      <c r="BR40" s="421"/>
      <c r="BS40" s="421"/>
      <c r="BT40" s="421"/>
      <c r="BU40" s="421"/>
      <c r="BV40" s="9"/>
      <c r="BW40" s="422" t="str">
        <f t="shared" si="4"/>
        <v/>
      </c>
      <c r="BX40" s="422"/>
      <c r="BY40" s="421" t="str">
        <f>IF('各会計、関係団体の財政状況及び健全化判断比率'!B74="","",'各会計、関係団体の財政状況及び健全化判断比率'!B74)</f>
        <v/>
      </c>
      <c r="BZ40" s="421"/>
      <c r="CA40" s="421"/>
      <c r="CB40" s="421"/>
      <c r="CC40" s="421"/>
      <c r="CD40" s="421"/>
      <c r="CE40" s="421"/>
      <c r="CF40" s="421"/>
      <c r="CG40" s="421"/>
      <c r="CH40" s="421"/>
      <c r="CI40" s="421"/>
      <c r="CJ40" s="421"/>
      <c r="CK40" s="421"/>
      <c r="CL40" s="421"/>
      <c r="CM40" s="421"/>
      <c r="CN40" s="9"/>
      <c r="CO40" s="422">
        <f t="shared" si="5"/>
        <v>23</v>
      </c>
      <c r="CP40" s="422"/>
      <c r="CQ40" s="421" t="str">
        <f>IF('各会計、関係団体の財政状況及び健全化判断比率'!BS13="","",'各会計、関係団体の財政状況及び健全化判断比率'!BS13)</f>
        <v>水への恩返し財団</v>
      </c>
      <c r="CR40" s="421"/>
      <c r="CS40" s="421"/>
      <c r="CT40" s="421"/>
      <c r="CU40" s="421"/>
      <c r="CV40" s="421"/>
      <c r="CW40" s="421"/>
      <c r="CX40" s="421"/>
      <c r="CY40" s="421"/>
      <c r="CZ40" s="421"/>
      <c r="DA40" s="421"/>
      <c r="DB40" s="421"/>
      <c r="DC40" s="421"/>
      <c r="DD40" s="421"/>
      <c r="DE40" s="421"/>
      <c r="DF40" s="8"/>
      <c r="DG40" s="423" t="str">
        <f>IF('各会計、関係団体の財政状況及び健全化判断比率'!BR13="","",'各会計、関係団体の財政状況及び健全化判断比率'!BR13)</f>
        <v/>
      </c>
      <c r="DH40" s="423"/>
      <c r="DI40" s="21"/>
    </row>
    <row r="41" spans="1:113" ht="32.25" customHeight="1">
      <c r="A41" s="2"/>
      <c r="B41" s="5"/>
      <c r="C41" s="422" t="str">
        <f t="shared" si="0"/>
        <v/>
      </c>
      <c r="D41" s="422"/>
      <c r="E41" s="421" t="str">
        <f>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9"/>
      <c r="U41" s="422" t="str">
        <f t="shared" si="1"/>
        <v/>
      </c>
      <c r="V41" s="422"/>
      <c r="W41" s="421"/>
      <c r="X41" s="421"/>
      <c r="Y41" s="421"/>
      <c r="Z41" s="421"/>
      <c r="AA41" s="421"/>
      <c r="AB41" s="421"/>
      <c r="AC41" s="421"/>
      <c r="AD41" s="421"/>
      <c r="AE41" s="421"/>
      <c r="AF41" s="421"/>
      <c r="AG41" s="421"/>
      <c r="AH41" s="421"/>
      <c r="AI41" s="421"/>
      <c r="AJ41" s="421"/>
      <c r="AK41" s="421"/>
      <c r="AL41" s="9"/>
      <c r="AM41" s="422" t="str">
        <f t="shared" si="2"/>
        <v/>
      </c>
      <c r="AN41" s="422"/>
      <c r="AO41" s="421"/>
      <c r="AP41" s="421"/>
      <c r="AQ41" s="421"/>
      <c r="AR41" s="421"/>
      <c r="AS41" s="421"/>
      <c r="AT41" s="421"/>
      <c r="AU41" s="421"/>
      <c r="AV41" s="421"/>
      <c r="AW41" s="421"/>
      <c r="AX41" s="421"/>
      <c r="AY41" s="421"/>
      <c r="AZ41" s="421"/>
      <c r="BA41" s="421"/>
      <c r="BB41" s="421"/>
      <c r="BC41" s="421"/>
      <c r="BD41" s="9"/>
      <c r="BE41" s="422" t="str">
        <f t="shared" si="3"/>
        <v/>
      </c>
      <c r="BF41" s="422"/>
      <c r="BG41" s="421"/>
      <c r="BH41" s="421"/>
      <c r="BI41" s="421"/>
      <c r="BJ41" s="421"/>
      <c r="BK41" s="421"/>
      <c r="BL41" s="421"/>
      <c r="BM41" s="421"/>
      <c r="BN41" s="421"/>
      <c r="BO41" s="421"/>
      <c r="BP41" s="421"/>
      <c r="BQ41" s="421"/>
      <c r="BR41" s="421"/>
      <c r="BS41" s="421"/>
      <c r="BT41" s="421"/>
      <c r="BU41" s="421"/>
      <c r="BV41" s="9"/>
      <c r="BW41" s="422" t="str">
        <f t="shared" si="4"/>
        <v/>
      </c>
      <c r="BX41" s="422"/>
      <c r="BY41" s="421" t="str">
        <f>IF('各会計、関係団体の財政状況及び健全化判断比率'!B75="","",'各会計、関係団体の財政状況及び健全化判断比率'!B75)</f>
        <v/>
      </c>
      <c r="BZ41" s="421"/>
      <c r="CA41" s="421"/>
      <c r="CB41" s="421"/>
      <c r="CC41" s="421"/>
      <c r="CD41" s="421"/>
      <c r="CE41" s="421"/>
      <c r="CF41" s="421"/>
      <c r="CG41" s="421"/>
      <c r="CH41" s="421"/>
      <c r="CI41" s="421"/>
      <c r="CJ41" s="421"/>
      <c r="CK41" s="421"/>
      <c r="CL41" s="421"/>
      <c r="CM41" s="421"/>
      <c r="CN41" s="9"/>
      <c r="CO41" s="422" t="str">
        <f t="shared" si="5"/>
        <v/>
      </c>
      <c r="CP41" s="422"/>
      <c r="CQ41" s="421" t="str">
        <f>IF('各会計、関係団体の財政状況及び健全化判断比率'!BS14="","",'各会計、関係団体の財政状況及び健全化判断比率'!BS14)</f>
        <v/>
      </c>
      <c r="CR41" s="421"/>
      <c r="CS41" s="421"/>
      <c r="CT41" s="421"/>
      <c r="CU41" s="421"/>
      <c r="CV41" s="421"/>
      <c r="CW41" s="421"/>
      <c r="CX41" s="421"/>
      <c r="CY41" s="421"/>
      <c r="CZ41" s="421"/>
      <c r="DA41" s="421"/>
      <c r="DB41" s="421"/>
      <c r="DC41" s="421"/>
      <c r="DD41" s="421"/>
      <c r="DE41" s="421"/>
      <c r="DF41" s="8"/>
      <c r="DG41" s="423" t="str">
        <f>IF('各会計、関係団体の財政状況及び健全化判断比率'!BR14="","",'各会計、関係団体の財政状況及び健全化判断比率'!BR14)</f>
        <v/>
      </c>
      <c r="DH41" s="423"/>
      <c r="DI41" s="21"/>
    </row>
    <row r="42" spans="1:113" ht="32.25" customHeight="1">
      <c r="B42" s="5"/>
      <c r="C42" s="422" t="str">
        <f t="shared" si="0"/>
        <v/>
      </c>
      <c r="D42" s="422"/>
      <c r="E42" s="421" t="str">
        <f>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9"/>
      <c r="U42" s="422" t="str">
        <f t="shared" si="1"/>
        <v/>
      </c>
      <c r="V42" s="422"/>
      <c r="W42" s="421"/>
      <c r="X42" s="421"/>
      <c r="Y42" s="421"/>
      <c r="Z42" s="421"/>
      <c r="AA42" s="421"/>
      <c r="AB42" s="421"/>
      <c r="AC42" s="421"/>
      <c r="AD42" s="421"/>
      <c r="AE42" s="421"/>
      <c r="AF42" s="421"/>
      <c r="AG42" s="421"/>
      <c r="AH42" s="421"/>
      <c r="AI42" s="421"/>
      <c r="AJ42" s="421"/>
      <c r="AK42" s="421"/>
      <c r="AL42" s="9"/>
      <c r="AM42" s="422" t="str">
        <f t="shared" si="2"/>
        <v/>
      </c>
      <c r="AN42" s="422"/>
      <c r="AO42" s="421"/>
      <c r="AP42" s="421"/>
      <c r="AQ42" s="421"/>
      <c r="AR42" s="421"/>
      <c r="AS42" s="421"/>
      <c r="AT42" s="421"/>
      <c r="AU42" s="421"/>
      <c r="AV42" s="421"/>
      <c r="AW42" s="421"/>
      <c r="AX42" s="421"/>
      <c r="AY42" s="421"/>
      <c r="AZ42" s="421"/>
      <c r="BA42" s="421"/>
      <c r="BB42" s="421"/>
      <c r="BC42" s="421"/>
      <c r="BD42" s="9"/>
      <c r="BE42" s="422" t="str">
        <f t="shared" si="3"/>
        <v/>
      </c>
      <c r="BF42" s="422"/>
      <c r="BG42" s="421"/>
      <c r="BH42" s="421"/>
      <c r="BI42" s="421"/>
      <c r="BJ42" s="421"/>
      <c r="BK42" s="421"/>
      <c r="BL42" s="421"/>
      <c r="BM42" s="421"/>
      <c r="BN42" s="421"/>
      <c r="BO42" s="421"/>
      <c r="BP42" s="421"/>
      <c r="BQ42" s="421"/>
      <c r="BR42" s="421"/>
      <c r="BS42" s="421"/>
      <c r="BT42" s="421"/>
      <c r="BU42" s="421"/>
      <c r="BV42" s="9"/>
      <c r="BW42" s="422" t="str">
        <f t="shared" si="4"/>
        <v/>
      </c>
      <c r="BX42" s="422"/>
      <c r="BY42" s="421" t="str">
        <f>IF('各会計、関係団体の財政状況及び健全化判断比率'!B76="","",'各会計、関係団体の財政状況及び健全化判断比率'!B76)</f>
        <v/>
      </c>
      <c r="BZ42" s="421"/>
      <c r="CA42" s="421"/>
      <c r="CB42" s="421"/>
      <c r="CC42" s="421"/>
      <c r="CD42" s="421"/>
      <c r="CE42" s="421"/>
      <c r="CF42" s="421"/>
      <c r="CG42" s="421"/>
      <c r="CH42" s="421"/>
      <c r="CI42" s="421"/>
      <c r="CJ42" s="421"/>
      <c r="CK42" s="421"/>
      <c r="CL42" s="421"/>
      <c r="CM42" s="421"/>
      <c r="CN42" s="9"/>
      <c r="CO42" s="422" t="str">
        <f t="shared" si="5"/>
        <v/>
      </c>
      <c r="CP42" s="422"/>
      <c r="CQ42" s="421" t="str">
        <f>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F42" s="8"/>
      <c r="DG42" s="423" t="str">
        <f>IF('各会計、関係団体の財政状況及び健全化判断比率'!BR15="","",'各会計、関係団体の財政状況及び健全化判断比率'!BR15)</f>
        <v/>
      </c>
      <c r="DH42" s="423"/>
      <c r="DI42" s="21"/>
    </row>
    <row r="43" spans="1:113" ht="32.25" customHeight="1">
      <c r="B43" s="5"/>
      <c r="C43" s="422" t="str">
        <f t="shared" si="0"/>
        <v/>
      </c>
      <c r="D43" s="422"/>
      <c r="E43" s="421" t="str">
        <f>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9"/>
      <c r="U43" s="422" t="str">
        <f t="shared" si="1"/>
        <v/>
      </c>
      <c r="V43" s="422"/>
      <c r="W43" s="421"/>
      <c r="X43" s="421"/>
      <c r="Y43" s="421"/>
      <c r="Z43" s="421"/>
      <c r="AA43" s="421"/>
      <c r="AB43" s="421"/>
      <c r="AC43" s="421"/>
      <c r="AD43" s="421"/>
      <c r="AE43" s="421"/>
      <c r="AF43" s="421"/>
      <c r="AG43" s="421"/>
      <c r="AH43" s="421"/>
      <c r="AI43" s="421"/>
      <c r="AJ43" s="421"/>
      <c r="AK43" s="421"/>
      <c r="AL43" s="9"/>
      <c r="AM43" s="422" t="str">
        <f t="shared" si="2"/>
        <v/>
      </c>
      <c r="AN43" s="422"/>
      <c r="AO43" s="421"/>
      <c r="AP43" s="421"/>
      <c r="AQ43" s="421"/>
      <c r="AR43" s="421"/>
      <c r="AS43" s="421"/>
      <c r="AT43" s="421"/>
      <c r="AU43" s="421"/>
      <c r="AV43" s="421"/>
      <c r="AW43" s="421"/>
      <c r="AX43" s="421"/>
      <c r="AY43" s="421"/>
      <c r="AZ43" s="421"/>
      <c r="BA43" s="421"/>
      <c r="BB43" s="421"/>
      <c r="BC43" s="421"/>
      <c r="BD43" s="9"/>
      <c r="BE43" s="422" t="str">
        <f t="shared" si="3"/>
        <v/>
      </c>
      <c r="BF43" s="422"/>
      <c r="BG43" s="421"/>
      <c r="BH43" s="421"/>
      <c r="BI43" s="421"/>
      <c r="BJ43" s="421"/>
      <c r="BK43" s="421"/>
      <c r="BL43" s="421"/>
      <c r="BM43" s="421"/>
      <c r="BN43" s="421"/>
      <c r="BO43" s="421"/>
      <c r="BP43" s="421"/>
      <c r="BQ43" s="421"/>
      <c r="BR43" s="421"/>
      <c r="BS43" s="421"/>
      <c r="BT43" s="421"/>
      <c r="BU43" s="421"/>
      <c r="BV43" s="9"/>
      <c r="BW43" s="422" t="str">
        <f t="shared" si="4"/>
        <v/>
      </c>
      <c r="BX43" s="422"/>
      <c r="BY43" s="421" t="str">
        <f>IF('各会計、関係団体の財政状況及び健全化判断比率'!B77="","",'各会計、関係団体の財政状況及び健全化判断比率'!B77)</f>
        <v/>
      </c>
      <c r="BZ43" s="421"/>
      <c r="CA43" s="421"/>
      <c r="CB43" s="421"/>
      <c r="CC43" s="421"/>
      <c r="CD43" s="421"/>
      <c r="CE43" s="421"/>
      <c r="CF43" s="421"/>
      <c r="CG43" s="421"/>
      <c r="CH43" s="421"/>
      <c r="CI43" s="421"/>
      <c r="CJ43" s="421"/>
      <c r="CK43" s="421"/>
      <c r="CL43" s="421"/>
      <c r="CM43" s="421"/>
      <c r="CN43" s="9"/>
      <c r="CO43" s="422" t="str">
        <f t="shared" si="5"/>
        <v/>
      </c>
      <c r="CP43" s="422"/>
      <c r="CQ43" s="421" t="str">
        <f>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F43" s="8"/>
      <c r="DG43" s="423" t="str">
        <f>IF('各会計、関係団体の財政状況及び健全化判断比率'!BR16="","",'各会計、関係団体の財政状況及び健全化判断比率'!BR16)</f>
        <v/>
      </c>
      <c r="DH43" s="423"/>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297</v>
      </c>
      <c r="E46" s="1" t="s">
        <v>298</v>
      </c>
    </row>
    <row r="47" spans="1:113">
      <c r="E47" s="1" t="s">
        <v>301</v>
      </c>
    </row>
    <row r="48" spans="1:113">
      <c r="E48" s="1" t="s">
        <v>303</v>
      </c>
    </row>
    <row r="49" spans="5:5">
      <c r="E49" s="1" t="s">
        <v>304</v>
      </c>
    </row>
    <row r="50" spans="5:5">
      <c r="E50" s="1" t="s">
        <v>205</v>
      </c>
    </row>
    <row r="51" spans="5:5">
      <c r="E51" s="1" t="s">
        <v>307</v>
      </c>
    </row>
    <row r="52" spans="5:5">
      <c r="E52" s="1" t="s">
        <v>309</v>
      </c>
    </row>
    <row r="53" spans="5:5"/>
    <row r="54" spans="5:5"/>
    <row r="55" spans="5:5"/>
    <row r="56" spans="5:5"/>
  </sheetData>
  <sheetProtection algorithmName="SHA-512" hashValue="2VXZ7hBfENUOTK0tzXgej6Ygs/gy315rU/0VRIHHFqYOoUoqedxTG5WlUO6yjpTdZhbOWQxcGeah/43PqVTO7Q==" saltValue="DfVgD8neWBXkUReor4tIG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14</v>
      </c>
      <c r="C33" s="210"/>
      <c r="D33" s="210"/>
      <c r="E33" s="212" t="s">
        <v>16</v>
      </c>
      <c r="F33" s="213" t="s">
        <v>528</v>
      </c>
      <c r="G33" s="218" t="s">
        <v>529</v>
      </c>
      <c r="H33" s="218" t="s">
        <v>447</v>
      </c>
      <c r="I33" s="218" t="s">
        <v>530</v>
      </c>
      <c r="J33" s="222" t="s">
        <v>531</v>
      </c>
      <c r="K33" s="203"/>
      <c r="L33" s="203"/>
      <c r="M33" s="203"/>
      <c r="N33" s="203"/>
      <c r="O33" s="203"/>
      <c r="P33" s="203"/>
    </row>
    <row r="34" spans="1:16" ht="39" customHeight="1">
      <c r="A34" s="203"/>
      <c r="B34" s="205"/>
      <c r="C34" s="1078" t="s">
        <v>465</v>
      </c>
      <c r="D34" s="1078"/>
      <c r="E34" s="1079"/>
      <c r="F34" s="214">
        <v>7.66</v>
      </c>
      <c r="G34" s="219">
        <v>7.95</v>
      </c>
      <c r="H34" s="219">
        <v>8.1300000000000008</v>
      </c>
      <c r="I34" s="219">
        <v>8.32</v>
      </c>
      <c r="J34" s="223">
        <v>8.41</v>
      </c>
      <c r="K34" s="203"/>
      <c r="L34" s="203"/>
      <c r="M34" s="203"/>
      <c r="N34" s="203"/>
      <c r="O34" s="203"/>
      <c r="P34" s="203"/>
    </row>
    <row r="35" spans="1:16" ht="39" customHeight="1">
      <c r="A35" s="203"/>
      <c r="B35" s="206"/>
      <c r="C35" s="1074" t="s">
        <v>454</v>
      </c>
      <c r="D35" s="1074"/>
      <c r="E35" s="1075"/>
      <c r="F35" s="215">
        <v>7.3</v>
      </c>
      <c r="G35" s="220">
        <v>6.59</v>
      </c>
      <c r="H35" s="220">
        <v>5.44</v>
      </c>
      <c r="I35" s="220">
        <v>7.42</v>
      </c>
      <c r="J35" s="224">
        <v>6.32</v>
      </c>
      <c r="K35" s="203"/>
      <c r="L35" s="203"/>
      <c r="M35" s="203"/>
      <c r="N35" s="203"/>
      <c r="O35" s="203"/>
      <c r="P35" s="203"/>
    </row>
    <row r="36" spans="1:16" ht="39" customHeight="1">
      <c r="A36" s="203"/>
      <c r="B36" s="206"/>
      <c r="C36" s="1074" t="s">
        <v>462</v>
      </c>
      <c r="D36" s="1074"/>
      <c r="E36" s="1075"/>
      <c r="F36" s="215">
        <v>1.67</v>
      </c>
      <c r="G36" s="220">
        <v>2.6</v>
      </c>
      <c r="H36" s="220">
        <v>2.71</v>
      </c>
      <c r="I36" s="220">
        <v>1.46</v>
      </c>
      <c r="J36" s="224">
        <v>0.53</v>
      </c>
      <c r="K36" s="203"/>
      <c r="L36" s="203"/>
      <c r="M36" s="203"/>
      <c r="N36" s="203"/>
      <c r="O36" s="203"/>
      <c r="P36" s="203"/>
    </row>
    <row r="37" spans="1:16" ht="39" customHeight="1">
      <c r="A37" s="203"/>
      <c r="B37" s="206"/>
      <c r="C37" s="1074" t="s">
        <v>56</v>
      </c>
      <c r="D37" s="1074"/>
      <c r="E37" s="1075"/>
      <c r="F37" s="215">
        <v>0.23</v>
      </c>
      <c r="G37" s="220">
        <v>0.17</v>
      </c>
      <c r="H37" s="220">
        <v>0.26</v>
      </c>
      <c r="I37" s="220">
        <v>0.26</v>
      </c>
      <c r="J37" s="224">
        <v>0.26</v>
      </c>
      <c r="K37" s="203"/>
      <c r="L37" s="203"/>
      <c r="M37" s="203"/>
      <c r="N37" s="203"/>
      <c r="O37" s="203"/>
      <c r="P37" s="203"/>
    </row>
    <row r="38" spans="1:16" ht="39" customHeight="1">
      <c r="A38" s="203"/>
      <c r="B38" s="206"/>
      <c r="C38" s="1074" t="s">
        <v>10</v>
      </c>
      <c r="D38" s="1074"/>
      <c r="E38" s="1075"/>
      <c r="F38" s="215">
        <v>1.08</v>
      </c>
      <c r="G38" s="220">
        <v>0.45</v>
      </c>
      <c r="H38" s="220">
        <v>0.65</v>
      </c>
      <c r="I38" s="220">
        <v>0</v>
      </c>
      <c r="J38" s="224">
        <v>0.26</v>
      </c>
      <c r="K38" s="203"/>
      <c r="L38" s="203"/>
      <c r="M38" s="203"/>
      <c r="N38" s="203"/>
      <c r="O38" s="203"/>
      <c r="P38" s="203"/>
    </row>
    <row r="39" spans="1:16" ht="39" customHeight="1">
      <c r="A39" s="203"/>
      <c r="B39" s="206"/>
      <c r="C39" s="1074" t="s">
        <v>53</v>
      </c>
      <c r="D39" s="1074"/>
      <c r="E39" s="1075"/>
      <c r="F39" s="215">
        <v>0</v>
      </c>
      <c r="G39" s="220">
        <v>0</v>
      </c>
      <c r="H39" s="220">
        <v>0</v>
      </c>
      <c r="I39" s="220">
        <v>0</v>
      </c>
      <c r="J39" s="224">
        <v>0.08</v>
      </c>
      <c r="K39" s="203"/>
      <c r="L39" s="203"/>
      <c r="M39" s="203"/>
      <c r="N39" s="203"/>
      <c r="O39" s="203"/>
      <c r="P39" s="203"/>
    </row>
    <row r="40" spans="1:16" ht="39" customHeight="1">
      <c r="A40" s="203"/>
      <c r="B40" s="206"/>
      <c r="C40" s="1074" t="s">
        <v>467</v>
      </c>
      <c r="D40" s="1074"/>
      <c r="E40" s="1075"/>
      <c r="F40" s="215">
        <v>0.12</v>
      </c>
      <c r="G40" s="220">
        <v>0.08</v>
      </c>
      <c r="H40" s="220">
        <v>0.11</v>
      </c>
      <c r="I40" s="220">
        <v>0.1</v>
      </c>
      <c r="J40" s="224">
        <v>0.05</v>
      </c>
      <c r="K40" s="203"/>
      <c r="L40" s="203"/>
      <c r="M40" s="203"/>
      <c r="N40" s="203"/>
      <c r="O40" s="203"/>
      <c r="P40" s="203"/>
    </row>
    <row r="41" spans="1:16" ht="39" customHeight="1">
      <c r="A41" s="203"/>
      <c r="B41" s="206"/>
      <c r="C41" s="1074" t="s">
        <v>235</v>
      </c>
      <c r="D41" s="1074"/>
      <c r="E41" s="1075"/>
      <c r="F41" s="215">
        <v>7.0000000000000007E-2</v>
      </c>
      <c r="G41" s="220">
        <v>0.01</v>
      </c>
      <c r="H41" s="220">
        <v>0.01</v>
      </c>
      <c r="I41" s="220">
        <v>0.01</v>
      </c>
      <c r="J41" s="224">
        <v>0.01</v>
      </c>
      <c r="K41" s="203"/>
      <c r="L41" s="203"/>
      <c r="M41" s="203"/>
      <c r="N41" s="203"/>
      <c r="O41" s="203"/>
      <c r="P41" s="203"/>
    </row>
    <row r="42" spans="1:16" ht="39" customHeight="1">
      <c r="A42" s="203"/>
      <c r="B42" s="207"/>
      <c r="C42" s="1074" t="s">
        <v>534</v>
      </c>
      <c r="D42" s="1074"/>
      <c r="E42" s="1075"/>
      <c r="F42" s="215" t="s">
        <v>208</v>
      </c>
      <c r="G42" s="220" t="s">
        <v>208</v>
      </c>
      <c r="H42" s="220" t="s">
        <v>208</v>
      </c>
      <c r="I42" s="220" t="s">
        <v>208</v>
      </c>
      <c r="J42" s="224" t="s">
        <v>208</v>
      </c>
      <c r="K42" s="203"/>
      <c r="L42" s="203"/>
      <c r="M42" s="203"/>
      <c r="N42" s="203"/>
      <c r="O42" s="203"/>
      <c r="P42" s="203"/>
    </row>
    <row r="43" spans="1:16" ht="39" customHeight="1">
      <c r="A43" s="203"/>
      <c r="B43" s="208"/>
      <c r="C43" s="1076" t="s">
        <v>493</v>
      </c>
      <c r="D43" s="1076"/>
      <c r="E43" s="1077"/>
      <c r="F43" s="216">
        <v>0</v>
      </c>
      <c r="G43" s="221">
        <v>0</v>
      </c>
      <c r="H43" s="221">
        <v>0</v>
      </c>
      <c r="I43" s="221">
        <v>0.7</v>
      </c>
      <c r="J43" s="225">
        <v>0</v>
      </c>
      <c r="K43" s="203"/>
      <c r="L43" s="203"/>
      <c r="M43" s="203"/>
      <c r="N43" s="203"/>
      <c r="O43" s="203"/>
      <c r="P43" s="203"/>
    </row>
    <row r="44" spans="1:16" ht="39" customHeight="1">
      <c r="A44" s="203"/>
      <c r="B44" s="209" t="s">
        <v>20</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m5O3ABAe/iKjmEGCqRMkF0KdyxELrVEqTGTLvT2JKkiXVSxDzFv26yZgP9AsEXSoNY/T9uPX8BrntScfoOCeOw==" saltValue="RiCFWEhQm4IbxQ0n8/Xun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60" t="s">
        <v>24</v>
      </c>
      <c r="P43" s="103"/>
      <c r="Q43" s="103"/>
      <c r="R43" s="103"/>
      <c r="S43" s="103"/>
      <c r="T43" s="103"/>
      <c r="U43" s="103"/>
    </row>
    <row r="44" spans="1:21" ht="30.75" customHeight="1">
      <c r="A44" s="103"/>
      <c r="B44" s="226" t="s">
        <v>28</v>
      </c>
      <c r="C44" s="232"/>
      <c r="D44" s="232"/>
      <c r="E44" s="240"/>
      <c r="F44" s="240"/>
      <c r="G44" s="240"/>
      <c r="H44" s="240"/>
      <c r="I44" s="240"/>
      <c r="J44" s="243" t="s">
        <v>16</v>
      </c>
      <c r="K44" s="245" t="s">
        <v>528</v>
      </c>
      <c r="L44" s="253" t="s">
        <v>529</v>
      </c>
      <c r="M44" s="253" t="s">
        <v>447</v>
      </c>
      <c r="N44" s="253" t="s">
        <v>530</v>
      </c>
      <c r="O44" s="261" t="s">
        <v>531</v>
      </c>
      <c r="P44" s="103"/>
      <c r="Q44" s="103"/>
      <c r="R44" s="103"/>
      <c r="S44" s="103"/>
      <c r="T44" s="103"/>
      <c r="U44" s="103"/>
    </row>
    <row r="45" spans="1:21" ht="30.75" customHeight="1">
      <c r="A45" s="103"/>
      <c r="B45" s="1090" t="s">
        <v>29</v>
      </c>
      <c r="C45" s="1091"/>
      <c r="D45" s="235"/>
      <c r="E45" s="1104" t="s">
        <v>27</v>
      </c>
      <c r="F45" s="1104"/>
      <c r="G45" s="1104"/>
      <c r="H45" s="1104"/>
      <c r="I45" s="1104"/>
      <c r="J45" s="1105"/>
      <c r="K45" s="246">
        <v>1610</v>
      </c>
      <c r="L45" s="254">
        <v>1561</v>
      </c>
      <c r="M45" s="254">
        <v>1606</v>
      </c>
      <c r="N45" s="254">
        <v>1591</v>
      </c>
      <c r="O45" s="262">
        <v>1623</v>
      </c>
      <c r="P45" s="103"/>
      <c r="Q45" s="103"/>
      <c r="R45" s="103"/>
      <c r="S45" s="103"/>
      <c r="T45" s="103"/>
      <c r="U45" s="103"/>
    </row>
    <row r="46" spans="1:21" ht="30.75" customHeight="1">
      <c r="A46" s="103"/>
      <c r="B46" s="1092"/>
      <c r="C46" s="1093"/>
      <c r="D46" s="236"/>
      <c r="E46" s="1096" t="s">
        <v>32</v>
      </c>
      <c r="F46" s="1096"/>
      <c r="G46" s="1096"/>
      <c r="H46" s="1096"/>
      <c r="I46" s="1096"/>
      <c r="J46" s="1097"/>
      <c r="K46" s="247" t="s">
        <v>208</v>
      </c>
      <c r="L46" s="255" t="s">
        <v>208</v>
      </c>
      <c r="M46" s="255" t="s">
        <v>208</v>
      </c>
      <c r="N46" s="255" t="s">
        <v>208</v>
      </c>
      <c r="O46" s="263" t="s">
        <v>208</v>
      </c>
      <c r="P46" s="103"/>
      <c r="Q46" s="103"/>
      <c r="R46" s="103"/>
      <c r="S46" s="103"/>
      <c r="T46" s="103"/>
      <c r="U46" s="103"/>
    </row>
    <row r="47" spans="1:21" ht="30.75" customHeight="1">
      <c r="A47" s="103"/>
      <c r="B47" s="1092"/>
      <c r="C47" s="1093"/>
      <c r="D47" s="236"/>
      <c r="E47" s="1096" t="s">
        <v>37</v>
      </c>
      <c r="F47" s="1096"/>
      <c r="G47" s="1096"/>
      <c r="H47" s="1096"/>
      <c r="I47" s="1096"/>
      <c r="J47" s="1097"/>
      <c r="K47" s="247" t="s">
        <v>208</v>
      </c>
      <c r="L47" s="255" t="s">
        <v>208</v>
      </c>
      <c r="M47" s="255" t="s">
        <v>208</v>
      </c>
      <c r="N47" s="255" t="s">
        <v>208</v>
      </c>
      <c r="O47" s="263" t="s">
        <v>208</v>
      </c>
      <c r="P47" s="103"/>
      <c r="Q47" s="103"/>
      <c r="R47" s="103"/>
      <c r="S47" s="103"/>
      <c r="T47" s="103"/>
      <c r="U47" s="103"/>
    </row>
    <row r="48" spans="1:21" ht="30.75" customHeight="1">
      <c r="A48" s="103"/>
      <c r="B48" s="1092"/>
      <c r="C48" s="1093"/>
      <c r="D48" s="236"/>
      <c r="E48" s="1096" t="s">
        <v>43</v>
      </c>
      <c r="F48" s="1096"/>
      <c r="G48" s="1096"/>
      <c r="H48" s="1096"/>
      <c r="I48" s="1096"/>
      <c r="J48" s="1097"/>
      <c r="K48" s="247">
        <v>451</v>
      </c>
      <c r="L48" s="255">
        <v>506</v>
      </c>
      <c r="M48" s="255">
        <v>509</v>
      </c>
      <c r="N48" s="255">
        <v>487</v>
      </c>
      <c r="O48" s="263">
        <v>526</v>
      </c>
      <c r="P48" s="103"/>
      <c r="Q48" s="103"/>
      <c r="R48" s="103"/>
      <c r="S48" s="103"/>
      <c r="T48" s="103"/>
      <c r="U48" s="103"/>
    </row>
    <row r="49" spans="1:21" ht="30.75" customHeight="1">
      <c r="A49" s="103"/>
      <c r="B49" s="1092"/>
      <c r="C49" s="1093"/>
      <c r="D49" s="236"/>
      <c r="E49" s="1096" t="s">
        <v>0</v>
      </c>
      <c r="F49" s="1096"/>
      <c r="G49" s="1096"/>
      <c r="H49" s="1096"/>
      <c r="I49" s="1096"/>
      <c r="J49" s="1097"/>
      <c r="K49" s="247">
        <v>249</v>
      </c>
      <c r="L49" s="255">
        <v>249</v>
      </c>
      <c r="M49" s="255">
        <v>250</v>
      </c>
      <c r="N49" s="255">
        <v>250</v>
      </c>
      <c r="O49" s="263">
        <v>250</v>
      </c>
      <c r="P49" s="103"/>
      <c r="Q49" s="103"/>
      <c r="R49" s="103"/>
      <c r="S49" s="103"/>
      <c r="T49" s="103"/>
      <c r="U49" s="103"/>
    </row>
    <row r="50" spans="1:21" ht="30.75" customHeight="1">
      <c r="A50" s="103"/>
      <c r="B50" s="1092"/>
      <c r="C50" s="1093"/>
      <c r="D50" s="236"/>
      <c r="E50" s="1096" t="s">
        <v>45</v>
      </c>
      <c r="F50" s="1096"/>
      <c r="G50" s="1096"/>
      <c r="H50" s="1096"/>
      <c r="I50" s="1096"/>
      <c r="J50" s="1097"/>
      <c r="K50" s="247" t="s">
        <v>208</v>
      </c>
      <c r="L50" s="255" t="s">
        <v>208</v>
      </c>
      <c r="M50" s="255" t="s">
        <v>208</v>
      </c>
      <c r="N50" s="255" t="s">
        <v>208</v>
      </c>
      <c r="O50" s="263" t="s">
        <v>208</v>
      </c>
      <c r="P50" s="103"/>
      <c r="Q50" s="103"/>
      <c r="R50" s="103"/>
      <c r="S50" s="103"/>
      <c r="T50" s="103"/>
      <c r="U50" s="103"/>
    </row>
    <row r="51" spans="1:21" ht="30.75" customHeight="1">
      <c r="A51" s="103"/>
      <c r="B51" s="1094"/>
      <c r="C51" s="1095"/>
      <c r="D51" s="237"/>
      <c r="E51" s="1096" t="s">
        <v>52</v>
      </c>
      <c r="F51" s="1096"/>
      <c r="G51" s="1096"/>
      <c r="H51" s="1096"/>
      <c r="I51" s="1096"/>
      <c r="J51" s="1097"/>
      <c r="K51" s="247">
        <v>0</v>
      </c>
      <c r="L51" s="255">
        <v>0</v>
      </c>
      <c r="M51" s="255">
        <v>0</v>
      </c>
      <c r="N51" s="255">
        <v>0</v>
      </c>
      <c r="O51" s="263">
        <v>0</v>
      </c>
      <c r="P51" s="103"/>
      <c r="Q51" s="103"/>
      <c r="R51" s="103"/>
      <c r="S51" s="103"/>
      <c r="T51" s="103"/>
      <c r="U51" s="103"/>
    </row>
    <row r="52" spans="1:21" ht="30.75" customHeight="1">
      <c r="A52" s="103"/>
      <c r="B52" s="1098" t="s">
        <v>55</v>
      </c>
      <c r="C52" s="1099"/>
      <c r="D52" s="237"/>
      <c r="E52" s="1096" t="s">
        <v>57</v>
      </c>
      <c r="F52" s="1096"/>
      <c r="G52" s="1096"/>
      <c r="H52" s="1096"/>
      <c r="I52" s="1096"/>
      <c r="J52" s="1097"/>
      <c r="K52" s="247">
        <v>1658</v>
      </c>
      <c r="L52" s="255">
        <v>1630</v>
      </c>
      <c r="M52" s="255">
        <v>1655</v>
      </c>
      <c r="N52" s="255">
        <v>1643</v>
      </c>
      <c r="O52" s="263">
        <v>1618</v>
      </c>
      <c r="P52" s="103"/>
      <c r="Q52" s="103"/>
      <c r="R52" s="103"/>
      <c r="S52" s="103"/>
      <c r="T52" s="103"/>
      <c r="U52" s="103"/>
    </row>
    <row r="53" spans="1:21" ht="30.75" customHeight="1">
      <c r="A53" s="103"/>
      <c r="B53" s="1100" t="s">
        <v>17</v>
      </c>
      <c r="C53" s="1101"/>
      <c r="D53" s="238"/>
      <c r="E53" s="1102" t="s">
        <v>59</v>
      </c>
      <c r="F53" s="1102"/>
      <c r="G53" s="1102"/>
      <c r="H53" s="1102"/>
      <c r="I53" s="1102"/>
      <c r="J53" s="1103"/>
      <c r="K53" s="248">
        <v>652</v>
      </c>
      <c r="L53" s="256">
        <v>686</v>
      </c>
      <c r="M53" s="256">
        <v>710</v>
      </c>
      <c r="N53" s="256">
        <v>685</v>
      </c>
      <c r="O53" s="264">
        <v>781</v>
      </c>
      <c r="P53" s="103"/>
      <c r="Q53" s="103"/>
      <c r="R53" s="103"/>
      <c r="S53" s="103"/>
      <c r="T53" s="103"/>
      <c r="U53" s="103"/>
    </row>
    <row r="54" spans="1:21" ht="24" customHeight="1">
      <c r="A54" s="103"/>
      <c r="B54" s="227" t="s">
        <v>12</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8" t="s">
        <v>7</v>
      </c>
      <c r="C55" s="233"/>
      <c r="D55" s="233"/>
      <c r="E55" s="233"/>
      <c r="F55" s="233"/>
      <c r="G55" s="233"/>
      <c r="H55" s="233"/>
      <c r="I55" s="233"/>
      <c r="J55" s="233"/>
      <c r="K55" s="249"/>
      <c r="L55" s="249"/>
      <c r="M55" s="249"/>
      <c r="N55" s="249"/>
      <c r="O55" s="265" t="s">
        <v>535</v>
      </c>
      <c r="P55" s="103"/>
      <c r="Q55" s="103"/>
      <c r="R55" s="103"/>
      <c r="S55" s="103"/>
      <c r="T55" s="103"/>
      <c r="U55" s="103"/>
    </row>
    <row r="56" spans="1:21" ht="31.5" customHeight="1">
      <c r="A56" s="103"/>
      <c r="B56" s="229"/>
      <c r="C56" s="234"/>
      <c r="D56" s="234"/>
      <c r="E56" s="241"/>
      <c r="F56" s="241"/>
      <c r="G56" s="241"/>
      <c r="H56" s="241"/>
      <c r="I56" s="241"/>
      <c r="J56" s="244" t="s">
        <v>16</v>
      </c>
      <c r="K56" s="250" t="s">
        <v>537</v>
      </c>
      <c r="L56" s="257" t="s">
        <v>536</v>
      </c>
      <c r="M56" s="257" t="s">
        <v>538</v>
      </c>
      <c r="N56" s="257" t="s">
        <v>539</v>
      </c>
      <c r="O56" s="266" t="s">
        <v>540</v>
      </c>
      <c r="P56" s="103"/>
      <c r="Q56" s="103"/>
      <c r="R56" s="103"/>
      <c r="S56" s="103"/>
      <c r="T56" s="103"/>
      <c r="U56" s="103"/>
    </row>
    <row r="57" spans="1:21" ht="31.5" customHeight="1">
      <c r="B57" s="1086" t="s">
        <v>54</v>
      </c>
      <c r="C57" s="1087"/>
      <c r="D57" s="1080" t="s">
        <v>61</v>
      </c>
      <c r="E57" s="1081"/>
      <c r="F57" s="1081"/>
      <c r="G57" s="1081"/>
      <c r="H57" s="1081"/>
      <c r="I57" s="1081"/>
      <c r="J57" s="1082"/>
      <c r="K57" s="251"/>
      <c r="L57" s="258"/>
      <c r="M57" s="258"/>
      <c r="N57" s="258"/>
      <c r="O57" s="267"/>
    </row>
    <row r="58" spans="1:21" ht="31.5" customHeight="1">
      <c r="B58" s="1088"/>
      <c r="C58" s="1089"/>
      <c r="D58" s="1083" t="s">
        <v>64</v>
      </c>
      <c r="E58" s="1084"/>
      <c r="F58" s="1084"/>
      <c r="G58" s="1084"/>
      <c r="H58" s="1084"/>
      <c r="I58" s="1084"/>
      <c r="J58" s="1085"/>
      <c r="K58" s="252"/>
      <c r="L58" s="259"/>
      <c r="M58" s="259"/>
      <c r="N58" s="259"/>
      <c r="O58" s="268"/>
    </row>
    <row r="59" spans="1:21" ht="24" customHeight="1">
      <c r="B59" s="230"/>
      <c r="C59" s="230"/>
      <c r="D59" s="239" t="s">
        <v>50</v>
      </c>
      <c r="E59" s="242"/>
      <c r="F59" s="242"/>
      <c r="G59" s="242"/>
      <c r="H59" s="242"/>
      <c r="I59" s="242"/>
      <c r="J59" s="242"/>
      <c r="K59" s="242"/>
      <c r="L59" s="242"/>
      <c r="M59" s="242"/>
      <c r="N59" s="242"/>
      <c r="O59" s="242"/>
    </row>
    <row r="60" spans="1:21" ht="24" customHeight="1">
      <c r="B60" s="231"/>
      <c r="C60" s="231"/>
      <c r="D60" s="239" t="s">
        <v>44</v>
      </c>
      <c r="E60" s="242"/>
      <c r="F60" s="242"/>
      <c r="G60" s="242"/>
      <c r="H60" s="242"/>
      <c r="I60" s="242"/>
      <c r="J60" s="242"/>
      <c r="K60" s="242"/>
      <c r="L60" s="242"/>
      <c r="M60" s="242"/>
      <c r="N60" s="242"/>
      <c r="O60" s="242"/>
    </row>
    <row r="61" spans="1:21" ht="24" customHeight="1">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65AASwLJUSohizw8YekT+U0YZes7xwAsF446iAWv3RcUC2xZzlLhe6JKYWzA7IoaE4rkrUq52LJrzTrEOLqJfA==" saltValue="lkFLfu1vICLktgiyufQ3b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0" t="s">
        <v>24</v>
      </c>
    </row>
    <row r="40" spans="2:13" ht="27.75" customHeight="1">
      <c r="B40" s="226" t="s">
        <v>28</v>
      </c>
      <c r="C40" s="232"/>
      <c r="D40" s="232"/>
      <c r="E40" s="240"/>
      <c r="F40" s="240"/>
      <c r="G40" s="240"/>
      <c r="H40" s="243" t="s">
        <v>16</v>
      </c>
      <c r="I40" s="245" t="s">
        <v>528</v>
      </c>
      <c r="J40" s="253" t="s">
        <v>529</v>
      </c>
      <c r="K40" s="253" t="s">
        <v>447</v>
      </c>
      <c r="L40" s="253" t="s">
        <v>530</v>
      </c>
      <c r="M40" s="274" t="s">
        <v>531</v>
      </c>
    </row>
    <row r="41" spans="2:13" ht="27.75" customHeight="1">
      <c r="B41" s="1090" t="s">
        <v>39</v>
      </c>
      <c r="C41" s="1091"/>
      <c r="D41" s="235"/>
      <c r="E41" s="1115" t="s">
        <v>65</v>
      </c>
      <c r="F41" s="1115"/>
      <c r="G41" s="1115"/>
      <c r="H41" s="1116"/>
      <c r="I41" s="246">
        <v>14948</v>
      </c>
      <c r="J41" s="254">
        <v>14415</v>
      </c>
      <c r="K41" s="254">
        <v>13756</v>
      </c>
      <c r="L41" s="254">
        <v>13307</v>
      </c>
      <c r="M41" s="262">
        <v>13014</v>
      </c>
    </row>
    <row r="42" spans="2:13" ht="27.75" customHeight="1">
      <c r="B42" s="1092"/>
      <c r="C42" s="1093"/>
      <c r="D42" s="236"/>
      <c r="E42" s="1106" t="s">
        <v>72</v>
      </c>
      <c r="F42" s="1106"/>
      <c r="G42" s="1106"/>
      <c r="H42" s="1107"/>
      <c r="I42" s="247" t="s">
        <v>208</v>
      </c>
      <c r="J42" s="255" t="s">
        <v>208</v>
      </c>
      <c r="K42" s="255" t="s">
        <v>208</v>
      </c>
      <c r="L42" s="255" t="s">
        <v>208</v>
      </c>
      <c r="M42" s="263" t="s">
        <v>208</v>
      </c>
    </row>
    <row r="43" spans="2:13" ht="27.75" customHeight="1">
      <c r="B43" s="1092"/>
      <c r="C43" s="1093"/>
      <c r="D43" s="236"/>
      <c r="E43" s="1106" t="s">
        <v>73</v>
      </c>
      <c r="F43" s="1106"/>
      <c r="G43" s="1106"/>
      <c r="H43" s="1107"/>
      <c r="I43" s="247">
        <v>7088</v>
      </c>
      <c r="J43" s="255">
        <v>7383</v>
      </c>
      <c r="K43" s="255">
        <v>7767</v>
      </c>
      <c r="L43" s="255">
        <v>7827</v>
      </c>
      <c r="M43" s="263">
        <v>7795</v>
      </c>
    </row>
    <row r="44" spans="2:13" ht="27.75" customHeight="1">
      <c r="B44" s="1092"/>
      <c r="C44" s="1093"/>
      <c r="D44" s="236"/>
      <c r="E44" s="1106" t="s">
        <v>75</v>
      </c>
      <c r="F44" s="1106"/>
      <c r="G44" s="1106"/>
      <c r="H44" s="1107"/>
      <c r="I44" s="247">
        <v>1106</v>
      </c>
      <c r="J44" s="255">
        <v>874</v>
      </c>
      <c r="K44" s="255">
        <v>642</v>
      </c>
      <c r="L44" s="255">
        <v>404</v>
      </c>
      <c r="M44" s="263">
        <v>161</v>
      </c>
    </row>
    <row r="45" spans="2:13" ht="27.75" customHeight="1">
      <c r="B45" s="1092"/>
      <c r="C45" s="1093"/>
      <c r="D45" s="236"/>
      <c r="E45" s="1106" t="s">
        <v>77</v>
      </c>
      <c r="F45" s="1106"/>
      <c r="G45" s="1106"/>
      <c r="H45" s="1107"/>
      <c r="I45" s="247">
        <v>3975</v>
      </c>
      <c r="J45" s="255">
        <v>3939</v>
      </c>
      <c r="K45" s="255">
        <v>3876</v>
      </c>
      <c r="L45" s="255">
        <v>3716</v>
      </c>
      <c r="M45" s="263">
        <v>3678</v>
      </c>
    </row>
    <row r="46" spans="2:13" ht="27.75" customHeight="1">
      <c r="B46" s="1092"/>
      <c r="C46" s="1093"/>
      <c r="D46" s="237"/>
      <c r="E46" s="1106" t="s">
        <v>76</v>
      </c>
      <c r="F46" s="1106"/>
      <c r="G46" s="1106"/>
      <c r="H46" s="1107"/>
      <c r="I46" s="247" t="s">
        <v>208</v>
      </c>
      <c r="J46" s="255" t="s">
        <v>208</v>
      </c>
      <c r="K46" s="255">
        <v>322</v>
      </c>
      <c r="L46" s="255">
        <v>420</v>
      </c>
      <c r="M46" s="263">
        <v>550</v>
      </c>
    </row>
    <row r="47" spans="2:13" ht="27.75" customHeight="1">
      <c r="B47" s="1092"/>
      <c r="C47" s="1093"/>
      <c r="D47" s="270"/>
      <c r="E47" s="1112" t="s">
        <v>80</v>
      </c>
      <c r="F47" s="1113"/>
      <c r="G47" s="1113"/>
      <c r="H47" s="1114"/>
      <c r="I47" s="247" t="s">
        <v>208</v>
      </c>
      <c r="J47" s="255" t="s">
        <v>208</v>
      </c>
      <c r="K47" s="255" t="s">
        <v>208</v>
      </c>
      <c r="L47" s="255" t="s">
        <v>208</v>
      </c>
      <c r="M47" s="263" t="s">
        <v>208</v>
      </c>
    </row>
    <row r="48" spans="2:13" ht="27.75" customHeight="1">
      <c r="B48" s="1092"/>
      <c r="C48" s="1093"/>
      <c r="D48" s="236"/>
      <c r="E48" s="1106" t="s">
        <v>84</v>
      </c>
      <c r="F48" s="1106"/>
      <c r="G48" s="1106"/>
      <c r="H48" s="1107"/>
      <c r="I48" s="247" t="s">
        <v>208</v>
      </c>
      <c r="J48" s="255" t="s">
        <v>208</v>
      </c>
      <c r="K48" s="255" t="s">
        <v>208</v>
      </c>
      <c r="L48" s="255" t="s">
        <v>208</v>
      </c>
      <c r="M48" s="263" t="s">
        <v>208</v>
      </c>
    </row>
    <row r="49" spans="2:13" ht="27.75" customHeight="1">
      <c r="B49" s="1094"/>
      <c r="C49" s="1095"/>
      <c r="D49" s="236"/>
      <c r="E49" s="1106" t="s">
        <v>91</v>
      </c>
      <c r="F49" s="1106"/>
      <c r="G49" s="1106"/>
      <c r="H49" s="1107"/>
      <c r="I49" s="247" t="s">
        <v>208</v>
      </c>
      <c r="J49" s="255" t="s">
        <v>208</v>
      </c>
      <c r="K49" s="255" t="s">
        <v>208</v>
      </c>
      <c r="L49" s="255" t="s">
        <v>208</v>
      </c>
      <c r="M49" s="263" t="s">
        <v>208</v>
      </c>
    </row>
    <row r="50" spans="2:13" ht="27.75" customHeight="1">
      <c r="B50" s="1110" t="s">
        <v>93</v>
      </c>
      <c r="C50" s="1111"/>
      <c r="D50" s="271"/>
      <c r="E50" s="1106" t="s">
        <v>95</v>
      </c>
      <c r="F50" s="1106"/>
      <c r="G50" s="1106"/>
      <c r="H50" s="1107"/>
      <c r="I50" s="247">
        <v>5899</v>
      </c>
      <c r="J50" s="255">
        <v>5244</v>
      </c>
      <c r="K50" s="255">
        <v>4861</v>
      </c>
      <c r="L50" s="255">
        <v>4421</v>
      </c>
      <c r="M50" s="263">
        <v>4310</v>
      </c>
    </row>
    <row r="51" spans="2:13" ht="27.75" customHeight="1">
      <c r="B51" s="1092"/>
      <c r="C51" s="1093"/>
      <c r="D51" s="236"/>
      <c r="E51" s="1106" t="s">
        <v>98</v>
      </c>
      <c r="F51" s="1106"/>
      <c r="G51" s="1106"/>
      <c r="H51" s="1107"/>
      <c r="I51" s="247">
        <v>1659</v>
      </c>
      <c r="J51" s="255">
        <v>1680</v>
      </c>
      <c r="K51" s="255">
        <v>1670</v>
      </c>
      <c r="L51" s="255">
        <v>1743</v>
      </c>
      <c r="M51" s="263">
        <v>1724</v>
      </c>
    </row>
    <row r="52" spans="2:13" ht="27.75" customHeight="1">
      <c r="B52" s="1094"/>
      <c r="C52" s="1095"/>
      <c r="D52" s="236"/>
      <c r="E52" s="1106" t="s">
        <v>47</v>
      </c>
      <c r="F52" s="1106"/>
      <c r="G52" s="1106"/>
      <c r="H52" s="1107"/>
      <c r="I52" s="247">
        <v>16219</v>
      </c>
      <c r="J52" s="255">
        <v>15857</v>
      </c>
      <c r="K52" s="255">
        <v>15315</v>
      </c>
      <c r="L52" s="255">
        <v>15009</v>
      </c>
      <c r="M52" s="263">
        <v>14964</v>
      </c>
    </row>
    <row r="53" spans="2:13" ht="27.75" customHeight="1">
      <c r="B53" s="1100" t="s">
        <v>17</v>
      </c>
      <c r="C53" s="1101"/>
      <c r="D53" s="238"/>
      <c r="E53" s="1108" t="s">
        <v>100</v>
      </c>
      <c r="F53" s="1108"/>
      <c r="G53" s="1108"/>
      <c r="H53" s="1109"/>
      <c r="I53" s="248">
        <v>3339</v>
      </c>
      <c r="J53" s="256">
        <v>3830</v>
      </c>
      <c r="K53" s="256">
        <v>4517</v>
      </c>
      <c r="L53" s="256">
        <v>4500</v>
      </c>
      <c r="M53" s="264">
        <v>4200</v>
      </c>
    </row>
    <row r="54" spans="2:13" ht="27.75" customHeight="1">
      <c r="B54" s="269" t="s">
        <v>34</v>
      </c>
      <c r="C54" s="209"/>
      <c r="D54" s="209"/>
      <c r="E54" s="272"/>
      <c r="F54" s="272"/>
      <c r="G54" s="272"/>
      <c r="H54" s="272"/>
      <c r="I54" s="273"/>
      <c r="J54" s="273"/>
      <c r="K54" s="273"/>
      <c r="L54" s="273"/>
      <c r="M54" s="273"/>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Y+9L7+tfRIEYRU4BbJeI0gU/sVSE3OYF5VqfBrYVdgDf37Rl6rglAByVgYNILun/wMLAp09JIqNlIRJQOpw/Q==" saltValue="tmqF32Rg3MmerJQ0vER3+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90" t="s">
        <v>96</v>
      </c>
    </row>
    <row r="54" spans="2:8" ht="29.25" customHeight="1">
      <c r="B54" s="275" t="s">
        <v>8</v>
      </c>
      <c r="C54" s="281"/>
      <c r="D54" s="281"/>
      <c r="E54" s="282" t="s">
        <v>16</v>
      </c>
      <c r="F54" s="283" t="s">
        <v>447</v>
      </c>
      <c r="G54" s="283" t="s">
        <v>530</v>
      </c>
      <c r="H54" s="291" t="s">
        <v>531</v>
      </c>
    </row>
    <row r="55" spans="2:8" ht="52.5" customHeight="1">
      <c r="B55" s="276"/>
      <c r="C55" s="1125" t="s">
        <v>104</v>
      </c>
      <c r="D55" s="1125"/>
      <c r="E55" s="1126"/>
      <c r="F55" s="284">
        <v>1734</v>
      </c>
      <c r="G55" s="284">
        <v>1542</v>
      </c>
      <c r="H55" s="292">
        <v>1642</v>
      </c>
    </row>
    <row r="56" spans="2:8" ht="52.5" customHeight="1">
      <c r="B56" s="277"/>
      <c r="C56" s="1127" t="s">
        <v>107</v>
      </c>
      <c r="D56" s="1127"/>
      <c r="E56" s="1128"/>
      <c r="F56" s="285">
        <v>428</v>
      </c>
      <c r="G56" s="285">
        <v>429</v>
      </c>
      <c r="H56" s="293">
        <v>429</v>
      </c>
    </row>
    <row r="57" spans="2:8" ht="53.25" customHeight="1">
      <c r="B57" s="277"/>
      <c r="C57" s="1129" t="s">
        <v>69</v>
      </c>
      <c r="D57" s="1129"/>
      <c r="E57" s="1130"/>
      <c r="F57" s="286">
        <v>2643</v>
      </c>
      <c r="G57" s="286">
        <v>2346</v>
      </c>
      <c r="H57" s="294">
        <v>2139</v>
      </c>
    </row>
    <row r="58" spans="2:8" ht="45.75" customHeight="1">
      <c r="B58" s="278"/>
      <c r="C58" s="1117" t="s">
        <v>546</v>
      </c>
      <c r="D58" s="1118"/>
      <c r="E58" s="1119"/>
      <c r="F58" s="287">
        <v>638</v>
      </c>
      <c r="G58" s="287">
        <v>595</v>
      </c>
      <c r="H58" s="295">
        <v>595</v>
      </c>
    </row>
    <row r="59" spans="2:8" ht="45.75" customHeight="1">
      <c r="B59" s="278"/>
      <c r="C59" s="1117" t="s">
        <v>402</v>
      </c>
      <c r="D59" s="1118"/>
      <c r="E59" s="1119"/>
      <c r="F59" s="287">
        <v>804</v>
      </c>
      <c r="G59" s="287">
        <v>689</v>
      </c>
      <c r="H59" s="295">
        <v>488</v>
      </c>
    </row>
    <row r="60" spans="2:8" ht="45.75" customHeight="1">
      <c r="B60" s="278"/>
      <c r="C60" s="1117" t="s">
        <v>547</v>
      </c>
      <c r="D60" s="1118"/>
      <c r="E60" s="1119"/>
      <c r="F60" s="287">
        <v>251</v>
      </c>
      <c r="G60" s="287">
        <v>251</v>
      </c>
      <c r="H60" s="295">
        <v>245</v>
      </c>
    </row>
    <row r="61" spans="2:8" ht="45.75" customHeight="1">
      <c r="B61" s="278"/>
      <c r="C61" s="1117" t="s">
        <v>548</v>
      </c>
      <c r="D61" s="1118"/>
      <c r="E61" s="1119"/>
      <c r="F61" s="287">
        <v>237</v>
      </c>
      <c r="G61" s="287">
        <v>232</v>
      </c>
      <c r="H61" s="295">
        <v>232</v>
      </c>
    </row>
    <row r="62" spans="2:8" ht="45.75" customHeight="1">
      <c r="B62" s="279"/>
      <c r="C62" s="1120" t="s">
        <v>549</v>
      </c>
      <c r="D62" s="1121"/>
      <c r="E62" s="1122"/>
      <c r="F62" s="288">
        <v>178</v>
      </c>
      <c r="G62" s="288">
        <v>147</v>
      </c>
      <c r="H62" s="296">
        <v>136</v>
      </c>
    </row>
    <row r="63" spans="2:8" ht="52.5" customHeight="1">
      <c r="B63" s="280"/>
      <c r="C63" s="1123" t="s">
        <v>110</v>
      </c>
      <c r="D63" s="1123"/>
      <c r="E63" s="1124"/>
      <c r="F63" s="289">
        <v>4806</v>
      </c>
      <c r="G63" s="289">
        <v>4317</v>
      </c>
      <c r="H63" s="297">
        <v>4210</v>
      </c>
    </row>
    <row r="64" spans="2:8" ht="15" customHeight="1"/>
  </sheetData>
  <sheetProtection algorithmName="SHA-512" hashValue="xiTBFlrF1ZLYfWTzIP7RtByXcCT/wxo0q8owSEIPXcvGk/8LZXy1eYEi17cz62yu1G6TvGy809KrXOs8Gu6HvQ==" saltValue="maOrW/L+TkKtXl6eaTqWC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23" customWidth="1"/>
    <col min="2" max="107" width="2.5" style="323" customWidth="1"/>
    <col min="108" max="108" width="6.125" style="333" customWidth="1"/>
    <col min="109" max="109" width="5.875" style="332" customWidth="1"/>
    <col min="110" max="110" width="19.125" style="323" hidden="1"/>
    <col min="111" max="115" width="12.625" style="323" hidden="1"/>
    <col min="116" max="349" width="8.625" style="323" hidden="1"/>
    <col min="350" max="355" width="14.875" style="323" hidden="1"/>
    <col min="356" max="357" width="15.875" style="323" hidden="1"/>
    <col min="358" max="363" width="16.125" style="323" hidden="1"/>
    <col min="364" max="364" width="6.125" style="323" hidden="1"/>
    <col min="365" max="365" width="3" style="323" hidden="1"/>
    <col min="366" max="605" width="8.625" style="323" hidden="1"/>
    <col min="606" max="611" width="14.875" style="323" hidden="1"/>
    <col min="612" max="613" width="15.875" style="323" hidden="1"/>
    <col min="614" max="619" width="16.125" style="323" hidden="1"/>
    <col min="620" max="620" width="6.125" style="323" hidden="1"/>
    <col min="621" max="621" width="3" style="323" hidden="1"/>
    <col min="622" max="861" width="8.625" style="323" hidden="1"/>
    <col min="862" max="867" width="14.875" style="323" hidden="1"/>
    <col min="868" max="869" width="15.875" style="323" hidden="1"/>
    <col min="870" max="875" width="16.125" style="323" hidden="1"/>
    <col min="876" max="876" width="6.125" style="323" hidden="1"/>
    <col min="877" max="877" width="3" style="323" hidden="1"/>
    <col min="878" max="1117" width="8.625" style="323" hidden="1"/>
    <col min="1118" max="1123" width="14.875" style="323" hidden="1"/>
    <col min="1124" max="1125" width="15.875" style="323" hidden="1"/>
    <col min="1126" max="1131" width="16.125" style="323" hidden="1"/>
    <col min="1132" max="1132" width="6.125" style="323" hidden="1"/>
    <col min="1133" max="1133" width="3" style="323" hidden="1"/>
    <col min="1134" max="1373" width="8.625" style="323" hidden="1"/>
    <col min="1374" max="1379" width="14.875" style="323" hidden="1"/>
    <col min="1380" max="1381" width="15.875" style="323" hidden="1"/>
    <col min="1382" max="1387" width="16.125" style="323" hidden="1"/>
    <col min="1388" max="1388" width="6.125" style="323" hidden="1"/>
    <col min="1389" max="1389" width="3" style="323" hidden="1"/>
    <col min="1390" max="1629" width="8.625" style="323" hidden="1"/>
    <col min="1630" max="1635" width="14.875" style="323" hidden="1"/>
    <col min="1636" max="1637" width="15.875" style="323" hidden="1"/>
    <col min="1638" max="1643" width="16.125" style="323" hidden="1"/>
    <col min="1644" max="1644" width="6.125" style="323" hidden="1"/>
    <col min="1645" max="1645" width="3" style="323" hidden="1"/>
    <col min="1646" max="1885" width="8.625" style="323" hidden="1"/>
    <col min="1886" max="1891" width="14.875" style="323" hidden="1"/>
    <col min="1892" max="1893" width="15.875" style="323" hidden="1"/>
    <col min="1894" max="1899" width="16.125" style="323" hidden="1"/>
    <col min="1900" max="1900" width="6.125" style="323" hidden="1"/>
    <col min="1901" max="1901" width="3" style="323" hidden="1"/>
    <col min="1902" max="2141" width="8.625" style="323" hidden="1"/>
    <col min="2142" max="2147" width="14.875" style="323" hidden="1"/>
    <col min="2148" max="2149" width="15.875" style="323" hidden="1"/>
    <col min="2150" max="2155" width="16.125" style="323" hidden="1"/>
    <col min="2156" max="2156" width="6.125" style="323" hidden="1"/>
    <col min="2157" max="2157" width="3" style="323" hidden="1"/>
    <col min="2158" max="2397" width="8.625" style="323" hidden="1"/>
    <col min="2398" max="2403" width="14.875" style="323" hidden="1"/>
    <col min="2404" max="2405" width="15.875" style="323" hidden="1"/>
    <col min="2406" max="2411" width="16.125" style="323" hidden="1"/>
    <col min="2412" max="2412" width="6.125" style="323" hidden="1"/>
    <col min="2413" max="2413" width="3" style="323" hidden="1"/>
    <col min="2414" max="2653" width="8.625" style="323" hidden="1"/>
    <col min="2654" max="2659" width="14.875" style="323" hidden="1"/>
    <col min="2660" max="2661" width="15.875" style="323" hidden="1"/>
    <col min="2662" max="2667" width="16.125" style="323" hidden="1"/>
    <col min="2668" max="2668" width="6.125" style="323" hidden="1"/>
    <col min="2669" max="2669" width="3" style="323" hidden="1"/>
    <col min="2670" max="2909" width="8.625" style="323" hidden="1"/>
    <col min="2910" max="2915" width="14.875" style="323" hidden="1"/>
    <col min="2916" max="2917" width="15.875" style="323" hidden="1"/>
    <col min="2918" max="2923" width="16.125" style="323" hidden="1"/>
    <col min="2924" max="2924" width="6.125" style="323" hidden="1"/>
    <col min="2925" max="2925" width="3" style="323" hidden="1"/>
    <col min="2926" max="3165" width="8.625" style="323" hidden="1"/>
    <col min="3166" max="3171" width="14.875" style="323" hidden="1"/>
    <col min="3172" max="3173" width="15.875" style="323" hidden="1"/>
    <col min="3174" max="3179" width="16.125" style="323" hidden="1"/>
    <col min="3180" max="3180" width="6.125" style="323" hidden="1"/>
    <col min="3181" max="3181" width="3" style="323" hidden="1"/>
    <col min="3182" max="3421" width="8.625" style="323" hidden="1"/>
    <col min="3422" max="3427" width="14.875" style="323" hidden="1"/>
    <col min="3428" max="3429" width="15.875" style="323" hidden="1"/>
    <col min="3430" max="3435" width="16.125" style="323" hidden="1"/>
    <col min="3436" max="3436" width="6.125" style="323" hidden="1"/>
    <col min="3437" max="3437" width="3" style="323" hidden="1"/>
    <col min="3438" max="3677" width="8.625" style="323" hidden="1"/>
    <col min="3678" max="3683" width="14.875" style="323" hidden="1"/>
    <col min="3684" max="3685" width="15.875" style="323" hidden="1"/>
    <col min="3686" max="3691" width="16.125" style="323" hidden="1"/>
    <col min="3692" max="3692" width="6.125" style="323" hidden="1"/>
    <col min="3693" max="3693" width="3" style="323" hidden="1"/>
    <col min="3694" max="3933" width="8.625" style="323" hidden="1"/>
    <col min="3934" max="3939" width="14.875" style="323" hidden="1"/>
    <col min="3940" max="3941" width="15.875" style="323" hidden="1"/>
    <col min="3942" max="3947" width="16.125" style="323" hidden="1"/>
    <col min="3948" max="3948" width="6.125" style="323" hidden="1"/>
    <col min="3949" max="3949" width="3" style="323" hidden="1"/>
    <col min="3950" max="4189" width="8.625" style="323" hidden="1"/>
    <col min="4190" max="4195" width="14.875" style="323" hidden="1"/>
    <col min="4196" max="4197" width="15.875" style="323" hidden="1"/>
    <col min="4198" max="4203" width="16.125" style="323" hidden="1"/>
    <col min="4204" max="4204" width="6.125" style="323" hidden="1"/>
    <col min="4205" max="4205" width="3" style="323" hidden="1"/>
    <col min="4206" max="4445" width="8.625" style="323" hidden="1"/>
    <col min="4446" max="4451" width="14.875" style="323" hidden="1"/>
    <col min="4452" max="4453" width="15.875" style="323" hidden="1"/>
    <col min="4454" max="4459" width="16.125" style="323" hidden="1"/>
    <col min="4460" max="4460" width="6.125" style="323" hidden="1"/>
    <col min="4461" max="4461" width="3" style="323" hidden="1"/>
    <col min="4462" max="4701" width="8.625" style="323" hidden="1"/>
    <col min="4702" max="4707" width="14.875" style="323" hidden="1"/>
    <col min="4708" max="4709" width="15.875" style="323" hidden="1"/>
    <col min="4710" max="4715" width="16.125" style="323" hidden="1"/>
    <col min="4716" max="4716" width="6.125" style="323" hidden="1"/>
    <col min="4717" max="4717" width="3" style="323" hidden="1"/>
    <col min="4718" max="4957" width="8.625" style="323" hidden="1"/>
    <col min="4958" max="4963" width="14.875" style="323" hidden="1"/>
    <col min="4964" max="4965" width="15.875" style="323" hidden="1"/>
    <col min="4966" max="4971" width="16.125" style="323" hidden="1"/>
    <col min="4972" max="4972" width="6.125" style="323" hidden="1"/>
    <col min="4973" max="4973" width="3" style="323" hidden="1"/>
    <col min="4974" max="5213" width="8.625" style="323" hidden="1"/>
    <col min="5214" max="5219" width="14.875" style="323" hidden="1"/>
    <col min="5220" max="5221" width="15.875" style="323" hidden="1"/>
    <col min="5222" max="5227" width="16.125" style="323" hidden="1"/>
    <col min="5228" max="5228" width="6.125" style="323" hidden="1"/>
    <col min="5229" max="5229" width="3" style="323" hidden="1"/>
    <col min="5230" max="5469" width="8.625" style="323" hidden="1"/>
    <col min="5470" max="5475" width="14.875" style="323" hidden="1"/>
    <col min="5476" max="5477" width="15.875" style="323" hidden="1"/>
    <col min="5478" max="5483" width="16.125" style="323" hidden="1"/>
    <col min="5484" max="5484" width="6.125" style="323" hidden="1"/>
    <col min="5485" max="5485" width="3" style="323" hidden="1"/>
    <col min="5486" max="5725" width="8.625" style="323" hidden="1"/>
    <col min="5726" max="5731" width="14.875" style="323" hidden="1"/>
    <col min="5732" max="5733" width="15.875" style="323" hidden="1"/>
    <col min="5734" max="5739" width="16.125" style="323" hidden="1"/>
    <col min="5740" max="5740" width="6.125" style="323" hidden="1"/>
    <col min="5741" max="5741" width="3" style="323" hidden="1"/>
    <col min="5742" max="5981" width="8.625" style="323" hidden="1"/>
    <col min="5982" max="5987" width="14.875" style="323" hidden="1"/>
    <col min="5988" max="5989" width="15.875" style="323" hidden="1"/>
    <col min="5990" max="5995" width="16.125" style="323" hidden="1"/>
    <col min="5996" max="5996" width="6.125" style="323" hidden="1"/>
    <col min="5997" max="5997" width="3" style="323" hidden="1"/>
    <col min="5998" max="6237" width="8.625" style="323" hidden="1"/>
    <col min="6238" max="6243" width="14.875" style="323" hidden="1"/>
    <col min="6244" max="6245" width="15.875" style="323" hidden="1"/>
    <col min="6246" max="6251" width="16.125" style="323" hidden="1"/>
    <col min="6252" max="6252" width="6.125" style="323" hidden="1"/>
    <col min="6253" max="6253" width="3" style="323" hidden="1"/>
    <col min="6254" max="6493" width="8.625" style="323" hidden="1"/>
    <col min="6494" max="6499" width="14.875" style="323" hidden="1"/>
    <col min="6500" max="6501" width="15.875" style="323" hidden="1"/>
    <col min="6502" max="6507" width="16.125" style="323" hidden="1"/>
    <col min="6508" max="6508" width="6.125" style="323" hidden="1"/>
    <col min="6509" max="6509" width="3" style="323" hidden="1"/>
    <col min="6510" max="6749" width="8.625" style="323" hidden="1"/>
    <col min="6750" max="6755" width="14.875" style="323" hidden="1"/>
    <col min="6756" max="6757" width="15.875" style="323" hidden="1"/>
    <col min="6758" max="6763" width="16.125" style="323" hidden="1"/>
    <col min="6764" max="6764" width="6.125" style="323" hidden="1"/>
    <col min="6765" max="6765" width="3" style="323" hidden="1"/>
    <col min="6766" max="7005" width="8.625" style="323" hidden="1"/>
    <col min="7006" max="7011" width="14.875" style="323" hidden="1"/>
    <col min="7012" max="7013" width="15.875" style="323" hidden="1"/>
    <col min="7014" max="7019" width="16.125" style="323" hidden="1"/>
    <col min="7020" max="7020" width="6.125" style="323" hidden="1"/>
    <col min="7021" max="7021" width="3" style="323" hidden="1"/>
    <col min="7022" max="7261" width="8.625" style="323" hidden="1"/>
    <col min="7262" max="7267" width="14.875" style="323" hidden="1"/>
    <col min="7268" max="7269" width="15.875" style="323" hidden="1"/>
    <col min="7270" max="7275" width="16.125" style="323" hidden="1"/>
    <col min="7276" max="7276" width="6.125" style="323" hidden="1"/>
    <col min="7277" max="7277" width="3" style="323" hidden="1"/>
    <col min="7278" max="7517" width="8.625" style="323" hidden="1"/>
    <col min="7518" max="7523" width="14.875" style="323" hidden="1"/>
    <col min="7524" max="7525" width="15.875" style="323" hidden="1"/>
    <col min="7526" max="7531" width="16.125" style="323" hidden="1"/>
    <col min="7532" max="7532" width="6.125" style="323" hidden="1"/>
    <col min="7533" max="7533" width="3" style="323" hidden="1"/>
    <col min="7534" max="7773" width="8.625" style="323" hidden="1"/>
    <col min="7774" max="7779" width="14.875" style="323" hidden="1"/>
    <col min="7780" max="7781" width="15.875" style="323" hidden="1"/>
    <col min="7782" max="7787" width="16.125" style="323" hidden="1"/>
    <col min="7788" max="7788" width="6.125" style="323" hidden="1"/>
    <col min="7789" max="7789" width="3" style="323" hidden="1"/>
    <col min="7790" max="8029" width="8.625" style="323" hidden="1"/>
    <col min="8030" max="8035" width="14.875" style="323" hidden="1"/>
    <col min="8036" max="8037" width="15.875" style="323" hidden="1"/>
    <col min="8038" max="8043" width="16.125" style="323" hidden="1"/>
    <col min="8044" max="8044" width="6.125" style="323" hidden="1"/>
    <col min="8045" max="8045" width="3" style="323" hidden="1"/>
    <col min="8046" max="8285" width="8.625" style="323" hidden="1"/>
    <col min="8286" max="8291" width="14.875" style="323" hidden="1"/>
    <col min="8292" max="8293" width="15.875" style="323" hidden="1"/>
    <col min="8294" max="8299" width="16.125" style="323" hidden="1"/>
    <col min="8300" max="8300" width="6.125" style="323" hidden="1"/>
    <col min="8301" max="8301" width="3" style="323" hidden="1"/>
    <col min="8302" max="8541" width="8.625" style="323" hidden="1"/>
    <col min="8542" max="8547" width="14.875" style="323" hidden="1"/>
    <col min="8548" max="8549" width="15.875" style="323" hidden="1"/>
    <col min="8550" max="8555" width="16.125" style="323" hidden="1"/>
    <col min="8556" max="8556" width="6.125" style="323" hidden="1"/>
    <col min="8557" max="8557" width="3" style="323" hidden="1"/>
    <col min="8558" max="8797" width="8.625" style="323" hidden="1"/>
    <col min="8798" max="8803" width="14.875" style="323" hidden="1"/>
    <col min="8804" max="8805" width="15.875" style="323" hidden="1"/>
    <col min="8806" max="8811" width="16.125" style="323" hidden="1"/>
    <col min="8812" max="8812" width="6.125" style="323" hidden="1"/>
    <col min="8813" max="8813" width="3" style="323" hidden="1"/>
    <col min="8814" max="9053" width="8.625" style="323" hidden="1"/>
    <col min="9054" max="9059" width="14.875" style="323" hidden="1"/>
    <col min="9060" max="9061" width="15.875" style="323" hidden="1"/>
    <col min="9062" max="9067" width="16.125" style="323" hidden="1"/>
    <col min="9068" max="9068" width="6.125" style="323" hidden="1"/>
    <col min="9069" max="9069" width="3" style="323" hidden="1"/>
    <col min="9070" max="9309" width="8.625" style="323" hidden="1"/>
    <col min="9310" max="9315" width="14.875" style="323" hidden="1"/>
    <col min="9316" max="9317" width="15.875" style="323" hidden="1"/>
    <col min="9318" max="9323" width="16.125" style="323" hidden="1"/>
    <col min="9324" max="9324" width="6.125" style="323" hidden="1"/>
    <col min="9325" max="9325" width="3" style="323" hidden="1"/>
    <col min="9326" max="9565" width="8.625" style="323" hidden="1"/>
    <col min="9566" max="9571" width="14.875" style="323" hidden="1"/>
    <col min="9572" max="9573" width="15.875" style="323" hidden="1"/>
    <col min="9574" max="9579" width="16.125" style="323" hidden="1"/>
    <col min="9580" max="9580" width="6.125" style="323" hidden="1"/>
    <col min="9581" max="9581" width="3" style="323" hidden="1"/>
    <col min="9582" max="9821" width="8.625" style="323" hidden="1"/>
    <col min="9822" max="9827" width="14.875" style="323" hidden="1"/>
    <col min="9828" max="9829" width="15.875" style="323" hidden="1"/>
    <col min="9830" max="9835" width="16.125" style="323" hidden="1"/>
    <col min="9836" max="9836" width="6.125" style="323" hidden="1"/>
    <col min="9837" max="9837" width="3" style="323" hidden="1"/>
    <col min="9838" max="10077" width="8.625" style="323" hidden="1"/>
    <col min="10078" max="10083" width="14.875" style="323" hidden="1"/>
    <col min="10084" max="10085" width="15.875" style="323" hidden="1"/>
    <col min="10086" max="10091" width="16.125" style="323" hidden="1"/>
    <col min="10092" max="10092" width="6.125" style="323" hidden="1"/>
    <col min="10093" max="10093" width="3" style="323" hidden="1"/>
    <col min="10094" max="10333" width="8.625" style="323" hidden="1"/>
    <col min="10334" max="10339" width="14.875" style="323" hidden="1"/>
    <col min="10340" max="10341" width="15.875" style="323" hidden="1"/>
    <col min="10342" max="10347" width="16.125" style="323" hidden="1"/>
    <col min="10348" max="10348" width="6.125" style="323" hidden="1"/>
    <col min="10349" max="10349" width="3" style="323" hidden="1"/>
    <col min="10350" max="10589" width="8.625" style="323" hidden="1"/>
    <col min="10590" max="10595" width="14.875" style="323" hidden="1"/>
    <col min="10596" max="10597" width="15.875" style="323" hidden="1"/>
    <col min="10598" max="10603" width="16.125" style="323" hidden="1"/>
    <col min="10604" max="10604" width="6.125" style="323" hidden="1"/>
    <col min="10605" max="10605" width="3" style="323" hidden="1"/>
    <col min="10606" max="10845" width="8.625" style="323" hidden="1"/>
    <col min="10846" max="10851" width="14.875" style="323" hidden="1"/>
    <col min="10852" max="10853" width="15.875" style="323" hidden="1"/>
    <col min="10854" max="10859" width="16.125" style="323" hidden="1"/>
    <col min="10860" max="10860" width="6.125" style="323" hidden="1"/>
    <col min="10861" max="10861" width="3" style="323" hidden="1"/>
    <col min="10862" max="11101" width="8.625" style="323" hidden="1"/>
    <col min="11102" max="11107" width="14.875" style="323" hidden="1"/>
    <col min="11108" max="11109" width="15.875" style="323" hidden="1"/>
    <col min="11110" max="11115" width="16.125" style="323" hidden="1"/>
    <col min="11116" max="11116" width="6.125" style="323" hidden="1"/>
    <col min="11117" max="11117" width="3" style="323" hidden="1"/>
    <col min="11118" max="11357" width="8.625" style="323" hidden="1"/>
    <col min="11358" max="11363" width="14.875" style="323" hidden="1"/>
    <col min="11364" max="11365" width="15.875" style="323" hidden="1"/>
    <col min="11366" max="11371" width="16.125" style="323" hidden="1"/>
    <col min="11372" max="11372" width="6.125" style="323" hidden="1"/>
    <col min="11373" max="11373" width="3" style="323" hidden="1"/>
    <col min="11374" max="11613" width="8.625" style="323" hidden="1"/>
    <col min="11614" max="11619" width="14.875" style="323" hidden="1"/>
    <col min="11620" max="11621" width="15.875" style="323" hidden="1"/>
    <col min="11622" max="11627" width="16.125" style="323" hidden="1"/>
    <col min="11628" max="11628" width="6.125" style="323" hidden="1"/>
    <col min="11629" max="11629" width="3" style="323" hidden="1"/>
    <col min="11630" max="11869" width="8.625" style="323" hidden="1"/>
    <col min="11870" max="11875" width="14.875" style="323" hidden="1"/>
    <col min="11876" max="11877" width="15.875" style="323" hidden="1"/>
    <col min="11878" max="11883" width="16.125" style="323" hidden="1"/>
    <col min="11884" max="11884" width="6.125" style="323" hidden="1"/>
    <col min="11885" max="11885" width="3" style="323" hidden="1"/>
    <col min="11886" max="12125" width="8.625" style="323" hidden="1"/>
    <col min="12126" max="12131" width="14.875" style="323" hidden="1"/>
    <col min="12132" max="12133" width="15.875" style="323" hidden="1"/>
    <col min="12134" max="12139" width="16.125" style="323" hidden="1"/>
    <col min="12140" max="12140" width="6.125" style="323" hidden="1"/>
    <col min="12141" max="12141" width="3" style="323" hidden="1"/>
    <col min="12142" max="12381" width="8.625" style="323" hidden="1"/>
    <col min="12382" max="12387" width="14.875" style="323" hidden="1"/>
    <col min="12388" max="12389" width="15.875" style="323" hidden="1"/>
    <col min="12390" max="12395" width="16.125" style="323" hidden="1"/>
    <col min="12396" max="12396" width="6.125" style="323" hidden="1"/>
    <col min="12397" max="12397" width="3" style="323" hidden="1"/>
    <col min="12398" max="12637" width="8.625" style="323" hidden="1"/>
    <col min="12638" max="12643" width="14.875" style="323" hidden="1"/>
    <col min="12644" max="12645" width="15.875" style="323" hidden="1"/>
    <col min="12646" max="12651" width="16.125" style="323" hidden="1"/>
    <col min="12652" max="12652" width="6.125" style="323" hidden="1"/>
    <col min="12653" max="12653" width="3" style="323" hidden="1"/>
    <col min="12654" max="12893" width="8.625" style="323" hidden="1"/>
    <col min="12894" max="12899" width="14.875" style="323" hidden="1"/>
    <col min="12900" max="12901" width="15.875" style="323" hidden="1"/>
    <col min="12902" max="12907" width="16.125" style="323" hidden="1"/>
    <col min="12908" max="12908" width="6.125" style="323" hidden="1"/>
    <col min="12909" max="12909" width="3" style="323" hidden="1"/>
    <col min="12910" max="13149" width="8.625" style="323" hidden="1"/>
    <col min="13150" max="13155" width="14.875" style="323" hidden="1"/>
    <col min="13156" max="13157" width="15.875" style="323" hidden="1"/>
    <col min="13158" max="13163" width="16.125" style="323" hidden="1"/>
    <col min="13164" max="13164" width="6.125" style="323" hidden="1"/>
    <col min="13165" max="13165" width="3" style="323" hidden="1"/>
    <col min="13166" max="13405" width="8.625" style="323" hidden="1"/>
    <col min="13406" max="13411" width="14.875" style="323" hidden="1"/>
    <col min="13412" max="13413" width="15.875" style="323" hidden="1"/>
    <col min="13414" max="13419" width="16.125" style="323" hidden="1"/>
    <col min="13420" max="13420" width="6.125" style="323" hidden="1"/>
    <col min="13421" max="13421" width="3" style="323" hidden="1"/>
    <col min="13422" max="13661" width="8.625" style="323" hidden="1"/>
    <col min="13662" max="13667" width="14.875" style="323" hidden="1"/>
    <col min="13668" max="13669" width="15.875" style="323" hidden="1"/>
    <col min="13670" max="13675" width="16.125" style="323" hidden="1"/>
    <col min="13676" max="13676" width="6.125" style="323" hidden="1"/>
    <col min="13677" max="13677" width="3" style="323" hidden="1"/>
    <col min="13678" max="13917" width="8.625" style="323" hidden="1"/>
    <col min="13918" max="13923" width="14.875" style="323" hidden="1"/>
    <col min="13924" max="13925" width="15.875" style="323" hidden="1"/>
    <col min="13926" max="13931" width="16.125" style="323" hidden="1"/>
    <col min="13932" max="13932" width="6.125" style="323" hidden="1"/>
    <col min="13933" max="13933" width="3" style="323" hidden="1"/>
    <col min="13934" max="14173" width="8.625" style="323" hidden="1"/>
    <col min="14174" max="14179" width="14.875" style="323" hidden="1"/>
    <col min="14180" max="14181" width="15.875" style="323" hidden="1"/>
    <col min="14182" max="14187" width="16.125" style="323" hidden="1"/>
    <col min="14188" max="14188" width="6.125" style="323" hidden="1"/>
    <col min="14189" max="14189" width="3" style="323" hidden="1"/>
    <col min="14190" max="14429" width="8.625" style="323" hidden="1"/>
    <col min="14430" max="14435" width="14.875" style="323" hidden="1"/>
    <col min="14436" max="14437" width="15.875" style="323" hidden="1"/>
    <col min="14438" max="14443" width="16.125" style="323" hidden="1"/>
    <col min="14444" max="14444" width="6.125" style="323" hidden="1"/>
    <col min="14445" max="14445" width="3" style="323" hidden="1"/>
    <col min="14446" max="14685" width="8.625" style="323" hidden="1"/>
    <col min="14686" max="14691" width="14.875" style="323" hidden="1"/>
    <col min="14692" max="14693" width="15.875" style="323" hidden="1"/>
    <col min="14694" max="14699" width="16.125" style="323" hidden="1"/>
    <col min="14700" max="14700" width="6.125" style="323" hidden="1"/>
    <col min="14701" max="14701" width="3" style="323" hidden="1"/>
    <col min="14702" max="14941" width="8.625" style="323" hidden="1"/>
    <col min="14942" max="14947" width="14.875" style="323" hidden="1"/>
    <col min="14948" max="14949" width="15.875" style="323" hidden="1"/>
    <col min="14950" max="14955" width="16.125" style="323" hidden="1"/>
    <col min="14956" max="14956" width="6.125" style="323" hidden="1"/>
    <col min="14957" max="14957" width="3" style="323" hidden="1"/>
    <col min="14958" max="15197" width="8.625" style="323" hidden="1"/>
    <col min="15198" max="15203" width="14.875" style="323" hidden="1"/>
    <col min="15204" max="15205" width="15.875" style="323" hidden="1"/>
    <col min="15206" max="15211" width="16.125" style="323" hidden="1"/>
    <col min="15212" max="15212" width="6.125" style="323" hidden="1"/>
    <col min="15213" max="15213" width="3" style="323" hidden="1"/>
    <col min="15214" max="15453" width="8.625" style="323" hidden="1"/>
    <col min="15454" max="15459" width="14.875" style="323" hidden="1"/>
    <col min="15460" max="15461" width="15.875" style="323" hidden="1"/>
    <col min="15462" max="15467" width="16.125" style="323" hidden="1"/>
    <col min="15468" max="15468" width="6.125" style="323" hidden="1"/>
    <col min="15469" max="15469" width="3" style="323" hidden="1"/>
    <col min="15470" max="15709" width="8.625" style="323" hidden="1"/>
    <col min="15710" max="15715" width="14.875" style="323" hidden="1"/>
    <col min="15716" max="15717" width="15.875" style="323" hidden="1"/>
    <col min="15718" max="15723" width="16.125" style="323" hidden="1"/>
    <col min="15724" max="15724" width="6.125" style="323" hidden="1"/>
    <col min="15725" max="15725" width="3" style="323" hidden="1"/>
    <col min="15726" max="15965" width="8.625" style="323" hidden="1"/>
    <col min="15966" max="15971" width="14.875" style="323" hidden="1"/>
    <col min="15972" max="15973" width="15.875" style="323" hidden="1"/>
    <col min="15974" max="15979" width="16.125" style="323" hidden="1"/>
    <col min="15980" max="15980" width="6.125" style="323" hidden="1"/>
    <col min="15981" max="15981" width="3" style="323" hidden="1"/>
    <col min="15982" max="16221" width="8.625" style="323" hidden="1"/>
    <col min="16222" max="16227" width="14.875" style="323" hidden="1"/>
    <col min="16228" max="16229" width="15.875" style="323" hidden="1"/>
    <col min="16230" max="16235" width="16.125" style="323" hidden="1"/>
    <col min="16236" max="16236" width="6.125" style="323" hidden="1"/>
    <col min="16237" max="16237" width="3" style="323" hidden="1"/>
    <col min="16238" max="16384" width="8.625" style="323" hidden="1"/>
  </cols>
  <sheetData>
    <row r="1" spans="1:143" ht="42.75" customHeight="1">
      <c r="A1" s="321"/>
      <c r="B1" s="322"/>
      <c r="DD1" s="323"/>
      <c r="DE1" s="323"/>
    </row>
    <row r="2" spans="1:143" ht="25.5" customHeight="1">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326" customFormat="1">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5"/>
      <c r="DG4" s="325"/>
      <c r="DH4" s="325"/>
      <c r="DI4" s="325"/>
      <c r="DJ4" s="325"/>
      <c r="DK4" s="325"/>
      <c r="DL4" s="325"/>
      <c r="DM4" s="325"/>
      <c r="DN4" s="325"/>
      <c r="DO4" s="325"/>
      <c r="DP4" s="325"/>
      <c r="DQ4" s="325"/>
      <c r="DR4" s="325"/>
      <c r="DS4" s="325"/>
      <c r="DT4" s="325"/>
      <c r="DU4" s="325"/>
      <c r="DV4" s="325"/>
      <c r="DW4" s="325"/>
    </row>
    <row r="5" spans="1:143" s="326" customFormat="1">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5"/>
      <c r="DG5" s="325"/>
      <c r="DH5" s="325"/>
      <c r="DI5" s="325"/>
      <c r="DJ5" s="325"/>
      <c r="DK5" s="325"/>
      <c r="DL5" s="325"/>
      <c r="DM5" s="325"/>
      <c r="DN5" s="325"/>
      <c r="DO5" s="325"/>
      <c r="DP5" s="325"/>
      <c r="DQ5" s="325"/>
      <c r="DR5" s="325"/>
      <c r="DS5" s="325"/>
      <c r="DT5" s="325"/>
      <c r="DU5" s="325"/>
      <c r="DV5" s="325"/>
      <c r="DW5" s="325"/>
    </row>
    <row r="6" spans="1:143" s="326" customForma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5"/>
      <c r="DG6" s="325"/>
      <c r="DH6" s="325"/>
      <c r="DI6" s="325"/>
      <c r="DJ6" s="325"/>
      <c r="DK6" s="325"/>
      <c r="DL6" s="325"/>
      <c r="DM6" s="325"/>
      <c r="DN6" s="325"/>
      <c r="DO6" s="325"/>
      <c r="DP6" s="325"/>
      <c r="DQ6" s="325"/>
      <c r="DR6" s="325"/>
      <c r="DS6" s="325"/>
      <c r="DT6" s="325"/>
      <c r="DU6" s="325"/>
      <c r="DV6" s="325"/>
      <c r="DW6" s="325"/>
    </row>
    <row r="7" spans="1:143" s="326" customFormat="1">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5"/>
      <c r="DG7" s="325"/>
      <c r="DH7" s="325"/>
      <c r="DI7" s="325"/>
      <c r="DJ7" s="325"/>
      <c r="DK7" s="325"/>
      <c r="DL7" s="325"/>
      <c r="DM7" s="325"/>
      <c r="DN7" s="325"/>
      <c r="DO7" s="325"/>
      <c r="DP7" s="325"/>
      <c r="DQ7" s="325"/>
      <c r="DR7" s="325"/>
      <c r="DS7" s="325"/>
      <c r="DT7" s="325"/>
      <c r="DU7" s="325"/>
      <c r="DV7" s="325"/>
      <c r="DW7" s="325"/>
    </row>
    <row r="8" spans="1:143" s="326" customFormat="1">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5"/>
      <c r="DG8" s="325"/>
      <c r="DH8" s="325"/>
      <c r="DI8" s="325"/>
      <c r="DJ8" s="325"/>
      <c r="DK8" s="325"/>
      <c r="DL8" s="325"/>
      <c r="DM8" s="325"/>
      <c r="DN8" s="325"/>
      <c r="DO8" s="325"/>
      <c r="DP8" s="325"/>
      <c r="DQ8" s="325"/>
      <c r="DR8" s="325"/>
      <c r="DS8" s="325"/>
      <c r="DT8" s="325"/>
      <c r="DU8" s="325"/>
      <c r="DV8" s="325"/>
      <c r="DW8" s="325"/>
    </row>
    <row r="9" spans="1:143" s="326" customFormat="1">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5"/>
      <c r="DG9" s="325"/>
      <c r="DH9" s="325"/>
      <c r="DI9" s="325"/>
      <c r="DJ9" s="325"/>
      <c r="DK9" s="325"/>
      <c r="DL9" s="325"/>
      <c r="DM9" s="325"/>
      <c r="DN9" s="325"/>
      <c r="DO9" s="325"/>
      <c r="DP9" s="325"/>
      <c r="DQ9" s="325"/>
      <c r="DR9" s="325"/>
      <c r="DS9" s="325"/>
      <c r="DT9" s="325"/>
      <c r="DU9" s="325"/>
      <c r="DV9" s="325"/>
      <c r="DW9" s="325"/>
    </row>
    <row r="10" spans="1:143" s="326" customFormat="1">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5"/>
      <c r="DG10" s="325"/>
      <c r="DH10" s="325"/>
      <c r="DI10" s="325"/>
      <c r="DJ10" s="325"/>
      <c r="DK10" s="325"/>
      <c r="DL10" s="325"/>
      <c r="DM10" s="325"/>
      <c r="DN10" s="325"/>
      <c r="DO10" s="325"/>
      <c r="DP10" s="325"/>
      <c r="DQ10" s="325"/>
      <c r="DR10" s="325"/>
      <c r="DS10" s="325"/>
      <c r="DT10" s="325"/>
      <c r="DU10" s="325"/>
      <c r="DV10" s="325"/>
      <c r="DW10" s="325"/>
      <c r="EM10" s="326" t="s">
        <v>550</v>
      </c>
    </row>
    <row r="11" spans="1:143" s="326" customFormat="1">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5"/>
      <c r="DG11" s="325"/>
      <c r="DH11" s="325"/>
      <c r="DI11" s="325"/>
      <c r="DJ11" s="325"/>
      <c r="DK11" s="325"/>
      <c r="DL11" s="325"/>
      <c r="DM11" s="325"/>
      <c r="DN11" s="325"/>
      <c r="DO11" s="325"/>
      <c r="DP11" s="325"/>
      <c r="DQ11" s="325"/>
      <c r="DR11" s="325"/>
      <c r="DS11" s="325"/>
      <c r="DT11" s="325"/>
      <c r="DU11" s="325"/>
      <c r="DV11" s="325"/>
      <c r="DW11" s="325"/>
    </row>
    <row r="12" spans="1:143" s="326" customFormat="1">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5"/>
      <c r="DG12" s="325"/>
      <c r="DH12" s="325"/>
      <c r="DI12" s="325"/>
      <c r="DJ12" s="325"/>
      <c r="DK12" s="325"/>
      <c r="DL12" s="325"/>
      <c r="DM12" s="325"/>
      <c r="DN12" s="325"/>
      <c r="DO12" s="325"/>
      <c r="DP12" s="325"/>
      <c r="DQ12" s="325"/>
      <c r="DR12" s="325"/>
      <c r="DS12" s="325"/>
      <c r="DT12" s="325"/>
      <c r="DU12" s="325"/>
      <c r="DV12" s="325"/>
      <c r="DW12" s="325"/>
      <c r="EM12" s="326" t="s">
        <v>550</v>
      </c>
    </row>
    <row r="13" spans="1:143" s="326" customFormat="1">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5"/>
      <c r="DG13" s="325"/>
      <c r="DH13" s="325"/>
      <c r="DI13" s="325"/>
      <c r="DJ13" s="325"/>
      <c r="DK13" s="325"/>
      <c r="DL13" s="325"/>
      <c r="DM13" s="325"/>
      <c r="DN13" s="325"/>
      <c r="DO13" s="325"/>
      <c r="DP13" s="325"/>
      <c r="DQ13" s="325"/>
      <c r="DR13" s="325"/>
      <c r="DS13" s="325"/>
      <c r="DT13" s="325"/>
      <c r="DU13" s="325"/>
      <c r="DV13" s="325"/>
      <c r="DW13" s="325"/>
    </row>
    <row r="14" spans="1:143" s="326" customFormat="1">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5"/>
      <c r="DG14" s="325"/>
      <c r="DH14" s="325"/>
      <c r="DI14" s="325"/>
      <c r="DJ14" s="325"/>
      <c r="DK14" s="325"/>
      <c r="DL14" s="325"/>
      <c r="DM14" s="325"/>
      <c r="DN14" s="325"/>
      <c r="DO14" s="325"/>
      <c r="DP14" s="325"/>
      <c r="DQ14" s="325"/>
      <c r="DR14" s="325"/>
      <c r="DS14" s="325"/>
      <c r="DT14" s="325"/>
      <c r="DU14" s="325"/>
      <c r="DV14" s="325"/>
      <c r="DW14" s="325"/>
    </row>
    <row r="15" spans="1:143" s="326" customFormat="1">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5"/>
      <c r="DG15" s="325"/>
      <c r="DH15" s="325"/>
      <c r="DI15" s="325"/>
      <c r="DJ15" s="325"/>
      <c r="DK15" s="325"/>
      <c r="DL15" s="325"/>
      <c r="DM15" s="325"/>
      <c r="DN15" s="325"/>
      <c r="DO15" s="325"/>
      <c r="DP15" s="325"/>
      <c r="DQ15" s="325"/>
      <c r="DR15" s="325"/>
      <c r="DS15" s="325"/>
      <c r="DT15" s="325"/>
      <c r="DU15" s="325"/>
      <c r="DV15" s="325"/>
      <c r="DW15" s="325"/>
    </row>
    <row r="16" spans="1:143" s="326" customFormat="1">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5"/>
      <c r="DG16" s="325"/>
      <c r="DH16" s="325"/>
      <c r="DI16" s="325"/>
      <c r="DJ16" s="325"/>
      <c r="DK16" s="325"/>
      <c r="DL16" s="325"/>
      <c r="DM16" s="325"/>
      <c r="DN16" s="325"/>
      <c r="DO16" s="325"/>
      <c r="DP16" s="325"/>
      <c r="DQ16" s="325"/>
      <c r="DR16" s="325"/>
      <c r="DS16" s="325"/>
      <c r="DT16" s="325"/>
      <c r="DU16" s="325"/>
      <c r="DV16" s="325"/>
      <c r="DW16" s="325"/>
    </row>
    <row r="17" spans="1:351" s="326" customFormat="1">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5"/>
      <c r="DG17" s="325"/>
      <c r="DH17" s="325"/>
      <c r="DI17" s="325"/>
      <c r="DJ17" s="325"/>
      <c r="DK17" s="325"/>
      <c r="DL17" s="325"/>
      <c r="DM17" s="325"/>
      <c r="DN17" s="325"/>
      <c r="DO17" s="325"/>
      <c r="DP17" s="325"/>
      <c r="DQ17" s="325"/>
      <c r="DR17" s="325"/>
      <c r="DS17" s="325"/>
      <c r="DT17" s="325"/>
      <c r="DU17" s="325"/>
      <c r="DV17" s="325"/>
      <c r="DW17" s="325"/>
    </row>
    <row r="18" spans="1:351" s="326" customFormat="1">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5"/>
      <c r="DG18" s="325"/>
      <c r="DH18" s="325"/>
      <c r="DI18" s="325"/>
      <c r="DJ18" s="325"/>
      <c r="DK18" s="325"/>
      <c r="DL18" s="325"/>
      <c r="DM18" s="325"/>
      <c r="DN18" s="325"/>
      <c r="DO18" s="325"/>
      <c r="DP18" s="325"/>
      <c r="DQ18" s="325"/>
      <c r="DR18" s="325"/>
      <c r="DS18" s="325"/>
      <c r="DT18" s="325"/>
      <c r="DU18" s="325"/>
      <c r="DV18" s="325"/>
      <c r="DW18" s="325"/>
    </row>
    <row r="19" spans="1:351">
      <c r="DD19" s="323"/>
      <c r="DE19" s="323"/>
    </row>
    <row r="20" spans="1:351">
      <c r="DD20" s="323"/>
      <c r="DE20" s="323"/>
    </row>
    <row r="21" spans="1:351" ht="17.25">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3"/>
      <c r="MM21" s="331"/>
    </row>
    <row r="22" spans="1:351" ht="17.25">
      <c r="B22" s="332"/>
      <c r="MM22" s="331"/>
    </row>
    <row r="23" spans="1:351">
      <c r="B23" s="332"/>
    </row>
    <row r="24" spans="1:351">
      <c r="B24" s="332"/>
    </row>
    <row r="25" spans="1:351">
      <c r="B25" s="332"/>
    </row>
    <row r="26" spans="1:351">
      <c r="B26" s="332"/>
    </row>
    <row r="27" spans="1:351">
      <c r="B27" s="332"/>
    </row>
    <row r="28" spans="1:351">
      <c r="B28" s="332"/>
    </row>
    <row r="29" spans="1:351">
      <c r="B29" s="332"/>
    </row>
    <row r="30" spans="1:351">
      <c r="B30" s="332"/>
    </row>
    <row r="31" spans="1:351">
      <c r="B31" s="332"/>
    </row>
    <row r="32" spans="1:351">
      <c r="B32" s="332"/>
    </row>
    <row r="33" spans="2:109">
      <c r="B33" s="332"/>
    </row>
    <row r="34" spans="2:109">
      <c r="B34" s="332"/>
    </row>
    <row r="35" spans="2:109">
      <c r="B35" s="332"/>
    </row>
    <row r="36" spans="2:109">
      <c r="B36" s="332"/>
    </row>
    <row r="37" spans="2:109">
      <c r="B37" s="332"/>
    </row>
    <row r="38" spans="2:109">
      <c r="B38" s="332"/>
    </row>
    <row r="39" spans="2:109">
      <c r="B39" s="334"/>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6"/>
    </row>
    <row r="40" spans="2:109">
      <c r="B40" s="337"/>
      <c r="DD40" s="337"/>
      <c r="DE40" s="323"/>
    </row>
    <row r="41" spans="2:109" ht="17.25">
      <c r="B41" s="338" t="s">
        <v>551</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c r="B42" s="332"/>
      <c r="G42" s="339"/>
      <c r="I42" s="340"/>
      <c r="J42" s="340"/>
      <c r="K42" s="340"/>
      <c r="AM42" s="339"/>
      <c r="AN42" s="339" t="s">
        <v>552</v>
      </c>
      <c r="AP42" s="340"/>
      <c r="AQ42" s="340"/>
      <c r="AR42" s="340"/>
      <c r="AY42" s="339"/>
      <c r="BA42" s="340"/>
      <c r="BB42" s="340"/>
      <c r="BC42" s="340"/>
      <c r="BK42" s="339"/>
      <c r="BM42" s="340"/>
      <c r="BN42" s="340"/>
      <c r="BO42" s="340"/>
      <c r="BW42" s="339"/>
      <c r="BY42" s="340"/>
      <c r="BZ42" s="340"/>
      <c r="CA42" s="340"/>
      <c r="CI42" s="339"/>
      <c r="CK42" s="340"/>
      <c r="CL42" s="340"/>
      <c r="CM42" s="340"/>
      <c r="CU42" s="339"/>
      <c r="CW42" s="340"/>
      <c r="CX42" s="340"/>
      <c r="CY42" s="340"/>
    </row>
    <row r="43" spans="2:109" ht="13.5" customHeight="1">
      <c r="B43" s="332"/>
      <c r="AN43" s="1131" t="s">
        <v>562</v>
      </c>
      <c r="AO43" s="1132"/>
      <c r="AP43" s="1132"/>
      <c r="AQ43" s="1132"/>
      <c r="AR43" s="1132"/>
      <c r="AS43" s="1132"/>
      <c r="AT43" s="1132"/>
      <c r="AU43" s="1132"/>
      <c r="AV43" s="1132"/>
      <c r="AW43" s="1132"/>
      <c r="AX43" s="1132"/>
      <c r="AY43" s="1132"/>
      <c r="AZ43" s="1132"/>
      <c r="BA43" s="1132"/>
      <c r="BB43" s="1132"/>
      <c r="BC43" s="1132"/>
      <c r="BD43" s="1132"/>
      <c r="BE43" s="1132"/>
      <c r="BF43" s="1132"/>
      <c r="BG43" s="1132"/>
      <c r="BH43" s="1132"/>
      <c r="BI43" s="1132"/>
      <c r="BJ43" s="1132"/>
      <c r="BK43" s="1132"/>
      <c r="BL43" s="1132"/>
      <c r="BM43" s="1132"/>
      <c r="BN43" s="1132"/>
      <c r="BO43" s="1132"/>
      <c r="BP43" s="1132"/>
      <c r="BQ43" s="1132"/>
      <c r="BR43" s="1132"/>
      <c r="BS43" s="1132"/>
      <c r="BT43" s="1132"/>
      <c r="BU43" s="1132"/>
      <c r="BV43" s="1132"/>
      <c r="BW43" s="1132"/>
      <c r="BX43" s="1132"/>
      <c r="BY43" s="1132"/>
      <c r="BZ43" s="1132"/>
      <c r="CA43" s="1132"/>
      <c r="CB43" s="1132"/>
      <c r="CC43" s="1132"/>
      <c r="CD43" s="1132"/>
      <c r="CE43" s="1132"/>
      <c r="CF43" s="1132"/>
      <c r="CG43" s="1132"/>
      <c r="CH43" s="1132"/>
      <c r="CI43" s="1132"/>
      <c r="CJ43" s="1132"/>
      <c r="CK43" s="1132"/>
      <c r="CL43" s="1132"/>
      <c r="CM43" s="1132"/>
      <c r="CN43" s="1132"/>
      <c r="CO43" s="1132"/>
      <c r="CP43" s="1132"/>
      <c r="CQ43" s="1132"/>
      <c r="CR43" s="1132"/>
      <c r="CS43" s="1132"/>
      <c r="CT43" s="1132"/>
      <c r="CU43" s="1132"/>
      <c r="CV43" s="1132"/>
      <c r="CW43" s="1132"/>
      <c r="CX43" s="1132"/>
      <c r="CY43" s="1132"/>
      <c r="CZ43" s="1132"/>
      <c r="DA43" s="1132"/>
      <c r="DB43" s="1132"/>
      <c r="DC43" s="1133"/>
    </row>
    <row r="44" spans="2:109">
      <c r="B44" s="332"/>
      <c r="AN44" s="1134"/>
      <c r="AO44" s="1135"/>
      <c r="AP44" s="1135"/>
      <c r="AQ44" s="1135"/>
      <c r="AR44" s="1135"/>
      <c r="AS44" s="1135"/>
      <c r="AT44" s="1135"/>
      <c r="AU44" s="1135"/>
      <c r="AV44" s="1135"/>
      <c r="AW44" s="1135"/>
      <c r="AX44" s="1135"/>
      <c r="AY44" s="1135"/>
      <c r="AZ44" s="1135"/>
      <c r="BA44" s="1135"/>
      <c r="BB44" s="1135"/>
      <c r="BC44" s="1135"/>
      <c r="BD44" s="1135"/>
      <c r="BE44" s="1135"/>
      <c r="BF44" s="1135"/>
      <c r="BG44" s="1135"/>
      <c r="BH44" s="1135"/>
      <c r="BI44" s="1135"/>
      <c r="BJ44" s="1135"/>
      <c r="BK44" s="1135"/>
      <c r="BL44" s="1135"/>
      <c r="BM44" s="1135"/>
      <c r="BN44" s="1135"/>
      <c r="BO44" s="1135"/>
      <c r="BP44" s="1135"/>
      <c r="BQ44" s="1135"/>
      <c r="BR44" s="1135"/>
      <c r="BS44" s="1135"/>
      <c r="BT44" s="1135"/>
      <c r="BU44" s="1135"/>
      <c r="BV44" s="1135"/>
      <c r="BW44" s="1135"/>
      <c r="BX44" s="1135"/>
      <c r="BY44" s="1135"/>
      <c r="BZ44" s="1135"/>
      <c r="CA44" s="1135"/>
      <c r="CB44" s="1135"/>
      <c r="CC44" s="1135"/>
      <c r="CD44" s="1135"/>
      <c r="CE44" s="1135"/>
      <c r="CF44" s="1135"/>
      <c r="CG44" s="1135"/>
      <c r="CH44" s="1135"/>
      <c r="CI44" s="1135"/>
      <c r="CJ44" s="1135"/>
      <c r="CK44" s="1135"/>
      <c r="CL44" s="1135"/>
      <c r="CM44" s="1135"/>
      <c r="CN44" s="1135"/>
      <c r="CO44" s="1135"/>
      <c r="CP44" s="1135"/>
      <c r="CQ44" s="1135"/>
      <c r="CR44" s="1135"/>
      <c r="CS44" s="1135"/>
      <c r="CT44" s="1135"/>
      <c r="CU44" s="1135"/>
      <c r="CV44" s="1135"/>
      <c r="CW44" s="1135"/>
      <c r="CX44" s="1135"/>
      <c r="CY44" s="1135"/>
      <c r="CZ44" s="1135"/>
      <c r="DA44" s="1135"/>
      <c r="DB44" s="1135"/>
      <c r="DC44" s="1136"/>
    </row>
    <row r="45" spans="2:109">
      <c r="B45" s="332"/>
      <c r="AN45" s="1134"/>
      <c r="AO45" s="1135"/>
      <c r="AP45" s="1135"/>
      <c r="AQ45" s="1135"/>
      <c r="AR45" s="1135"/>
      <c r="AS45" s="1135"/>
      <c r="AT45" s="1135"/>
      <c r="AU45" s="1135"/>
      <c r="AV45" s="1135"/>
      <c r="AW45" s="1135"/>
      <c r="AX45" s="1135"/>
      <c r="AY45" s="1135"/>
      <c r="AZ45" s="1135"/>
      <c r="BA45" s="1135"/>
      <c r="BB45" s="1135"/>
      <c r="BC45" s="1135"/>
      <c r="BD45" s="1135"/>
      <c r="BE45" s="1135"/>
      <c r="BF45" s="1135"/>
      <c r="BG45" s="1135"/>
      <c r="BH45" s="1135"/>
      <c r="BI45" s="1135"/>
      <c r="BJ45" s="1135"/>
      <c r="BK45" s="1135"/>
      <c r="BL45" s="1135"/>
      <c r="BM45" s="1135"/>
      <c r="BN45" s="1135"/>
      <c r="BO45" s="1135"/>
      <c r="BP45" s="1135"/>
      <c r="BQ45" s="1135"/>
      <c r="BR45" s="1135"/>
      <c r="BS45" s="1135"/>
      <c r="BT45" s="1135"/>
      <c r="BU45" s="1135"/>
      <c r="BV45" s="1135"/>
      <c r="BW45" s="1135"/>
      <c r="BX45" s="1135"/>
      <c r="BY45" s="1135"/>
      <c r="BZ45" s="1135"/>
      <c r="CA45" s="1135"/>
      <c r="CB45" s="1135"/>
      <c r="CC45" s="1135"/>
      <c r="CD45" s="1135"/>
      <c r="CE45" s="1135"/>
      <c r="CF45" s="1135"/>
      <c r="CG45" s="1135"/>
      <c r="CH45" s="1135"/>
      <c r="CI45" s="1135"/>
      <c r="CJ45" s="1135"/>
      <c r="CK45" s="1135"/>
      <c r="CL45" s="1135"/>
      <c r="CM45" s="1135"/>
      <c r="CN45" s="1135"/>
      <c r="CO45" s="1135"/>
      <c r="CP45" s="1135"/>
      <c r="CQ45" s="1135"/>
      <c r="CR45" s="1135"/>
      <c r="CS45" s="1135"/>
      <c r="CT45" s="1135"/>
      <c r="CU45" s="1135"/>
      <c r="CV45" s="1135"/>
      <c r="CW45" s="1135"/>
      <c r="CX45" s="1135"/>
      <c r="CY45" s="1135"/>
      <c r="CZ45" s="1135"/>
      <c r="DA45" s="1135"/>
      <c r="DB45" s="1135"/>
      <c r="DC45" s="1136"/>
    </row>
    <row r="46" spans="2:109">
      <c r="B46" s="332"/>
      <c r="AN46" s="1134"/>
      <c r="AO46" s="1135"/>
      <c r="AP46" s="1135"/>
      <c r="AQ46" s="1135"/>
      <c r="AR46" s="1135"/>
      <c r="AS46" s="1135"/>
      <c r="AT46" s="1135"/>
      <c r="AU46" s="1135"/>
      <c r="AV46" s="1135"/>
      <c r="AW46" s="1135"/>
      <c r="AX46" s="1135"/>
      <c r="AY46" s="1135"/>
      <c r="AZ46" s="1135"/>
      <c r="BA46" s="1135"/>
      <c r="BB46" s="1135"/>
      <c r="BC46" s="1135"/>
      <c r="BD46" s="1135"/>
      <c r="BE46" s="1135"/>
      <c r="BF46" s="1135"/>
      <c r="BG46" s="1135"/>
      <c r="BH46" s="1135"/>
      <c r="BI46" s="1135"/>
      <c r="BJ46" s="1135"/>
      <c r="BK46" s="1135"/>
      <c r="BL46" s="1135"/>
      <c r="BM46" s="1135"/>
      <c r="BN46" s="1135"/>
      <c r="BO46" s="1135"/>
      <c r="BP46" s="1135"/>
      <c r="BQ46" s="1135"/>
      <c r="BR46" s="1135"/>
      <c r="BS46" s="1135"/>
      <c r="BT46" s="1135"/>
      <c r="BU46" s="1135"/>
      <c r="BV46" s="1135"/>
      <c r="BW46" s="1135"/>
      <c r="BX46" s="1135"/>
      <c r="BY46" s="1135"/>
      <c r="BZ46" s="1135"/>
      <c r="CA46" s="1135"/>
      <c r="CB46" s="1135"/>
      <c r="CC46" s="1135"/>
      <c r="CD46" s="1135"/>
      <c r="CE46" s="1135"/>
      <c r="CF46" s="1135"/>
      <c r="CG46" s="1135"/>
      <c r="CH46" s="1135"/>
      <c r="CI46" s="1135"/>
      <c r="CJ46" s="1135"/>
      <c r="CK46" s="1135"/>
      <c r="CL46" s="1135"/>
      <c r="CM46" s="1135"/>
      <c r="CN46" s="1135"/>
      <c r="CO46" s="1135"/>
      <c r="CP46" s="1135"/>
      <c r="CQ46" s="1135"/>
      <c r="CR46" s="1135"/>
      <c r="CS46" s="1135"/>
      <c r="CT46" s="1135"/>
      <c r="CU46" s="1135"/>
      <c r="CV46" s="1135"/>
      <c r="CW46" s="1135"/>
      <c r="CX46" s="1135"/>
      <c r="CY46" s="1135"/>
      <c r="CZ46" s="1135"/>
      <c r="DA46" s="1135"/>
      <c r="DB46" s="1135"/>
      <c r="DC46" s="1136"/>
    </row>
    <row r="47" spans="2:109">
      <c r="B47" s="332"/>
      <c r="AN47" s="1137"/>
      <c r="AO47" s="1138"/>
      <c r="AP47" s="1138"/>
      <c r="AQ47" s="1138"/>
      <c r="AR47" s="1138"/>
      <c r="AS47" s="1138"/>
      <c r="AT47" s="1138"/>
      <c r="AU47" s="1138"/>
      <c r="AV47" s="1138"/>
      <c r="AW47" s="1138"/>
      <c r="AX47" s="1138"/>
      <c r="AY47" s="1138"/>
      <c r="AZ47" s="1138"/>
      <c r="BA47" s="1138"/>
      <c r="BB47" s="1138"/>
      <c r="BC47" s="1138"/>
      <c r="BD47" s="1138"/>
      <c r="BE47" s="1138"/>
      <c r="BF47" s="1138"/>
      <c r="BG47" s="1138"/>
      <c r="BH47" s="1138"/>
      <c r="BI47" s="1138"/>
      <c r="BJ47" s="1138"/>
      <c r="BK47" s="1138"/>
      <c r="BL47" s="1138"/>
      <c r="BM47" s="1138"/>
      <c r="BN47" s="1138"/>
      <c r="BO47" s="1138"/>
      <c r="BP47" s="1138"/>
      <c r="BQ47" s="1138"/>
      <c r="BR47" s="1138"/>
      <c r="BS47" s="1138"/>
      <c r="BT47" s="1138"/>
      <c r="BU47" s="1138"/>
      <c r="BV47" s="1138"/>
      <c r="BW47" s="1138"/>
      <c r="BX47" s="1138"/>
      <c r="BY47" s="1138"/>
      <c r="BZ47" s="1138"/>
      <c r="CA47" s="1138"/>
      <c r="CB47" s="1138"/>
      <c r="CC47" s="1138"/>
      <c r="CD47" s="1138"/>
      <c r="CE47" s="1138"/>
      <c r="CF47" s="1138"/>
      <c r="CG47" s="1138"/>
      <c r="CH47" s="1138"/>
      <c r="CI47" s="1138"/>
      <c r="CJ47" s="1138"/>
      <c r="CK47" s="1138"/>
      <c r="CL47" s="1138"/>
      <c r="CM47" s="1138"/>
      <c r="CN47" s="1138"/>
      <c r="CO47" s="1138"/>
      <c r="CP47" s="1138"/>
      <c r="CQ47" s="1138"/>
      <c r="CR47" s="1138"/>
      <c r="CS47" s="1138"/>
      <c r="CT47" s="1138"/>
      <c r="CU47" s="1138"/>
      <c r="CV47" s="1138"/>
      <c r="CW47" s="1138"/>
      <c r="CX47" s="1138"/>
      <c r="CY47" s="1138"/>
      <c r="CZ47" s="1138"/>
      <c r="DA47" s="1138"/>
      <c r="DB47" s="1138"/>
      <c r="DC47" s="1139"/>
    </row>
    <row r="48" spans="2:109">
      <c r="B48" s="332"/>
      <c r="H48" s="341"/>
      <c r="I48" s="341"/>
      <c r="J48" s="341"/>
      <c r="AN48" s="341"/>
      <c r="AO48" s="341"/>
      <c r="AP48" s="341"/>
      <c r="AZ48" s="341"/>
      <c r="BA48" s="341"/>
      <c r="BB48" s="341"/>
      <c r="BL48" s="341"/>
      <c r="BM48" s="341"/>
      <c r="BN48" s="341"/>
      <c r="BX48" s="341"/>
      <c r="BY48" s="341"/>
      <c r="BZ48" s="341"/>
      <c r="CJ48" s="341"/>
      <c r="CK48" s="341"/>
      <c r="CL48" s="341"/>
      <c r="CV48" s="341"/>
      <c r="CW48" s="341"/>
      <c r="CX48" s="341"/>
    </row>
    <row r="49" spans="1:109">
      <c r="B49" s="332"/>
      <c r="AN49" s="323" t="s">
        <v>553</v>
      </c>
    </row>
    <row r="50" spans="1:109">
      <c r="B50" s="332"/>
      <c r="G50" s="1140"/>
      <c r="H50" s="1140"/>
      <c r="I50" s="1140"/>
      <c r="J50" s="1140"/>
      <c r="K50" s="342"/>
      <c r="L50" s="342"/>
      <c r="M50" s="343"/>
      <c r="N50" s="343"/>
      <c r="AN50" s="1141"/>
      <c r="AO50" s="1142"/>
      <c r="AP50" s="1142"/>
      <c r="AQ50" s="1142"/>
      <c r="AR50" s="1142"/>
      <c r="AS50" s="1142"/>
      <c r="AT50" s="1142"/>
      <c r="AU50" s="1142"/>
      <c r="AV50" s="1142"/>
      <c r="AW50" s="1142"/>
      <c r="AX50" s="1142"/>
      <c r="AY50" s="1142"/>
      <c r="AZ50" s="1142"/>
      <c r="BA50" s="1142"/>
      <c r="BB50" s="1142"/>
      <c r="BC50" s="1142"/>
      <c r="BD50" s="1142"/>
      <c r="BE50" s="1142"/>
      <c r="BF50" s="1142"/>
      <c r="BG50" s="1142"/>
      <c r="BH50" s="1142"/>
      <c r="BI50" s="1142"/>
      <c r="BJ50" s="1142"/>
      <c r="BK50" s="1142"/>
      <c r="BL50" s="1142"/>
      <c r="BM50" s="1142"/>
      <c r="BN50" s="1142"/>
      <c r="BO50" s="1143"/>
      <c r="BP50" s="1144" t="s">
        <v>528</v>
      </c>
      <c r="BQ50" s="1144"/>
      <c r="BR50" s="1144"/>
      <c r="BS50" s="1144"/>
      <c r="BT50" s="1144"/>
      <c r="BU50" s="1144"/>
      <c r="BV50" s="1144"/>
      <c r="BW50" s="1144"/>
      <c r="BX50" s="1144" t="s">
        <v>529</v>
      </c>
      <c r="BY50" s="1144"/>
      <c r="BZ50" s="1144"/>
      <c r="CA50" s="1144"/>
      <c r="CB50" s="1144"/>
      <c r="CC50" s="1144"/>
      <c r="CD50" s="1144"/>
      <c r="CE50" s="1144"/>
      <c r="CF50" s="1144" t="s">
        <v>447</v>
      </c>
      <c r="CG50" s="1144"/>
      <c r="CH50" s="1144"/>
      <c r="CI50" s="1144"/>
      <c r="CJ50" s="1144"/>
      <c r="CK50" s="1144"/>
      <c r="CL50" s="1144"/>
      <c r="CM50" s="1144"/>
      <c r="CN50" s="1144" t="s">
        <v>530</v>
      </c>
      <c r="CO50" s="1144"/>
      <c r="CP50" s="1144"/>
      <c r="CQ50" s="1144"/>
      <c r="CR50" s="1144"/>
      <c r="CS50" s="1144"/>
      <c r="CT50" s="1144"/>
      <c r="CU50" s="1144"/>
      <c r="CV50" s="1144" t="s">
        <v>531</v>
      </c>
      <c r="CW50" s="1144"/>
      <c r="CX50" s="1144"/>
      <c r="CY50" s="1144"/>
      <c r="CZ50" s="1144"/>
      <c r="DA50" s="1144"/>
      <c r="DB50" s="1144"/>
      <c r="DC50" s="1144"/>
    </row>
    <row r="51" spans="1:109" ht="13.5" customHeight="1">
      <c r="B51" s="332"/>
      <c r="G51" s="1151"/>
      <c r="H51" s="1151"/>
      <c r="I51" s="1149"/>
      <c r="J51" s="1149"/>
      <c r="K51" s="1146"/>
      <c r="L51" s="1146"/>
      <c r="M51" s="1146"/>
      <c r="N51" s="1146"/>
      <c r="AM51" s="341"/>
      <c r="AN51" s="1147" t="s">
        <v>554</v>
      </c>
      <c r="AO51" s="1147"/>
      <c r="AP51" s="1147"/>
      <c r="AQ51" s="1147"/>
      <c r="AR51" s="1147"/>
      <c r="AS51" s="1147"/>
      <c r="AT51" s="1147"/>
      <c r="AU51" s="1147"/>
      <c r="AV51" s="1147"/>
      <c r="AW51" s="1147"/>
      <c r="AX51" s="1147"/>
      <c r="AY51" s="1147"/>
      <c r="AZ51" s="1147"/>
      <c r="BA51" s="1147"/>
      <c r="BB51" s="1147" t="s">
        <v>555</v>
      </c>
      <c r="BC51" s="1147"/>
      <c r="BD51" s="1147"/>
      <c r="BE51" s="1147"/>
      <c r="BF51" s="1147"/>
      <c r="BG51" s="1147"/>
      <c r="BH51" s="1147"/>
      <c r="BI51" s="1147"/>
      <c r="BJ51" s="1147"/>
      <c r="BK51" s="1147"/>
      <c r="BL51" s="1147"/>
      <c r="BM51" s="1147"/>
      <c r="BN51" s="1147"/>
      <c r="BO51" s="1147"/>
      <c r="BP51" s="1148"/>
      <c r="BQ51" s="1145"/>
      <c r="BR51" s="1145"/>
      <c r="BS51" s="1145"/>
      <c r="BT51" s="1145"/>
      <c r="BU51" s="1145"/>
      <c r="BV51" s="1145"/>
      <c r="BW51" s="1145"/>
      <c r="BX51" s="1145">
        <v>43.7</v>
      </c>
      <c r="BY51" s="1145"/>
      <c r="BZ51" s="1145"/>
      <c r="CA51" s="1145"/>
      <c r="CB51" s="1145"/>
      <c r="CC51" s="1145"/>
      <c r="CD51" s="1145"/>
      <c r="CE51" s="1145"/>
      <c r="CF51" s="1145">
        <v>52.2</v>
      </c>
      <c r="CG51" s="1145"/>
      <c r="CH51" s="1145"/>
      <c r="CI51" s="1145"/>
      <c r="CJ51" s="1145"/>
      <c r="CK51" s="1145"/>
      <c r="CL51" s="1145"/>
      <c r="CM51" s="1145"/>
      <c r="CN51" s="1145">
        <v>52.4</v>
      </c>
      <c r="CO51" s="1145"/>
      <c r="CP51" s="1145"/>
      <c r="CQ51" s="1145"/>
      <c r="CR51" s="1145"/>
      <c r="CS51" s="1145"/>
      <c r="CT51" s="1145"/>
      <c r="CU51" s="1145"/>
      <c r="CV51" s="1145">
        <v>48.5</v>
      </c>
      <c r="CW51" s="1145"/>
      <c r="CX51" s="1145"/>
      <c r="CY51" s="1145"/>
      <c r="CZ51" s="1145"/>
      <c r="DA51" s="1145"/>
      <c r="DB51" s="1145"/>
      <c r="DC51" s="1145"/>
    </row>
    <row r="52" spans="1:109">
      <c r="B52" s="332"/>
      <c r="G52" s="1151"/>
      <c r="H52" s="1151"/>
      <c r="I52" s="1149"/>
      <c r="J52" s="1149"/>
      <c r="K52" s="1146"/>
      <c r="L52" s="1146"/>
      <c r="M52" s="1146"/>
      <c r="N52" s="1146"/>
      <c r="AM52" s="341"/>
      <c r="AN52" s="1147"/>
      <c r="AO52" s="1147"/>
      <c r="AP52" s="1147"/>
      <c r="AQ52" s="1147"/>
      <c r="AR52" s="1147"/>
      <c r="AS52" s="1147"/>
      <c r="AT52" s="1147"/>
      <c r="AU52" s="1147"/>
      <c r="AV52" s="1147"/>
      <c r="AW52" s="1147"/>
      <c r="AX52" s="1147"/>
      <c r="AY52" s="1147"/>
      <c r="AZ52" s="1147"/>
      <c r="BA52" s="1147"/>
      <c r="BB52" s="1147"/>
      <c r="BC52" s="1147"/>
      <c r="BD52" s="1147"/>
      <c r="BE52" s="1147"/>
      <c r="BF52" s="1147"/>
      <c r="BG52" s="1147"/>
      <c r="BH52" s="1147"/>
      <c r="BI52" s="1147"/>
      <c r="BJ52" s="1147"/>
      <c r="BK52" s="1147"/>
      <c r="BL52" s="1147"/>
      <c r="BM52" s="1147"/>
      <c r="BN52" s="1147"/>
      <c r="BO52" s="1147"/>
      <c r="BP52" s="1145"/>
      <c r="BQ52" s="1145"/>
      <c r="BR52" s="1145"/>
      <c r="BS52" s="1145"/>
      <c r="BT52" s="1145"/>
      <c r="BU52" s="1145"/>
      <c r="BV52" s="1145"/>
      <c r="BW52" s="1145"/>
      <c r="BX52" s="1145"/>
      <c r="BY52" s="1145"/>
      <c r="BZ52" s="1145"/>
      <c r="CA52" s="1145"/>
      <c r="CB52" s="1145"/>
      <c r="CC52" s="1145"/>
      <c r="CD52" s="1145"/>
      <c r="CE52" s="1145"/>
      <c r="CF52" s="1145"/>
      <c r="CG52" s="1145"/>
      <c r="CH52" s="1145"/>
      <c r="CI52" s="1145"/>
      <c r="CJ52" s="1145"/>
      <c r="CK52" s="1145"/>
      <c r="CL52" s="1145"/>
      <c r="CM52" s="1145"/>
      <c r="CN52" s="1145"/>
      <c r="CO52" s="1145"/>
      <c r="CP52" s="1145"/>
      <c r="CQ52" s="1145"/>
      <c r="CR52" s="1145"/>
      <c r="CS52" s="1145"/>
      <c r="CT52" s="1145"/>
      <c r="CU52" s="1145"/>
      <c r="CV52" s="1145"/>
      <c r="CW52" s="1145"/>
      <c r="CX52" s="1145"/>
      <c r="CY52" s="1145"/>
      <c r="CZ52" s="1145"/>
      <c r="DA52" s="1145"/>
      <c r="DB52" s="1145"/>
      <c r="DC52" s="1145"/>
    </row>
    <row r="53" spans="1:109">
      <c r="A53" s="340"/>
      <c r="B53" s="332"/>
      <c r="G53" s="1151"/>
      <c r="H53" s="1151"/>
      <c r="I53" s="1140"/>
      <c r="J53" s="1140"/>
      <c r="K53" s="1146"/>
      <c r="L53" s="1146"/>
      <c r="M53" s="1146"/>
      <c r="N53" s="1146"/>
      <c r="AM53" s="341"/>
      <c r="AN53" s="1147"/>
      <c r="AO53" s="1147"/>
      <c r="AP53" s="1147"/>
      <c r="AQ53" s="1147"/>
      <c r="AR53" s="1147"/>
      <c r="AS53" s="1147"/>
      <c r="AT53" s="1147"/>
      <c r="AU53" s="1147"/>
      <c r="AV53" s="1147"/>
      <c r="AW53" s="1147"/>
      <c r="AX53" s="1147"/>
      <c r="AY53" s="1147"/>
      <c r="AZ53" s="1147"/>
      <c r="BA53" s="1147"/>
      <c r="BB53" s="1147" t="s">
        <v>556</v>
      </c>
      <c r="BC53" s="1147"/>
      <c r="BD53" s="1147"/>
      <c r="BE53" s="1147"/>
      <c r="BF53" s="1147"/>
      <c r="BG53" s="1147"/>
      <c r="BH53" s="1147"/>
      <c r="BI53" s="1147"/>
      <c r="BJ53" s="1147"/>
      <c r="BK53" s="1147"/>
      <c r="BL53" s="1147"/>
      <c r="BM53" s="1147"/>
      <c r="BN53" s="1147"/>
      <c r="BO53" s="1147"/>
      <c r="BP53" s="1148"/>
      <c r="BQ53" s="1145"/>
      <c r="BR53" s="1145"/>
      <c r="BS53" s="1145"/>
      <c r="BT53" s="1145"/>
      <c r="BU53" s="1145"/>
      <c r="BV53" s="1145"/>
      <c r="BW53" s="1145"/>
      <c r="BX53" s="1145">
        <v>64.7</v>
      </c>
      <c r="BY53" s="1145"/>
      <c r="BZ53" s="1145"/>
      <c r="CA53" s="1145"/>
      <c r="CB53" s="1145"/>
      <c r="CC53" s="1145"/>
      <c r="CD53" s="1145"/>
      <c r="CE53" s="1145"/>
      <c r="CF53" s="1145">
        <v>65.400000000000006</v>
      </c>
      <c r="CG53" s="1145"/>
      <c r="CH53" s="1145"/>
      <c r="CI53" s="1145"/>
      <c r="CJ53" s="1145"/>
      <c r="CK53" s="1145"/>
      <c r="CL53" s="1145"/>
      <c r="CM53" s="1145"/>
      <c r="CN53" s="1145">
        <v>66.8</v>
      </c>
      <c r="CO53" s="1145"/>
      <c r="CP53" s="1145"/>
      <c r="CQ53" s="1145"/>
      <c r="CR53" s="1145"/>
      <c r="CS53" s="1145"/>
      <c r="CT53" s="1145"/>
      <c r="CU53" s="1145"/>
      <c r="CV53" s="1145">
        <v>67.8</v>
      </c>
      <c r="CW53" s="1145"/>
      <c r="CX53" s="1145"/>
      <c r="CY53" s="1145"/>
      <c r="CZ53" s="1145"/>
      <c r="DA53" s="1145"/>
      <c r="DB53" s="1145"/>
      <c r="DC53" s="1145"/>
    </row>
    <row r="54" spans="1:109">
      <c r="A54" s="340"/>
      <c r="B54" s="332"/>
      <c r="G54" s="1151"/>
      <c r="H54" s="1151"/>
      <c r="I54" s="1140"/>
      <c r="J54" s="1140"/>
      <c r="K54" s="1146"/>
      <c r="L54" s="1146"/>
      <c r="M54" s="1146"/>
      <c r="N54" s="1146"/>
      <c r="AM54" s="341"/>
      <c r="AN54" s="1147"/>
      <c r="AO54" s="1147"/>
      <c r="AP54" s="1147"/>
      <c r="AQ54" s="1147"/>
      <c r="AR54" s="1147"/>
      <c r="AS54" s="1147"/>
      <c r="AT54" s="1147"/>
      <c r="AU54" s="1147"/>
      <c r="AV54" s="1147"/>
      <c r="AW54" s="1147"/>
      <c r="AX54" s="1147"/>
      <c r="AY54" s="1147"/>
      <c r="AZ54" s="1147"/>
      <c r="BA54" s="1147"/>
      <c r="BB54" s="1147"/>
      <c r="BC54" s="1147"/>
      <c r="BD54" s="1147"/>
      <c r="BE54" s="1147"/>
      <c r="BF54" s="1147"/>
      <c r="BG54" s="1147"/>
      <c r="BH54" s="1147"/>
      <c r="BI54" s="1147"/>
      <c r="BJ54" s="1147"/>
      <c r="BK54" s="1147"/>
      <c r="BL54" s="1147"/>
      <c r="BM54" s="1147"/>
      <c r="BN54" s="1147"/>
      <c r="BO54" s="1147"/>
      <c r="BP54" s="1145"/>
      <c r="BQ54" s="1145"/>
      <c r="BR54" s="1145"/>
      <c r="BS54" s="1145"/>
      <c r="BT54" s="1145"/>
      <c r="BU54" s="1145"/>
      <c r="BV54" s="1145"/>
      <c r="BW54" s="1145"/>
      <c r="BX54" s="1145"/>
      <c r="BY54" s="1145"/>
      <c r="BZ54" s="1145"/>
      <c r="CA54" s="1145"/>
      <c r="CB54" s="1145"/>
      <c r="CC54" s="1145"/>
      <c r="CD54" s="1145"/>
      <c r="CE54" s="1145"/>
      <c r="CF54" s="1145"/>
      <c r="CG54" s="1145"/>
      <c r="CH54" s="1145"/>
      <c r="CI54" s="1145"/>
      <c r="CJ54" s="1145"/>
      <c r="CK54" s="1145"/>
      <c r="CL54" s="1145"/>
      <c r="CM54" s="1145"/>
      <c r="CN54" s="1145"/>
      <c r="CO54" s="1145"/>
      <c r="CP54" s="1145"/>
      <c r="CQ54" s="1145"/>
      <c r="CR54" s="1145"/>
      <c r="CS54" s="1145"/>
      <c r="CT54" s="1145"/>
      <c r="CU54" s="1145"/>
      <c r="CV54" s="1145"/>
      <c r="CW54" s="1145"/>
      <c r="CX54" s="1145"/>
      <c r="CY54" s="1145"/>
      <c r="CZ54" s="1145"/>
      <c r="DA54" s="1145"/>
      <c r="DB54" s="1145"/>
      <c r="DC54" s="1145"/>
    </row>
    <row r="55" spans="1:109">
      <c r="A55" s="340"/>
      <c r="B55" s="332"/>
      <c r="G55" s="1140"/>
      <c r="H55" s="1140"/>
      <c r="I55" s="1140"/>
      <c r="J55" s="1140"/>
      <c r="K55" s="1146"/>
      <c r="L55" s="1146"/>
      <c r="M55" s="1146"/>
      <c r="N55" s="1146"/>
      <c r="AN55" s="1144" t="s">
        <v>557</v>
      </c>
      <c r="AO55" s="1144"/>
      <c r="AP55" s="1144"/>
      <c r="AQ55" s="1144"/>
      <c r="AR55" s="1144"/>
      <c r="AS55" s="1144"/>
      <c r="AT55" s="1144"/>
      <c r="AU55" s="1144"/>
      <c r="AV55" s="1144"/>
      <c r="AW55" s="1144"/>
      <c r="AX55" s="1144"/>
      <c r="AY55" s="1144"/>
      <c r="AZ55" s="1144"/>
      <c r="BA55" s="1144"/>
      <c r="BB55" s="1147" t="s">
        <v>555</v>
      </c>
      <c r="BC55" s="1147"/>
      <c r="BD55" s="1147"/>
      <c r="BE55" s="1147"/>
      <c r="BF55" s="1147"/>
      <c r="BG55" s="1147"/>
      <c r="BH55" s="1147"/>
      <c r="BI55" s="1147"/>
      <c r="BJ55" s="1147"/>
      <c r="BK55" s="1147"/>
      <c r="BL55" s="1147"/>
      <c r="BM55" s="1147"/>
      <c r="BN55" s="1147"/>
      <c r="BO55" s="1147"/>
      <c r="BP55" s="1148"/>
      <c r="BQ55" s="1145"/>
      <c r="BR55" s="1145"/>
      <c r="BS55" s="1145"/>
      <c r="BT55" s="1145"/>
      <c r="BU55" s="1145"/>
      <c r="BV55" s="1145"/>
      <c r="BW55" s="1145"/>
      <c r="BX55" s="1145">
        <v>52.3</v>
      </c>
      <c r="BY55" s="1145"/>
      <c r="BZ55" s="1145"/>
      <c r="CA55" s="1145"/>
      <c r="CB55" s="1145"/>
      <c r="CC55" s="1145"/>
      <c r="CD55" s="1145"/>
      <c r="CE55" s="1145"/>
      <c r="CF55" s="1145">
        <v>55.4</v>
      </c>
      <c r="CG55" s="1145"/>
      <c r="CH55" s="1145"/>
      <c r="CI55" s="1145"/>
      <c r="CJ55" s="1145"/>
      <c r="CK55" s="1145"/>
      <c r="CL55" s="1145"/>
      <c r="CM55" s="1145"/>
      <c r="CN55" s="1145">
        <v>52.7</v>
      </c>
      <c r="CO55" s="1145"/>
      <c r="CP55" s="1145"/>
      <c r="CQ55" s="1145"/>
      <c r="CR55" s="1145"/>
      <c r="CS55" s="1145"/>
      <c r="CT55" s="1145"/>
      <c r="CU55" s="1145"/>
      <c r="CV55" s="1145">
        <v>49.7</v>
      </c>
      <c r="CW55" s="1145"/>
      <c r="CX55" s="1145"/>
      <c r="CY55" s="1145"/>
      <c r="CZ55" s="1145"/>
      <c r="DA55" s="1145"/>
      <c r="DB55" s="1145"/>
      <c r="DC55" s="1145"/>
    </row>
    <row r="56" spans="1:109">
      <c r="A56" s="340"/>
      <c r="B56" s="332"/>
      <c r="G56" s="1140"/>
      <c r="H56" s="1140"/>
      <c r="I56" s="1140"/>
      <c r="J56" s="1140"/>
      <c r="K56" s="1146"/>
      <c r="L56" s="1146"/>
      <c r="M56" s="1146"/>
      <c r="N56" s="1146"/>
      <c r="AN56" s="1144"/>
      <c r="AO56" s="1144"/>
      <c r="AP56" s="1144"/>
      <c r="AQ56" s="1144"/>
      <c r="AR56" s="1144"/>
      <c r="AS56" s="1144"/>
      <c r="AT56" s="1144"/>
      <c r="AU56" s="1144"/>
      <c r="AV56" s="1144"/>
      <c r="AW56" s="1144"/>
      <c r="AX56" s="1144"/>
      <c r="AY56" s="1144"/>
      <c r="AZ56" s="1144"/>
      <c r="BA56" s="1144"/>
      <c r="BB56" s="1147"/>
      <c r="BC56" s="1147"/>
      <c r="BD56" s="1147"/>
      <c r="BE56" s="1147"/>
      <c r="BF56" s="1147"/>
      <c r="BG56" s="1147"/>
      <c r="BH56" s="1147"/>
      <c r="BI56" s="1147"/>
      <c r="BJ56" s="1147"/>
      <c r="BK56" s="1147"/>
      <c r="BL56" s="1147"/>
      <c r="BM56" s="1147"/>
      <c r="BN56" s="1147"/>
      <c r="BO56" s="1147"/>
      <c r="BP56" s="1145"/>
      <c r="BQ56" s="1145"/>
      <c r="BR56" s="1145"/>
      <c r="BS56" s="1145"/>
      <c r="BT56" s="1145"/>
      <c r="BU56" s="1145"/>
      <c r="BV56" s="1145"/>
      <c r="BW56" s="1145"/>
      <c r="BX56" s="1145"/>
      <c r="BY56" s="1145"/>
      <c r="BZ56" s="1145"/>
      <c r="CA56" s="1145"/>
      <c r="CB56" s="1145"/>
      <c r="CC56" s="1145"/>
      <c r="CD56" s="1145"/>
      <c r="CE56" s="1145"/>
      <c r="CF56" s="1145"/>
      <c r="CG56" s="1145"/>
      <c r="CH56" s="1145"/>
      <c r="CI56" s="1145"/>
      <c r="CJ56" s="1145"/>
      <c r="CK56" s="1145"/>
      <c r="CL56" s="1145"/>
      <c r="CM56" s="1145"/>
      <c r="CN56" s="1145"/>
      <c r="CO56" s="1145"/>
      <c r="CP56" s="1145"/>
      <c r="CQ56" s="1145"/>
      <c r="CR56" s="1145"/>
      <c r="CS56" s="1145"/>
      <c r="CT56" s="1145"/>
      <c r="CU56" s="1145"/>
      <c r="CV56" s="1145"/>
      <c r="CW56" s="1145"/>
      <c r="CX56" s="1145"/>
      <c r="CY56" s="1145"/>
      <c r="CZ56" s="1145"/>
      <c r="DA56" s="1145"/>
      <c r="DB56" s="1145"/>
      <c r="DC56" s="1145"/>
    </row>
    <row r="57" spans="1:109" s="340" customFormat="1">
      <c r="B57" s="344"/>
      <c r="G57" s="1140"/>
      <c r="H57" s="1140"/>
      <c r="I57" s="1150"/>
      <c r="J57" s="1150"/>
      <c r="K57" s="1146"/>
      <c r="L57" s="1146"/>
      <c r="M57" s="1146"/>
      <c r="N57" s="1146"/>
      <c r="AM57" s="323"/>
      <c r="AN57" s="1144"/>
      <c r="AO57" s="1144"/>
      <c r="AP57" s="1144"/>
      <c r="AQ57" s="1144"/>
      <c r="AR57" s="1144"/>
      <c r="AS57" s="1144"/>
      <c r="AT57" s="1144"/>
      <c r="AU57" s="1144"/>
      <c r="AV57" s="1144"/>
      <c r="AW57" s="1144"/>
      <c r="AX57" s="1144"/>
      <c r="AY57" s="1144"/>
      <c r="AZ57" s="1144"/>
      <c r="BA57" s="1144"/>
      <c r="BB57" s="1147" t="s">
        <v>556</v>
      </c>
      <c r="BC57" s="1147"/>
      <c r="BD57" s="1147"/>
      <c r="BE57" s="1147"/>
      <c r="BF57" s="1147"/>
      <c r="BG57" s="1147"/>
      <c r="BH57" s="1147"/>
      <c r="BI57" s="1147"/>
      <c r="BJ57" s="1147"/>
      <c r="BK57" s="1147"/>
      <c r="BL57" s="1147"/>
      <c r="BM57" s="1147"/>
      <c r="BN57" s="1147"/>
      <c r="BO57" s="1147"/>
      <c r="BP57" s="1148"/>
      <c r="BQ57" s="1145"/>
      <c r="BR57" s="1145"/>
      <c r="BS57" s="1145"/>
      <c r="BT57" s="1145"/>
      <c r="BU57" s="1145"/>
      <c r="BV57" s="1145"/>
      <c r="BW57" s="1145"/>
      <c r="BX57" s="1145">
        <v>57.1</v>
      </c>
      <c r="BY57" s="1145"/>
      <c r="BZ57" s="1145"/>
      <c r="CA57" s="1145"/>
      <c r="CB57" s="1145"/>
      <c r="CC57" s="1145"/>
      <c r="CD57" s="1145"/>
      <c r="CE57" s="1145"/>
      <c r="CF57" s="1145">
        <v>58.7</v>
      </c>
      <c r="CG57" s="1145"/>
      <c r="CH57" s="1145"/>
      <c r="CI57" s="1145"/>
      <c r="CJ57" s="1145"/>
      <c r="CK57" s="1145"/>
      <c r="CL57" s="1145"/>
      <c r="CM57" s="1145"/>
      <c r="CN57" s="1145">
        <v>59.9</v>
      </c>
      <c r="CO57" s="1145"/>
      <c r="CP57" s="1145"/>
      <c r="CQ57" s="1145"/>
      <c r="CR57" s="1145"/>
      <c r="CS57" s="1145"/>
      <c r="CT57" s="1145"/>
      <c r="CU57" s="1145"/>
      <c r="CV57" s="1145">
        <v>60.6</v>
      </c>
      <c r="CW57" s="1145"/>
      <c r="CX57" s="1145"/>
      <c r="CY57" s="1145"/>
      <c r="CZ57" s="1145"/>
      <c r="DA57" s="1145"/>
      <c r="DB57" s="1145"/>
      <c r="DC57" s="1145"/>
      <c r="DD57" s="345"/>
      <c r="DE57" s="344"/>
    </row>
    <row r="58" spans="1:109" s="340" customFormat="1">
      <c r="A58" s="323"/>
      <c r="B58" s="344"/>
      <c r="G58" s="1140"/>
      <c r="H58" s="1140"/>
      <c r="I58" s="1150"/>
      <c r="J58" s="1150"/>
      <c r="K58" s="1146"/>
      <c r="L58" s="1146"/>
      <c r="M58" s="1146"/>
      <c r="N58" s="1146"/>
      <c r="AM58" s="323"/>
      <c r="AN58" s="1144"/>
      <c r="AO58" s="1144"/>
      <c r="AP58" s="1144"/>
      <c r="AQ58" s="1144"/>
      <c r="AR58" s="1144"/>
      <c r="AS58" s="1144"/>
      <c r="AT58" s="1144"/>
      <c r="AU58" s="1144"/>
      <c r="AV58" s="1144"/>
      <c r="AW58" s="1144"/>
      <c r="AX58" s="1144"/>
      <c r="AY58" s="1144"/>
      <c r="AZ58" s="1144"/>
      <c r="BA58" s="1144"/>
      <c r="BB58" s="1147"/>
      <c r="BC58" s="1147"/>
      <c r="BD58" s="1147"/>
      <c r="BE58" s="1147"/>
      <c r="BF58" s="1147"/>
      <c r="BG58" s="1147"/>
      <c r="BH58" s="1147"/>
      <c r="BI58" s="1147"/>
      <c r="BJ58" s="1147"/>
      <c r="BK58" s="1147"/>
      <c r="BL58" s="1147"/>
      <c r="BM58" s="1147"/>
      <c r="BN58" s="1147"/>
      <c r="BO58" s="1147"/>
      <c r="BP58" s="1145"/>
      <c r="BQ58" s="1145"/>
      <c r="BR58" s="1145"/>
      <c r="BS58" s="1145"/>
      <c r="BT58" s="1145"/>
      <c r="BU58" s="1145"/>
      <c r="BV58" s="1145"/>
      <c r="BW58" s="1145"/>
      <c r="BX58" s="1145"/>
      <c r="BY58" s="1145"/>
      <c r="BZ58" s="1145"/>
      <c r="CA58" s="1145"/>
      <c r="CB58" s="1145"/>
      <c r="CC58" s="1145"/>
      <c r="CD58" s="1145"/>
      <c r="CE58" s="1145"/>
      <c r="CF58" s="1145"/>
      <c r="CG58" s="1145"/>
      <c r="CH58" s="1145"/>
      <c r="CI58" s="1145"/>
      <c r="CJ58" s="1145"/>
      <c r="CK58" s="1145"/>
      <c r="CL58" s="1145"/>
      <c r="CM58" s="1145"/>
      <c r="CN58" s="1145"/>
      <c r="CO58" s="1145"/>
      <c r="CP58" s="1145"/>
      <c r="CQ58" s="1145"/>
      <c r="CR58" s="1145"/>
      <c r="CS58" s="1145"/>
      <c r="CT58" s="1145"/>
      <c r="CU58" s="1145"/>
      <c r="CV58" s="1145"/>
      <c r="CW58" s="1145"/>
      <c r="CX58" s="1145"/>
      <c r="CY58" s="1145"/>
      <c r="CZ58" s="1145"/>
      <c r="DA58" s="1145"/>
      <c r="DB58" s="1145"/>
      <c r="DC58" s="1145"/>
      <c r="DD58" s="345"/>
      <c r="DE58" s="344"/>
    </row>
    <row r="59" spans="1:109" s="340" customFormat="1">
      <c r="A59" s="323"/>
      <c r="B59" s="344"/>
      <c r="K59" s="346"/>
      <c r="L59" s="346"/>
      <c r="M59" s="346"/>
      <c r="N59" s="346"/>
      <c r="AQ59" s="346"/>
      <c r="AR59" s="346"/>
      <c r="AS59" s="346"/>
      <c r="AT59" s="346"/>
      <c r="BC59" s="346"/>
      <c r="BD59" s="346"/>
      <c r="BE59" s="346"/>
      <c r="BF59" s="346"/>
      <c r="BO59" s="346"/>
      <c r="BP59" s="346"/>
      <c r="BQ59" s="346"/>
      <c r="BR59" s="346"/>
      <c r="CA59" s="346"/>
      <c r="CB59" s="346"/>
      <c r="CC59" s="346"/>
      <c r="CD59" s="346"/>
      <c r="CM59" s="346"/>
      <c r="CN59" s="346"/>
      <c r="CO59" s="346"/>
      <c r="CP59" s="346"/>
      <c r="CY59" s="346"/>
      <c r="CZ59" s="346"/>
      <c r="DA59" s="346"/>
      <c r="DB59" s="346"/>
      <c r="DC59" s="346"/>
      <c r="DD59" s="345"/>
      <c r="DE59" s="344"/>
    </row>
    <row r="60" spans="1:109" s="340" customFormat="1">
      <c r="A60" s="323"/>
      <c r="B60" s="344"/>
      <c r="K60" s="346"/>
      <c r="L60" s="346"/>
      <c r="M60" s="346"/>
      <c r="N60" s="346"/>
      <c r="AQ60" s="346"/>
      <c r="AR60" s="346"/>
      <c r="AS60" s="346"/>
      <c r="AT60" s="346"/>
      <c r="BC60" s="346"/>
      <c r="BD60" s="346"/>
      <c r="BE60" s="346"/>
      <c r="BF60" s="346"/>
      <c r="BO60" s="346"/>
      <c r="BP60" s="346"/>
      <c r="BQ60" s="346"/>
      <c r="BR60" s="346"/>
      <c r="CA60" s="346"/>
      <c r="CB60" s="346"/>
      <c r="CC60" s="346"/>
      <c r="CD60" s="346"/>
      <c r="CM60" s="346"/>
      <c r="CN60" s="346"/>
      <c r="CO60" s="346"/>
      <c r="CP60" s="346"/>
      <c r="CY60" s="346"/>
      <c r="CZ60" s="346"/>
      <c r="DA60" s="346"/>
      <c r="DB60" s="346"/>
      <c r="DC60" s="346"/>
      <c r="DD60" s="345"/>
      <c r="DE60" s="344"/>
    </row>
    <row r="61" spans="1:109" s="340" customFormat="1">
      <c r="A61" s="323"/>
      <c r="B61" s="347"/>
      <c r="C61" s="348"/>
      <c r="D61" s="348"/>
      <c r="E61" s="348"/>
      <c r="F61" s="348"/>
      <c r="G61" s="348"/>
      <c r="H61" s="348"/>
      <c r="I61" s="348"/>
      <c r="J61" s="348"/>
      <c r="K61" s="348"/>
      <c r="L61" s="348"/>
      <c r="M61" s="349"/>
      <c r="N61" s="349"/>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9"/>
      <c r="AT61" s="349"/>
      <c r="AU61" s="348"/>
      <c r="AV61" s="348"/>
      <c r="AW61" s="348"/>
      <c r="AX61" s="348"/>
      <c r="AY61" s="348"/>
      <c r="AZ61" s="348"/>
      <c r="BA61" s="348"/>
      <c r="BB61" s="348"/>
      <c r="BC61" s="348"/>
      <c r="BD61" s="348"/>
      <c r="BE61" s="349"/>
      <c r="BF61" s="349"/>
      <c r="BG61" s="348"/>
      <c r="BH61" s="348"/>
      <c r="BI61" s="348"/>
      <c r="BJ61" s="348"/>
      <c r="BK61" s="348"/>
      <c r="BL61" s="348"/>
      <c r="BM61" s="348"/>
      <c r="BN61" s="348"/>
      <c r="BO61" s="348"/>
      <c r="BP61" s="348"/>
      <c r="BQ61" s="349"/>
      <c r="BR61" s="349"/>
      <c r="BS61" s="348"/>
      <c r="BT61" s="348"/>
      <c r="BU61" s="348"/>
      <c r="BV61" s="348"/>
      <c r="BW61" s="348"/>
      <c r="BX61" s="348"/>
      <c r="BY61" s="348"/>
      <c r="BZ61" s="348"/>
      <c r="CA61" s="348"/>
      <c r="CB61" s="348"/>
      <c r="CC61" s="349"/>
      <c r="CD61" s="349"/>
      <c r="CE61" s="348"/>
      <c r="CF61" s="348"/>
      <c r="CG61" s="348"/>
      <c r="CH61" s="348"/>
      <c r="CI61" s="348"/>
      <c r="CJ61" s="348"/>
      <c r="CK61" s="348"/>
      <c r="CL61" s="348"/>
      <c r="CM61" s="348"/>
      <c r="CN61" s="348"/>
      <c r="CO61" s="349"/>
      <c r="CP61" s="349"/>
      <c r="CQ61" s="348"/>
      <c r="CR61" s="348"/>
      <c r="CS61" s="348"/>
      <c r="CT61" s="348"/>
      <c r="CU61" s="348"/>
      <c r="CV61" s="348"/>
      <c r="CW61" s="348"/>
      <c r="CX61" s="348"/>
      <c r="CY61" s="348"/>
      <c r="CZ61" s="348"/>
      <c r="DA61" s="349"/>
      <c r="DB61" s="349"/>
      <c r="DC61" s="349"/>
      <c r="DD61" s="350"/>
      <c r="DE61" s="344"/>
    </row>
    <row r="62" spans="1:109">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23"/>
    </row>
    <row r="63" spans="1:109" ht="17.25">
      <c r="B63" s="351" t="s">
        <v>558</v>
      </c>
    </row>
    <row r="64" spans="1:109">
      <c r="B64" s="332"/>
      <c r="G64" s="339"/>
      <c r="I64" s="352"/>
      <c r="J64" s="352"/>
      <c r="K64" s="352"/>
      <c r="L64" s="352"/>
      <c r="M64" s="352"/>
      <c r="N64" s="353"/>
      <c r="AM64" s="339"/>
      <c r="AN64" s="339" t="s">
        <v>552</v>
      </c>
      <c r="AP64" s="340"/>
      <c r="AQ64" s="340"/>
      <c r="AR64" s="340"/>
      <c r="AY64" s="339"/>
      <c r="BA64" s="340"/>
      <c r="BB64" s="340"/>
      <c r="BC64" s="340"/>
      <c r="BK64" s="339"/>
      <c r="BM64" s="340"/>
      <c r="BN64" s="340"/>
      <c r="BO64" s="340"/>
      <c r="BW64" s="339"/>
      <c r="BY64" s="340"/>
      <c r="BZ64" s="340"/>
      <c r="CA64" s="340"/>
      <c r="CI64" s="339"/>
      <c r="CK64" s="340"/>
      <c r="CL64" s="340"/>
      <c r="CM64" s="340"/>
      <c r="CU64" s="339"/>
      <c r="CW64" s="340"/>
      <c r="CX64" s="340"/>
      <c r="CY64" s="340"/>
    </row>
    <row r="65" spans="2:107">
      <c r="B65" s="332"/>
      <c r="AN65" s="1131" t="s">
        <v>563</v>
      </c>
      <c r="AO65" s="1132"/>
      <c r="AP65" s="1132"/>
      <c r="AQ65" s="1132"/>
      <c r="AR65" s="1132"/>
      <c r="AS65" s="1132"/>
      <c r="AT65" s="1132"/>
      <c r="AU65" s="1132"/>
      <c r="AV65" s="1132"/>
      <c r="AW65" s="1132"/>
      <c r="AX65" s="1132"/>
      <c r="AY65" s="1132"/>
      <c r="AZ65" s="1132"/>
      <c r="BA65" s="1132"/>
      <c r="BB65" s="1132"/>
      <c r="BC65" s="1132"/>
      <c r="BD65" s="1132"/>
      <c r="BE65" s="1132"/>
      <c r="BF65" s="1132"/>
      <c r="BG65" s="1132"/>
      <c r="BH65" s="1132"/>
      <c r="BI65" s="1132"/>
      <c r="BJ65" s="1132"/>
      <c r="BK65" s="1132"/>
      <c r="BL65" s="1132"/>
      <c r="BM65" s="1132"/>
      <c r="BN65" s="1132"/>
      <c r="BO65" s="1132"/>
      <c r="BP65" s="1132"/>
      <c r="BQ65" s="1132"/>
      <c r="BR65" s="1132"/>
      <c r="BS65" s="1132"/>
      <c r="BT65" s="1132"/>
      <c r="BU65" s="1132"/>
      <c r="BV65" s="1132"/>
      <c r="BW65" s="1132"/>
      <c r="BX65" s="1132"/>
      <c r="BY65" s="1132"/>
      <c r="BZ65" s="1132"/>
      <c r="CA65" s="1132"/>
      <c r="CB65" s="1132"/>
      <c r="CC65" s="1132"/>
      <c r="CD65" s="1132"/>
      <c r="CE65" s="1132"/>
      <c r="CF65" s="1132"/>
      <c r="CG65" s="1132"/>
      <c r="CH65" s="1132"/>
      <c r="CI65" s="1132"/>
      <c r="CJ65" s="1132"/>
      <c r="CK65" s="1132"/>
      <c r="CL65" s="1132"/>
      <c r="CM65" s="1132"/>
      <c r="CN65" s="1132"/>
      <c r="CO65" s="1132"/>
      <c r="CP65" s="1132"/>
      <c r="CQ65" s="1132"/>
      <c r="CR65" s="1132"/>
      <c r="CS65" s="1132"/>
      <c r="CT65" s="1132"/>
      <c r="CU65" s="1132"/>
      <c r="CV65" s="1132"/>
      <c r="CW65" s="1132"/>
      <c r="CX65" s="1132"/>
      <c r="CY65" s="1132"/>
      <c r="CZ65" s="1132"/>
      <c r="DA65" s="1132"/>
      <c r="DB65" s="1132"/>
      <c r="DC65" s="1133"/>
    </row>
    <row r="66" spans="2:107">
      <c r="B66" s="332"/>
      <c r="AN66" s="1134"/>
      <c r="AO66" s="1135"/>
      <c r="AP66" s="1135"/>
      <c r="AQ66" s="1135"/>
      <c r="AR66" s="1135"/>
      <c r="AS66" s="1135"/>
      <c r="AT66" s="1135"/>
      <c r="AU66" s="1135"/>
      <c r="AV66" s="1135"/>
      <c r="AW66" s="1135"/>
      <c r="AX66" s="1135"/>
      <c r="AY66" s="1135"/>
      <c r="AZ66" s="1135"/>
      <c r="BA66" s="1135"/>
      <c r="BB66" s="1135"/>
      <c r="BC66" s="1135"/>
      <c r="BD66" s="1135"/>
      <c r="BE66" s="1135"/>
      <c r="BF66" s="1135"/>
      <c r="BG66" s="1135"/>
      <c r="BH66" s="1135"/>
      <c r="BI66" s="1135"/>
      <c r="BJ66" s="1135"/>
      <c r="BK66" s="1135"/>
      <c r="BL66" s="1135"/>
      <c r="BM66" s="1135"/>
      <c r="BN66" s="1135"/>
      <c r="BO66" s="1135"/>
      <c r="BP66" s="1135"/>
      <c r="BQ66" s="1135"/>
      <c r="BR66" s="1135"/>
      <c r="BS66" s="1135"/>
      <c r="BT66" s="1135"/>
      <c r="BU66" s="1135"/>
      <c r="BV66" s="1135"/>
      <c r="BW66" s="1135"/>
      <c r="BX66" s="1135"/>
      <c r="BY66" s="1135"/>
      <c r="BZ66" s="1135"/>
      <c r="CA66" s="1135"/>
      <c r="CB66" s="1135"/>
      <c r="CC66" s="1135"/>
      <c r="CD66" s="1135"/>
      <c r="CE66" s="1135"/>
      <c r="CF66" s="1135"/>
      <c r="CG66" s="1135"/>
      <c r="CH66" s="1135"/>
      <c r="CI66" s="1135"/>
      <c r="CJ66" s="1135"/>
      <c r="CK66" s="1135"/>
      <c r="CL66" s="1135"/>
      <c r="CM66" s="1135"/>
      <c r="CN66" s="1135"/>
      <c r="CO66" s="1135"/>
      <c r="CP66" s="1135"/>
      <c r="CQ66" s="1135"/>
      <c r="CR66" s="1135"/>
      <c r="CS66" s="1135"/>
      <c r="CT66" s="1135"/>
      <c r="CU66" s="1135"/>
      <c r="CV66" s="1135"/>
      <c r="CW66" s="1135"/>
      <c r="CX66" s="1135"/>
      <c r="CY66" s="1135"/>
      <c r="CZ66" s="1135"/>
      <c r="DA66" s="1135"/>
      <c r="DB66" s="1135"/>
      <c r="DC66" s="1136"/>
    </row>
    <row r="67" spans="2:107">
      <c r="B67" s="332"/>
      <c r="AN67" s="1134"/>
      <c r="AO67" s="1135"/>
      <c r="AP67" s="1135"/>
      <c r="AQ67" s="1135"/>
      <c r="AR67" s="1135"/>
      <c r="AS67" s="1135"/>
      <c r="AT67" s="1135"/>
      <c r="AU67" s="1135"/>
      <c r="AV67" s="1135"/>
      <c r="AW67" s="1135"/>
      <c r="AX67" s="1135"/>
      <c r="AY67" s="1135"/>
      <c r="AZ67" s="1135"/>
      <c r="BA67" s="1135"/>
      <c r="BB67" s="1135"/>
      <c r="BC67" s="1135"/>
      <c r="BD67" s="1135"/>
      <c r="BE67" s="1135"/>
      <c r="BF67" s="1135"/>
      <c r="BG67" s="1135"/>
      <c r="BH67" s="1135"/>
      <c r="BI67" s="1135"/>
      <c r="BJ67" s="1135"/>
      <c r="BK67" s="1135"/>
      <c r="BL67" s="1135"/>
      <c r="BM67" s="1135"/>
      <c r="BN67" s="1135"/>
      <c r="BO67" s="1135"/>
      <c r="BP67" s="1135"/>
      <c r="BQ67" s="1135"/>
      <c r="BR67" s="1135"/>
      <c r="BS67" s="1135"/>
      <c r="BT67" s="1135"/>
      <c r="BU67" s="1135"/>
      <c r="BV67" s="1135"/>
      <c r="BW67" s="1135"/>
      <c r="BX67" s="1135"/>
      <c r="BY67" s="1135"/>
      <c r="BZ67" s="1135"/>
      <c r="CA67" s="1135"/>
      <c r="CB67" s="1135"/>
      <c r="CC67" s="1135"/>
      <c r="CD67" s="1135"/>
      <c r="CE67" s="1135"/>
      <c r="CF67" s="1135"/>
      <c r="CG67" s="1135"/>
      <c r="CH67" s="1135"/>
      <c r="CI67" s="1135"/>
      <c r="CJ67" s="1135"/>
      <c r="CK67" s="1135"/>
      <c r="CL67" s="1135"/>
      <c r="CM67" s="1135"/>
      <c r="CN67" s="1135"/>
      <c r="CO67" s="1135"/>
      <c r="CP67" s="1135"/>
      <c r="CQ67" s="1135"/>
      <c r="CR67" s="1135"/>
      <c r="CS67" s="1135"/>
      <c r="CT67" s="1135"/>
      <c r="CU67" s="1135"/>
      <c r="CV67" s="1135"/>
      <c r="CW67" s="1135"/>
      <c r="CX67" s="1135"/>
      <c r="CY67" s="1135"/>
      <c r="CZ67" s="1135"/>
      <c r="DA67" s="1135"/>
      <c r="DB67" s="1135"/>
      <c r="DC67" s="1136"/>
    </row>
    <row r="68" spans="2:107">
      <c r="B68" s="332"/>
      <c r="AN68" s="1134"/>
      <c r="AO68" s="1135"/>
      <c r="AP68" s="1135"/>
      <c r="AQ68" s="1135"/>
      <c r="AR68" s="1135"/>
      <c r="AS68" s="1135"/>
      <c r="AT68" s="1135"/>
      <c r="AU68" s="1135"/>
      <c r="AV68" s="1135"/>
      <c r="AW68" s="1135"/>
      <c r="AX68" s="1135"/>
      <c r="AY68" s="1135"/>
      <c r="AZ68" s="1135"/>
      <c r="BA68" s="1135"/>
      <c r="BB68" s="1135"/>
      <c r="BC68" s="1135"/>
      <c r="BD68" s="1135"/>
      <c r="BE68" s="1135"/>
      <c r="BF68" s="1135"/>
      <c r="BG68" s="1135"/>
      <c r="BH68" s="1135"/>
      <c r="BI68" s="1135"/>
      <c r="BJ68" s="1135"/>
      <c r="BK68" s="1135"/>
      <c r="BL68" s="1135"/>
      <c r="BM68" s="1135"/>
      <c r="BN68" s="1135"/>
      <c r="BO68" s="1135"/>
      <c r="BP68" s="1135"/>
      <c r="BQ68" s="1135"/>
      <c r="BR68" s="1135"/>
      <c r="BS68" s="1135"/>
      <c r="BT68" s="1135"/>
      <c r="BU68" s="1135"/>
      <c r="BV68" s="1135"/>
      <c r="BW68" s="1135"/>
      <c r="BX68" s="1135"/>
      <c r="BY68" s="1135"/>
      <c r="BZ68" s="1135"/>
      <c r="CA68" s="1135"/>
      <c r="CB68" s="1135"/>
      <c r="CC68" s="1135"/>
      <c r="CD68" s="1135"/>
      <c r="CE68" s="1135"/>
      <c r="CF68" s="1135"/>
      <c r="CG68" s="1135"/>
      <c r="CH68" s="1135"/>
      <c r="CI68" s="1135"/>
      <c r="CJ68" s="1135"/>
      <c r="CK68" s="1135"/>
      <c r="CL68" s="1135"/>
      <c r="CM68" s="1135"/>
      <c r="CN68" s="1135"/>
      <c r="CO68" s="1135"/>
      <c r="CP68" s="1135"/>
      <c r="CQ68" s="1135"/>
      <c r="CR68" s="1135"/>
      <c r="CS68" s="1135"/>
      <c r="CT68" s="1135"/>
      <c r="CU68" s="1135"/>
      <c r="CV68" s="1135"/>
      <c r="CW68" s="1135"/>
      <c r="CX68" s="1135"/>
      <c r="CY68" s="1135"/>
      <c r="CZ68" s="1135"/>
      <c r="DA68" s="1135"/>
      <c r="DB68" s="1135"/>
      <c r="DC68" s="1136"/>
    </row>
    <row r="69" spans="2:107">
      <c r="B69" s="332"/>
      <c r="AN69" s="1137"/>
      <c r="AO69" s="1138"/>
      <c r="AP69" s="1138"/>
      <c r="AQ69" s="1138"/>
      <c r="AR69" s="1138"/>
      <c r="AS69" s="1138"/>
      <c r="AT69" s="1138"/>
      <c r="AU69" s="1138"/>
      <c r="AV69" s="1138"/>
      <c r="AW69" s="1138"/>
      <c r="AX69" s="1138"/>
      <c r="AY69" s="1138"/>
      <c r="AZ69" s="1138"/>
      <c r="BA69" s="1138"/>
      <c r="BB69" s="1138"/>
      <c r="BC69" s="1138"/>
      <c r="BD69" s="1138"/>
      <c r="BE69" s="1138"/>
      <c r="BF69" s="1138"/>
      <c r="BG69" s="1138"/>
      <c r="BH69" s="1138"/>
      <c r="BI69" s="1138"/>
      <c r="BJ69" s="1138"/>
      <c r="BK69" s="1138"/>
      <c r="BL69" s="1138"/>
      <c r="BM69" s="1138"/>
      <c r="BN69" s="1138"/>
      <c r="BO69" s="1138"/>
      <c r="BP69" s="1138"/>
      <c r="BQ69" s="1138"/>
      <c r="BR69" s="1138"/>
      <c r="BS69" s="1138"/>
      <c r="BT69" s="1138"/>
      <c r="BU69" s="1138"/>
      <c r="BV69" s="1138"/>
      <c r="BW69" s="1138"/>
      <c r="BX69" s="1138"/>
      <c r="BY69" s="1138"/>
      <c r="BZ69" s="1138"/>
      <c r="CA69" s="1138"/>
      <c r="CB69" s="1138"/>
      <c r="CC69" s="1138"/>
      <c r="CD69" s="1138"/>
      <c r="CE69" s="1138"/>
      <c r="CF69" s="1138"/>
      <c r="CG69" s="1138"/>
      <c r="CH69" s="1138"/>
      <c r="CI69" s="1138"/>
      <c r="CJ69" s="1138"/>
      <c r="CK69" s="1138"/>
      <c r="CL69" s="1138"/>
      <c r="CM69" s="1138"/>
      <c r="CN69" s="1138"/>
      <c r="CO69" s="1138"/>
      <c r="CP69" s="1138"/>
      <c r="CQ69" s="1138"/>
      <c r="CR69" s="1138"/>
      <c r="CS69" s="1138"/>
      <c r="CT69" s="1138"/>
      <c r="CU69" s="1138"/>
      <c r="CV69" s="1138"/>
      <c r="CW69" s="1138"/>
      <c r="CX69" s="1138"/>
      <c r="CY69" s="1138"/>
      <c r="CZ69" s="1138"/>
      <c r="DA69" s="1138"/>
      <c r="DB69" s="1138"/>
      <c r="DC69" s="1139"/>
    </row>
    <row r="70" spans="2:107">
      <c r="B70" s="332"/>
      <c r="H70" s="354"/>
      <c r="I70" s="354"/>
      <c r="J70" s="355"/>
      <c r="K70" s="355"/>
      <c r="L70" s="356"/>
      <c r="M70" s="355"/>
      <c r="N70" s="356"/>
      <c r="AN70" s="341"/>
      <c r="AO70" s="341"/>
      <c r="AP70" s="341"/>
      <c r="AZ70" s="341"/>
      <c r="BA70" s="341"/>
      <c r="BB70" s="341"/>
      <c r="BL70" s="341"/>
      <c r="BM70" s="341"/>
      <c r="BN70" s="341"/>
      <c r="BX70" s="341"/>
      <c r="BY70" s="341"/>
      <c r="BZ70" s="341"/>
      <c r="CJ70" s="341"/>
      <c r="CK70" s="341"/>
      <c r="CL70" s="341"/>
      <c r="CV70" s="341"/>
      <c r="CW70" s="341"/>
      <c r="CX70" s="341"/>
    </row>
    <row r="71" spans="2:107">
      <c r="B71" s="332"/>
      <c r="G71" s="357"/>
      <c r="I71" s="358"/>
      <c r="J71" s="355"/>
      <c r="K71" s="355"/>
      <c r="L71" s="356"/>
      <c r="M71" s="355"/>
      <c r="N71" s="356"/>
      <c r="AM71" s="357"/>
      <c r="AN71" s="323" t="s">
        <v>553</v>
      </c>
    </row>
    <row r="72" spans="2:107">
      <c r="B72" s="332"/>
      <c r="G72" s="1140"/>
      <c r="H72" s="1140"/>
      <c r="I72" s="1140"/>
      <c r="J72" s="1140"/>
      <c r="K72" s="342"/>
      <c r="L72" s="342"/>
      <c r="M72" s="343"/>
      <c r="N72" s="343"/>
      <c r="AN72" s="1141"/>
      <c r="AO72" s="1142"/>
      <c r="AP72" s="1142"/>
      <c r="AQ72" s="1142"/>
      <c r="AR72" s="1142"/>
      <c r="AS72" s="1142"/>
      <c r="AT72" s="1142"/>
      <c r="AU72" s="1142"/>
      <c r="AV72" s="1142"/>
      <c r="AW72" s="1142"/>
      <c r="AX72" s="1142"/>
      <c r="AY72" s="1142"/>
      <c r="AZ72" s="1142"/>
      <c r="BA72" s="1142"/>
      <c r="BB72" s="1142"/>
      <c r="BC72" s="1142"/>
      <c r="BD72" s="1142"/>
      <c r="BE72" s="1142"/>
      <c r="BF72" s="1142"/>
      <c r="BG72" s="1142"/>
      <c r="BH72" s="1142"/>
      <c r="BI72" s="1142"/>
      <c r="BJ72" s="1142"/>
      <c r="BK72" s="1142"/>
      <c r="BL72" s="1142"/>
      <c r="BM72" s="1142"/>
      <c r="BN72" s="1142"/>
      <c r="BO72" s="1143"/>
      <c r="BP72" s="1144" t="s">
        <v>528</v>
      </c>
      <c r="BQ72" s="1144"/>
      <c r="BR72" s="1144"/>
      <c r="BS72" s="1144"/>
      <c r="BT72" s="1144"/>
      <c r="BU72" s="1144"/>
      <c r="BV72" s="1144"/>
      <c r="BW72" s="1144"/>
      <c r="BX72" s="1144" t="s">
        <v>529</v>
      </c>
      <c r="BY72" s="1144"/>
      <c r="BZ72" s="1144"/>
      <c r="CA72" s="1144"/>
      <c r="CB72" s="1144"/>
      <c r="CC72" s="1144"/>
      <c r="CD72" s="1144"/>
      <c r="CE72" s="1144"/>
      <c r="CF72" s="1144" t="s">
        <v>447</v>
      </c>
      <c r="CG72" s="1144"/>
      <c r="CH72" s="1144"/>
      <c r="CI72" s="1144"/>
      <c r="CJ72" s="1144"/>
      <c r="CK72" s="1144"/>
      <c r="CL72" s="1144"/>
      <c r="CM72" s="1144"/>
      <c r="CN72" s="1144" t="s">
        <v>530</v>
      </c>
      <c r="CO72" s="1144"/>
      <c r="CP72" s="1144"/>
      <c r="CQ72" s="1144"/>
      <c r="CR72" s="1144"/>
      <c r="CS72" s="1144"/>
      <c r="CT72" s="1144"/>
      <c r="CU72" s="1144"/>
      <c r="CV72" s="1144" t="s">
        <v>531</v>
      </c>
      <c r="CW72" s="1144"/>
      <c r="CX72" s="1144"/>
      <c r="CY72" s="1144"/>
      <c r="CZ72" s="1144"/>
      <c r="DA72" s="1144"/>
      <c r="DB72" s="1144"/>
      <c r="DC72" s="1144"/>
    </row>
    <row r="73" spans="2:107">
      <c r="B73" s="332"/>
      <c r="G73" s="1151"/>
      <c r="H73" s="1151"/>
      <c r="I73" s="1151"/>
      <c r="J73" s="1151"/>
      <c r="K73" s="1152"/>
      <c r="L73" s="1152"/>
      <c r="M73" s="1152"/>
      <c r="N73" s="1152"/>
      <c r="AM73" s="341"/>
      <c r="AN73" s="1147" t="s">
        <v>554</v>
      </c>
      <c r="AO73" s="1147"/>
      <c r="AP73" s="1147"/>
      <c r="AQ73" s="1147"/>
      <c r="AR73" s="1147"/>
      <c r="AS73" s="1147"/>
      <c r="AT73" s="1147"/>
      <c r="AU73" s="1147"/>
      <c r="AV73" s="1147"/>
      <c r="AW73" s="1147"/>
      <c r="AX73" s="1147"/>
      <c r="AY73" s="1147"/>
      <c r="AZ73" s="1147"/>
      <c r="BA73" s="1147"/>
      <c r="BB73" s="1147" t="s">
        <v>555</v>
      </c>
      <c r="BC73" s="1147"/>
      <c r="BD73" s="1147"/>
      <c r="BE73" s="1147"/>
      <c r="BF73" s="1147"/>
      <c r="BG73" s="1147"/>
      <c r="BH73" s="1147"/>
      <c r="BI73" s="1147"/>
      <c r="BJ73" s="1147"/>
      <c r="BK73" s="1147"/>
      <c r="BL73" s="1147"/>
      <c r="BM73" s="1147"/>
      <c r="BN73" s="1147"/>
      <c r="BO73" s="1147"/>
      <c r="BP73" s="1145">
        <v>37.4</v>
      </c>
      <c r="BQ73" s="1145"/>
      <c r="BR73" s="1145"/>
      <c r="BS73" s="1145"/>
      <c r="BT73" s="1145"/>
      <c r="BU73" s="1145"/>
      <c r="BV73" s="1145"/>
      <c r="BW73" s="1145"/>
      <c r="BX73" s="1145">
        <v>43.7</v>
      </c>
      <c r="BY73" s="1145"/>
      <c r="BZ73" s="1145"/>
      <c r="CA73" s="1145"/>
      <c r="CB73" s="1145"/>
      <c r="CC73" s="1145"/>
      <c r="CD73" s="1145"/>
      <c r="CE73" s="1145"/>
      <c r="CF73" s="1145">
        <v>52.2</v>
      </c>
      <c r="CG73" s="1145"/>
      <c r="CH73" s="1145"/>
      <c r="CI73" s="1145"/>
      <c r="CJ73" s="1145"/>
      <c r="CK73" s="1145"/>
      <c r="CL73" s="1145"/>
      <c r="CM73" s="1145"/>
      <c r="CN73" s="1145">
        <v>52.4</v>
      </c>
      <c r="CO73" s="1145"/>
      <c r="CP73" s="1145"/>
      <c r="CQ73" s="1145"/>
      <c r="CR73" s="1145"/>
      <c r="CS73" s="1145"/>
      <c r="CT73" s="1145"/>
      <c r="CU73" s="1145"/>
      <c r="CV73" s="1145">
        <v>48.5</v>
      </c>
      <c r="CW73" s="1145"/>
      <c r="CX73" s="1145"/>
      <c r="CY73" s="1145"/>
      <c r="CZ73" s="1145"/>
      <c r="DA73" s="1145"/>
      <c r="DB73" s="1145"/>
      <c r="DC73" s="1145"/>
    </row>
    <row r="74" spans="2:107">
      <c r="B74" s="332"/>
      <c r="G74" s="1151"/>
      <c r="H74" s="1151"/>
      <c r="I74" s="1151"/>
      <c r="J74" s="1151"/>
      <c r="K74" s="1152"/>
      <c r="L74" s="1152"/>
      <c r="M74" s="1152"/>
      <c r="N74" s="1152"/>
      <c r="AM74" s="341"/>
      <c r="AN74" s="1147"/>
      <c r="AO74" s="1147"/>
      <c r="AP74" s="1147"/>
      <c r="AQ74" s="1147"/>
      <c r="AR74" s="1147"/>
      <c r="AS74" s="1147"/>
      <c r="AT74" s="1147"/>
      <c r="AU74" s="1147"/>
      <c r="AV74" s="1147"/>
      <c r="AW74" s="1147"/>
      <c r="AX74" s="1147"/>
      <c r="AY74" s="1147"/>
      <c r="AZ74" s="1147"/>
      <c r="BA74" s="1147"/>
      <c r="BB74" s="1147"/>
      <c r="BC74" s="1147"/>
      <c r="BD74" s="1147"/>
      <c r="BE74" s="1147"/>
      <c r="BF74" s="1147"/>
      <c r="BG74" s="1147"/>
      <c r="BH74" s="1147"/>
      <c r="BI74" s="1147"/>
      <c r="BJ74" s="1147"/>
      <c r="BK74" s="1147"/>
      <c r="BL74" s="1147"/>
      <c r="BM74" s="1147"/>
      <c r="BN74" s="1147"/>
      <c r="BO74" s="1147"/>
      <c r="BP74" s="1145"/>
      <c r="BQ74" s="1145"/>
      <c r="BR74" s="1145"/>
      <c r="BS74" s="1145"/>
      <c r="BT74" s="1145"/>
      <c r="BU74" s="1145"/>
      <c r="BV74" s="1145"/>
      <c r="BW74" s="1145"/>
      <c r="BX74" s="1145"/>
      <c r="BY74" s="1145"/>
      <c r="BZ74" s="1145"/>
      <c r="CA74" s="1145"/>
      <c r="CB74" s="1145"/>
      <c r="CC74" s="1145"/>
      <c r="CD74" s="1145"/>
      <c r="CE74" s="1145"/>
      <c r="CF74" s="1145"/>
      <c r="CG74" s="1145"/>
      <c r="CH74" s="1145"/>
      <c r="CI74" s="1145"/>
      <c r="CJ74" s="1145"/>
      <c r="CK74" s="1145"/>
      <c r="CL74" s="1145"/>
      <c r="CM74" s="1145"/>
      <c r="CN74" s="1145"/>
      <c r="CO74" s="1145"/>
      <c r="CP74" s="1145"/>
      <c r="CQ74" s="1145"/>
      <c r="CR74" s="1145"/>
      <c r="CS74" s="1145"/>
      <c r="CT74" s="1145"/>
      <c r="CU74" s="1145"/>
      <c r="CV74" s="1145"/>
      <c r="CW74" s="1145"/>
      <c r="CX74" s="1145"/>
      <c r="CY74" s="1145"/>
      <c r="CZ74" s="1145"/>
      <c r="DA74" s="1145"/>
      <c r="DB74" s="1145"/>
      <c r="DC74" s="1145"/>
    </row>
    <row r="75" spans="2:107">
      <c r="B75" s="332"/>
      <c r="G75" s="1151"/>
      <c r="H75" s="1151"/>
      <c r="I75" s="1140"/>
      <c r="J75" s="1140"/>
      <c r="K75" s="1146"/>
      <c r="L75" s="1146"/>
      <c r="M75" s="1146"/>
      <c r="N75" s="1146"/>
      <c r="AM75" s="341"/>
      <c r="AN75" s="1147"/>
      <c r="AO75" s="1147"/>
      <c r="AP75" s="1147"/>
      <c r="AQ75" s="1147"/>
      <c r="AR75" s="1147"/>
      <c r="AS75" s="1147"/>
      <c r="AT75" s="1147"/>
      <c r="AU75" s="1147"/>
      <c r="AV75" s="1147"/>
      <c r="AW75" s="1147"/>
      <c r="AX75" s="1147"/>
      <c r="AY75" s="1147"/>
      <c r="AZ75" s="1147"/>
      <c r="BA75" s="1147"/>
      <c r="BB75" s="1147" t="s">
        <v>559</v>
      </c>
      <c r="BC75" s="1147"/>
      <c r="BD75" s="1147"/>
      <c r="BE75" s="1147"/>
      <c r="BF75" s="1147"/>
      <c r="BG75" s="1147"/>
      <c r="BH75" s="1147"/>
      <c r="BI75" s="1147"/>
      <c r="BJ75" s="1147"/>
      <c r="BK75" s="1147"/>
      <c r="BL75" s="1147"/>
      <c r="BM75" s="1147"/>
      <c r="BN75" s="1147"/>
      <c r="BO75" s="1147"/>
      <c r="BP75" s="1145">
        <v>6.3</v>
      </c>
      <c r="BQ75" s="1145"/>
      <c r="BR75" s="1145"/>
      <c r="BS75" s="1145"/>
      <c r="BT75" s="1145"/>
      <c r="BU75" s="1145"/>
      <c r="BV75" s="1145"/>
      <c r="BW75" s="1145"/>
      <c r="BX75" s="1145">
        <v>7</v>
      </c>
      <c r="BY75" s="1145"/>
      <c r="BZ75" s="1145"/>
      <c r="CA75" s="1145"/>
      <c r="CB75" s="1145"/>
      <c r="CC75" s="1145"/>
      <c r="CD75" s="1145"/>
      <c r="CE75" s="1145"/>
      <c r="CF75" s="1145">
        <v>7.7</v>
      </c>
      <c r="CG75" s="1145"/>
      <c r="CH75" s="1145"/>
      <c r="CI75" s="1145"/>
      <c r="CJ75" s="1145"/>
      <c r="CK75" s="1145"/>
      <c r="CL75" s="1145"/>
      <c r="CM75" s="1145"/>
      <c r="CN75" s="1145">
        <v>8</v>
      </c>
      <c r="CO75" s="1145"/>
      <c r="CP75" s="1145"/>
      <c r="CQ75" s="1145"/>
      <c r="CR75" s="1145"/>
      <c r="CS75" s="1145"/>
      <c r="CT75" s="1145"/>
      <c r="CU75" s="1145"/>
      <c r="CV75" s="1145">
        <v>8.4</v>
      </c>
      <c r="CW75" s="1145"/>
      <c r="CX75" s="1145"/>
      <c r="CY75" s="1145"/>
      <c r="CZ75" s="1145"/>
      <c r="DA75" s="1145"/>
      <c r="DB75" s="1145"/>
      <c r="DC75" s="1145"/>
    </row>
    <row r="76" spans="2:107">
      <c r="B76" s="332"/>
      <c r="G76" s="1151"/>
      <c r="H76" s="1151"/>
      <c r="I76" s="1140"/>
      <c r="J76" s="1140"/>
      <c r="K76" s="1146"/>
      <c r="L76" s="1146"/>
      <c r="M76" s="1146"/>
      <c r="N76" s="1146"/>
      <c r="AM76" s="341"/>
      <c r="AN76" s="1147"/>
      <c r="AO76" s="1147"/>
      <c r="AP76" s="1147"/>
      <c r="AQ76" s="1147"/>
      <c r="AR76" s="1147"/>
      <c r="AS76" s="1147"/>
      <c r="AT76" s="1147"/>
      <c r="AU76" s="1147"/>
      <c r="AV76" s="1147"/>
      <c r="AW76" s="1147"/>
      <c r="AX76" s="1147"/>
      <c r="AY76" s="1147"/>
      <c r="AZ76" s="1147"/>
      <c r="BA76" s="1147"/>
      <c r="BB76" s="1147"/>
      <c r="BC76" s="1147"/>
      <c r="BD76" s="1147"/>
      <c r="BE76" s="1147"/>
      <c r="BF76" s="1147"/>
      <c r="BG76" s="1147"/>
      <c r="BH76" s="1147"/>
      <c r="BI76" s="1147"/>
      <c r="BJ76" s="1147"/>
      <c r="BK76" s="1147"/>
      <c r="BL76" s="1147"/>
      <c r="BM76" s="1147"/>
      <c r="BN76" s="1147"/>
      <c r="BO76" s="1147"/>
      <c r="BP76" s="1145"/>
      <c r="BQ76" s="1145"/>
      <c r="BR76" s="1145"/>
      <c r="BS76" s="1145"/>
      <c r="BT76" s="1145"/>
      <c r="BU76" s="1145"/>
      <c r="BV76" s="1145"/>
      <c r="BW76" s="1145"/>
      <c r="BX76" s="1145"/>
      <c r="BY76" s="1145"/>
      <c r="BZ76" s="1145"/>
      <c r="CA76" s="1145"/>
      <c r="CB76" s="1145"/>
      <c r="CC76" s="1145"/>
      <c r="CD76" s="1145"/>
      <c r="CE76" s="1145"/>
      <c r="CF76" s="1145"/>
      <c r="CG76" s="1145"/>
      <c r="CH76" s="1145"/>
      <c r="CI76" s="1145"/>
      <c r="CJ76" s="1145"/>
      <c r="CK76" s="1145"/>
      <c r="CL76" s="1145"/>
      <c r="CM76" s="1145"/>
      <c r="CN76" s="1145"/>
      <c r="CO76" s="1145"/>
      <c r="CP76" s="1145"/>
      <c r="CQ76" s="1145"/>
      <c r="CR76" s="1145"/>
      <c r="CS76" s="1145"/>
      <c r="CT76" s="1145"/>
      <c r="CU76" s="1145"/>
      <c r="CV76" s="1145"/>
      <c r="CW76" s="1145"/>
      <c r="CX76" s="1145"/>
      <c r="CY76" s="1145"/>
      <c r="CZ76" s="1145"/>
      <c r="DA76" s="1145"/>
      <c r="DB76" s="1145"/>
      <c r="DC76" s="1145"/>
    </row>
    <row r="77" spans="2:107">
      <c r="B77" s="332"/>
      <c r="G77" s="1140"/>
      <c r="H77" s="1140"/>
      <c r="I77" s="1140"/>
      <c r="J77" s="1140"/>
      <c r="K77" s="1152"/>
      <c r="L77" s="1152"/>
      <c r="M77" s="1152"/>
      <c r="N77" s="1152"/>
      <c r="AN77" s="1144" t="s">
        <v>557</v>
      </c>
      <c r="AO77" s="1144"/>
      <c r="AP77" s="1144"/>
      <c r="AQ77" s="1144"/>
      <c r="AR77" s="1144"/>
      <c r="AS77" s="1144"/>
      <c r="AT77" s="1144"/>
      <c r="AU77" s="1144"/>
      <c r="AV77" s="1144"/>
      <c r="AW77" s="1144"/>
      <c r="AX77" s="1144"/>
      <c r="AY77" s="1144"/>
      <c r="AZ77" s="1144"/>
      <c r="BA77" s="1144"/>
      <c r="BB77" s="1147" t="s">
        <v>555</v>
      </c>
      <c r="BC77" s="1147"/>
      <c r="BD77" s="1147"/>
      <c r="BE77" s="1147"/>
      <c r="BF77" s="1147"/>
      <c r="BG77" s="1147"/>
      <c r="BH77" s="1147"/>
      <c r="BI77" s="1147"/>
      <c r="BJ77" s="1147"/>
      <c r="BK77" s="1147"/>
      <c r="BL77" s="1147"/>
      <c r="BM77" s="1147"/>
      <c r="BN77" s="1147"/>
      <c r="BO77" s="1147"/>
      <c r="BP77" s="1145">
        <v>56.8</v>
      </c>
      <c r="BQ77" s="1145"/>
      <c r="BR77" s="1145"/>
      <c r="BS77" s="1145"/>
      <c r="BT77" s="1145"/>
      <c r="BU77" s="1145"/>
      <c r="BV77" s="1145"/>
      <c r="BW77" s="1145"/>
      <c r="BX77" s="1145">
        <v>52.3</v>
      </c>
      <c r="BY77" s="1145"/>
      <c r="BZ77" s="1145"/>
      <c r="CA77" s="1145"/>
      <c r="CB77" s="1145"/>
      <c r="CC77" s="1145"/>
      <c r="CD77" s="1145"/>
      <c r="CE77" s="1145"/>
      <c r="CF77" s="1145">
        <v>55.4</v>
      </c>
      <c r="CG77" s="1145"/>
      <c r="CH77" s="1145"/>
      <c r="CI77" s="1145"/>
      <c r="CJ77" s="1145"/>
      <c r="CK77" s="1145"/>
      <c r="CL77" s="1145"/>
      <c r="CM77" s="1145"/>
      <c r="CN77" s="1145">
        <v>52.7</v>
      </c>
      <c r="CO77" s="1145"/>
      <c r="CP77" s="1145"/>
      <c r="CQ77" s="1145"/>
      <c r="CR77" s="1145"/>
      <c r="CS77" s="1145"/>
      <c r="CT77" s="1145"/>
      <c r="CU77" s="1145"/>
      <c r="CV77" s="1145">
        <v>49.7</v>
      </c>
      <c r="CW77" s="1145"/>
      <c r="CX77" s="1145"/>
      <c r="CY77" s="1145"/>
      <c r="CZ77" s="1145"/>
      <c r="DA77" s="1145"/>
      <c r="DB77" s="1145"/>
      <c r="DC77" s="1145"/>
    </row>
    <row r="78" spans="2:107">
      <c r="B78" s="332"/>
      <c r="G78" s="1140"/>
      <c r="H78" s="1140"/>
      <c r="I78" s="1140"/>
      <c r="J78" s="1140"/>
      <c r="K78" s="1152"/>
      <c r="L78" s="1152"/>
      <c r="M78" s="1152"/>
      <c r="N78" s="1152"/>
      <c r="AN78" s="1144"/>
      <c r="AO78" s="1144"/>
      <c r="AP78" s="1144"/>
      <c r="AQ78" s="1144"/>
      <c r="AR78" s="1144"/>
      <c r="AS78" s="1144"/>
      <c r="AT78" s="1144"/>
      <c r="AU78" s="1144"/>
      <c r="AV78" s="1144"/>
      <c r="AW78" s="1144"/>
      <c r="AX78" s="1144"/>
      <c r="AY78" s="1144"/>
      <c r="AZ78" s="1144"/>
      <c r="BA78" s="1144"/>
      <c r="BB78" s="1147"/>
      <c r="BC78" s="1147"/>
      <c r="BD78" s="1147"/>
      <c r="BE78" s="1147"/>
      <c r="BF78" s="1147"/>
      <c r="BG78" s="1147"/>
      <c r="BH78" s="1147"/>
      <c r="BI78" s="1147"/>
      <c r="BJ78" s="1147"/>
      <c r="BK78" s="1147"/>
      <c r="BL78" s="1147"/>
      <c r="BM78" s="1147"/>
      <c r="BN78" s="1147"/>
      <c r="BO78" s="1147"/>
      <c r="BP78" s="1145"/>
      <c r="BQ78" s="1145"/>
      <c r="BR78" s="1145"/>
      <c r="BS78" s="1145"/>
      <c r="BT78" s="1145"/>
      <c r="BU78" s="1145"/>
      <c r="BV78" s="1145"/>
      <c r="BW78" s="1145"/>
      <c r="BX78" s="1145"/>
      <c r="BY78" s="1145"/>
      <c r="BZ78" s="1145"/>
      <c r="CA78" s="1145"/>
      <c r="CB78" s="1145"/>
      <c r="CC78" s="1145"/>
      <c r="CD78" s="1145"/>
      <c r="CE78" s="1145"/>
      <c r="CF78" s="1145"/>
      <c r="CG78" s="1145"/>
      <c r="CH78" s="1145"/>
      <c r="CI78" s="1145"/>
      <c r="CJ78" s="1145"/>
      <c r="CK78" s="1145"/>
      <c r="CL78" s="1145"/>
      <c r="CM78" s="1145"/>
      <c r="CN78" s="1145"/>
      <c r="CO78" s="1145"/>
      <c r="CP78" s="1145"/>
      <c r="CQ78" s="1145"/>
      <c r="CR78" s="1145"/>
      <c r="CS78" s="1145"/>
      <c r="CT78" s="1145"/>
      <c r="CU78" s="1145"/>
      <c r="CV78" s="1145"/>
      <c r="CW78" s="1145"/>
      <c r="CX78" s="1145"/>
      <c r="CY78" s="1145"/>
      <c r="CZ78" s="1145"/>
      <c r="DA78" s="1145"/>
      <c r="DB78" s="1145"/>
      <c r="DC78" s="1145"/>
    </row>
    <row r="79" spans="2:107">
      <c r="B79" s="332"/>
      <c r="G79" s="1140"/>
      <c r="H79" s="1140"/>
      <c r="I79" s="1150"/>
      <c r="J79" s="1150"/>
      <c r="K79" s="1153"/>
      <c r="L79" s="1153"/>
      <c r="M79" s="1153"/>
      <c r="N79" s="1153"/>
      <c r="AN79" s="1144"/>
      <c r="AO79" s="1144"/>
      <c r="AP79" s="1144"/>
      <c r="AQ79" s="1144"/>
      <c r="AR79" s="1144"/>
      <c r="AS79" s="1144"/>
      <c r="AT79" s="1144"/>
      <c r="AU79" s="1144"/>
      <c r="AV79" s="1144"/>
      <c r="AW79" s="1144"/>
      <c r="AX79" s="1144"/>
      <c r="AY79" s="1144"/>
      <c r="AZ79" s="1144"/>
      <c r="BA79" s="1144"/>
      <c r="BB79" s="1147" t="s">
        <v>559</v>
      </c>
      <c r="BC79" s="1147"/>
      <c r="BD79" s="1147"/>
      <c r="BE79" s="1147"/>
      <c r="BF79" s="1147"/>
      <c r="BG79" s="1147"/>
      <c r="BH79" s="1147"/>
      <c r="BI79" s="1147"/>
      <c r="BJ79" s="1147"/>
      <c r="BK79" s="1147"/>
      <c r="BL79" s="1147"/>
      <c r="BM79" s="1147"/>
      <c r="BN79" s="1147"/>
      <c r="BO79" s="1147"/>
      <c r="BP79" s="1145">
        <v>10.199999999999999</v>
      </c>
      <c r="BQ79" s="1145"/>
      <c r="BR79" s="1145"/>
      <c r="BS79" s="1145"/>
      <c r="BT79" s="1145"/>
      <c r="BU79" s="1145"/>
      <c r="BV79" s="1145"/>
      <c r="BW79" s="1145"/>
      <c r="BX79" s="1145">
        <v>10</v>
      </c>
      <c r="BY79" s="1145"/>
      <c r="BZ79" s="1145"/>
      <c r="CA79" s="1145"/>
      <c r="CB79" s="1145"/>
      <c r="CC79" s="1145"/>
      <c r="CD79" s="1145"/>
      <c r="CE79" s="1145"/>
      <c r="CF79" s="1145">
        <v>9.6999999999999993</v>
      </c>
      <c r="CG79" s="1145"/>
      <c r="CH79" s="1145"/>
      <c r="CI79" s="1145"/>
      <c r="CJ79" s="1145"/>
      <c r="CK79" s="1145"/>
      <c r="CL79" s="1145"/>
      <c r="CM79" s="1145"/>
      <c r="CN79" s="1145">
        <v>9.5</v>
      </c>
      <c r="CO79" s="1145"/>
      <c r="CP79" s="1145"/>
      <c r="CQ79" s="1145"/>
      <c r="CR79" s="1145"/>
      <c r="CS79" s="1145"/>
      <c r="CT79" s="1145"/>
      <c r="CU79" s="1145"/>
      <c r="CV79" s="1145">
        <v>9.1999999999999993</v>
      </c>
      <c r="CW79" s="1145"/>
      <c r="CX79" s="1145"/>
      <c r="CY79" s="1145"/>
      <c r="CZ79" s="1145"/>
      <c r="DA79" s="1145"/>
      <c r="DB79" s="1145"/>
      <c r="DC79" s="1145"/>
    </row>
    <row r="80" spans="2:107">
      <c r="B80" s="332"/>
      <c r="G80" s="1140"/>
      <c r="H80" s="1140"/>
      <c r="I80" s="1150"/>
      <c r="J80" s="1150"/>
      <c r="K80" s="1153"/>
      <c r="L80" s="1153"/>
      <c r="M80" s="1153"/>
      <c r="N80" s="1153"/>
      <c r="AN80" s="1144"/>
      <c r="AO80" s="1144"/>
      <c r="AP80" s="1144"/>
      <c r="AQ80" s="1144"/>
      <c r="AR80" s="1144"/>
      <c r="AS80" s="1144"/>
      <c r="AT80" s="1144"/>
      <c r="AU80" s="1144"/>
      <c r="AV80" s="1144"/>
      <c r="AW80" s="1144"/>
      <c r="AX80" s="1144"/>
      <c r="AY80" s="1144"/>
      <c r="AZ80" s="1144"/>
      <c r="BA80" s="1144"/>
      <c r="BB80" s="1147"/>
      <c r="BC80" s="1147"/>
      <c r="BD80" s="1147"/>
      <c r="BE80" s="1147"/>
      <c r="BF80" s="1147"/>
      <c r="BG80" s="1147"/>
      <c r="BH80" s="1147"/>
      <c r="BI80" s="1147"/>
      <c r="BJ80" s="1147"/>
      <c r="BK80" s="1147"/>
      <c r="BL80" s="1147"/>
      <c r="BM80" s="1147"/>
      <c r="BN80" s="1147"/>
      <c r="BO80" s="1147"/>
      <c r="BP80" s="1145"/>
      <c r="BQ80" s="1145"/>
      <c r="BR80" s="1145"/>
      <c r="BS80" s="1145"/>
      <c r="BT80" s="1145"/>
      <c r="BU80" s="1145"/>
      <c r="BV80" s="1145"/>
      <c r="BW80" s="1145"/>
      <c r="BX80" s="1145"/>
      <c r="BY80" s="1145"/>
      <c r="BZ80" s="1145"/>
      <c r="CA80" s="1145"/>
      <c r="CB80" s="1145"/>
      <c r="CC80" s="1145"/>
      <c r="CD80" s="1145"/>
      <c r="CE80" s="1145"/>
      <c r="CF80" s="1145"/>
      <c r="CG80" s="1145"/>
      <c r="CH80" s="1145"/>
      <c r="CI80" s="1145"/>
      <c r="CJ80" s="1145"/>
      <c r="CK80" s="1145"/>
      <c r="CL80" s="1145"/>
      <c r="CM80" s="1145"/>
      <c r="CN80" s="1145"/>
      <c r="CO80" s="1145"/>
      <c r="CP80" s="1145"/>
      <c r="CQ80" s="1145"/>
      <c r="CR80" s="1145"/>
      <c r="CS80" s="1145"/>
      <c r="CT80" s="1145"/>
      <c r="CU80" s="1145"/>
      <c r="CV80" s="1145"/>
      <c r="CW80" s="1145"/>
      <c r="CX80" s="1145"/>
      <c r="CY80" s="1145"/>
      <c r="CZ80" s="1145"/>
      <c r="DA80" s="1145"/>
      <c r="DB80" s="1145"/>
      <c r="DC80" s="1145"/>
    </row>
    <row r="81" spans="2:109">
      <c r="B81" s="332"/>
    </row>
    <row r="82" spans="2:109" ht="17.25">
      <c r="B82" s="332"/>
      <c r="K82" s="359"/>
      <c r="L82" s="359"/>
      <c r="M82" s="359"/>
      <c r="N82" s="359"/>
      <c r="AQ82" s="359"/>
      <c r="AR82" s="359"/>
      <c r="AS82" s="359"/>
      <c r="AT82" s="359"/>
      <c r="BC82" s="359"/>
      <c r="BD82" s="359"/>
      <c r="BE82" s="359"/>
      <c r="BF82" s="359"/>
      <c r="BO82" s="359"/>
      <c r="BP82" s="359"/>
      <c r="BQ82" s="359"/>
      <c r="BR82" s="359"/>
      <c r="CA82" s="359"/>
      <c r="CB82" s="359"/>
      <c r="CC82" s="359"/>
      <c r="CD82" s="359"/>
      <c r="CM82" s="359"/>
      <c r="CN82" s="359"/>
      <c r="CO82" s="359"/>
      <c r="CP82" s="359"/>
      <c r="CY82" s="359"/>
      <c r="CZ82" s="359"/>
      <c r="DA82" s="359"/>
      <c r="DB82" s="359"/>
      <c r="DC82" s="359"/>
    </row>
    <row r="83" spans="2:109">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6"/>
    </row>
    <row r="84" spans="2:109">
      <c r="DD84" s="323"/>
      <c r="DE84" s="323"/>
    </row>
    <row r="85" spans="2:109">
      <c r="DD85" s="323"/>
      <c r="DE85" s="323"/>
    </row>
    <row r="86" spans="2:109" hidden="1">
      <c r="DD86" s="323"/>
      <c r="DE86" s="323"/>
    </row>
    <row r="87" spans="2:109" hidden="1">
      <c r="K87" s="360"/>
      <c r="AQ87" s="360"/>
      <c r="BC87" s="360"/>
      <c r="BO87" s="360"/>
      <c r="CA87" s="360"/>
      <c r="CM87" s="360"/>
      <c r="CY87" s="360"/>
      <c r="DD87" s="323"/>
      <c r="DE87" s="323"/>
    </row>
    <row r="88" spans="2:109" hidden="1">
      <c r="DD88" s="323"/>
      <c r="DE88" s="323"/>
    </row>
    <row r="89" spans="2:109" hidden="1">
      <c r="DD89" s="323"/>
      <c r="DE89" s="323"/>
    </row>
    <row r="90" spans="2:109" hidden="1">
      <c r="DD90" s="323"/>
      <c r="DE90" s="323"/>
    </row>
    <row r="91" spans="2:109" hidden="1">
      <c r="DD91" s="323"/>
      <c r="DE91" s="323"/>
    </row>
    <row r="92" spans="2:109" ht="13.5" hidden="1" customHeight="1">
      <c r="DD92" s="323"/>
      <c r="DE92" s="323"/>
    </row>
    <row r="93" spans="2:109" ht="13.5" hidden="1" customHeight="1">
      <c r="DD93" s="323"/>
      <c r="DE93" s="323"/>
    </row>
    <row r="94" spans="2:109" ht="13.5" hidden="1" customHeight="1">
      <c r="DD94" s="323"/>
      <c r="DE94" s="323"/>
    </row>
    <row r="95" spans="2:109" ht="13.5" hidden="1" customHeight="1">
      <c r="DD95" s="323"/>
      <c r="DE95" s="323"/>
    </row>
    <row r="96" spans="2:109" ht="13.5" hidden="1" customHeight="1">
      <c r="DD96" s="323"/>
      <c r="DE96" s="323"/>
    </row>
    <row r="97" s="323" customFormat="1" ht="13.5" hidden="1" customHeight="1"/>
    <row r="98" s="323" customFormat="1" ht="13.5" hidden="1" customHeight="1"/>
    <row r="99" s="323" customFormat="1" ht="13.5" hidden="1" customHeight="1"/>
    <row r="100" s="323" customFormat="1" ht="13.5" hidden="1" customHeight="1"/>
    <row r="101" s="323" customFormat="1" ht="13.5" hidden="1" customHeight="1"/>
    <row r="102" s="323" customFormat="1" ht="13.5" hidden="1" customHeight="1"/>
    <row r="103" s="323" customFormat="1" ht="13.5" hidden="1" customHeight="1"/>
    <row r="104" s="323" customFormat="1" ht="13.5" hidden="1" customHeight="1"/>
    <row r="105" s="323" customFormat="1" ht="13.5" hidden="1" customHeight="1"/>
    <row r="106" s="323" customFormat="1" ht="13.5" hidden="1" customHeight="1"/>
    <row r="107" s="323" customFormat="1" ht="13.5" hidden="1" customHeight="1"/>
    <row r="108" s="323" customFormat="1" ht="13.5" hidden="1" customHeight="1"/>
    <row r="109" s="323" customFormat="1" ht="13.5" hidden="1" customHeight="1"/>
    <row r="110" s="323" customFormat="1" ht="13.5" hidden="1" customHeight="1"/>
    <row r="111" s="323" customFormat="1" ht="13.5" hidden="1" customHeight="1"/>
    <row r="112" s="323" customFormat="1" ht="13.5" hidden="1" customHeight="1"/>
    <row r="113" s="323" customFormat="1" ht="13.5" hidden="1" customHeight="1"/>
    <row r="114" s="323" customFormat="1" ht="13.5" hidden="1" customHeight="1"/>
    <row r="115" s="323" customFormat="1" ht="13.5" hidden="1" customHeight="1"/>
    <row r="116" s="323" customFormat="1" ht="13.5" hidden="1" customHeight="1"/>
    <row r="117" s="323" customFormat="1" ht="13.5" hidden="1" customHeight="1"/>
    <row r="118" s="323" customFormat="1" ht="13.5" hidden="1" customHeight="1"/>
    <row r="119" s="323" customFormat="1" ht="13.5" hidden="1" customHeight="1"/>
    <row r="120" s="323" customFormat="1" ht="13.5" hidden="1" customHeight="1"/>
    <row r="121" s="323" customFormat="1" ht="13.5" hidden="1" customHeight="1"/>
    <row r="122" s="323" customFormat="1" ht="13.5" hidden="1" customHeight="1"/>
    <row r="123" s="323" customFormat="1" ht="13.5" hidden="1" customHeight="1"/>
    <row r="124" s="323" customFormat="1" ht="13.5" hidden="1" customHeight="1"/>
    <row r="125" s="323" customFormat="1" ht="13.5" hidden="1" customHeight="1"/>
    <row r="126" s="323" customFormat="1" ht="13.5" hidden="1" customHeight="1"/>
    <row r="127" s="323" customFormat="1" ht="13.5" hidden="1" customHeight="1"/>
    <row r="128" s="323" customFormat="1" ht="13.5" hidden="1" customHeight="1"/>
    <row r="129" s="323" customFormat="1" ht="13.5" hidden="1" customHeight="1"/>
    <row r="130" s="323" customFormat="1" ht="13.5" hidden="1" customHeight="1"/>
    <row r="131" s="323" customFormat="1" ht="13.5" hidden="1" customHeight="1"/>
    <row r="132" s="323" customFormat="1" ht="13.5" hidden="1" customHeight="1"/>
    <row r="133" s="323" customFormat="1" ht="13.5" hidden="1" customHeight="1"/>
    <row r="134" s="323" customFormat="1" ht="13.5" hidden="1" customHeight="1"/>
    <row r="135" s="323" customFormat="1" ht="13.5" hidden="1" customHeight="1"/>
    <row r="136" s="323" customFormat="1" ht="13.5" hidden="1" customHeight="1"/>
    <row r="137" s="323" customFormat="1" ht="13.5" hidden="1" customHeight="1"/>
    <row r="138" s="323" customFormat="1" ht="13.5" hidden="1" customHeight="1"/>
    <row r="139" s="323" customFormat="1" ht="13.5" hidden="1" customHeight="1"/>
    <row r="140" s="323" customFormat="1" ht="13.5" hidden="1" customHeight="1"/>
    <row r="141" s="323" customFormat="1" ht="13.5" hidden="1" customHeight="1"/>
    <row r="142" s="323" customFormat="1" ht="13.5" hidden="1" customHeight="1"/>
    <row r="143" s="323" customFormat="1" ht="13.5" hidden="1" customHeight="1"/>
    <row r="144" s="323" customFormat="1" ht="13.5" hidden="1" customHeight="1"/>
    <row r="145" s="323" customFormat="1" ht="13.5" hidden="1" customHeight="1"/>
    <row r="146" s="323" customFormat="1" ht="13.5" hidden="1" customHeight="1"/>
    <row r="147" s="323" customFormat="1" ht="13.5" hidden="1" customHeight="1"/>
    <row r="148" s="323" customFormat="1" ht="13.5" hidden="1" customHeight="1"/>
    <row r="149" s="323" customFormat="1" ht="13.5" hidden="1" customHeight="1"/>
    <row r="150" s="323" customFormat="1" ht="13.5" hidden="1" customHeight="1"/>
    <row r="151" s="323" customFormat="1" ht="13.5" hidden="1" customHeight="1"/>
    <row r="152" s="323" customFormat="1" ht="13.5" hidden="1" customHeight="1"/>
    <row r="153" s="323" customFormat="1" ht="13.5" hidden="1" customHeight="1"/>
    <row r="154" s="323" customFormat="1" ht="13.5" hidden="1" customHeight="1"/>
    <row r="155" s="323" customFormat="1" ht="13.5" hidden="1" customHeight="1"/>
    <row r="156" s="323" customFormat="1" ht="13.5" hidden="1" customHeight="1"/>
    <row r="157" s="323" customFormat="1" ht="13.5" hidden="1" customHeight="1"/>
    <row r="158" s="323" customFormat="1" ht="13.5" hidden="1" customHeight="1"/>
    <row r="159" s="323" customFormat="1" ht="13.5" hidden="1" customHeight="1"/>
    <row r="160" s="323" customFormat="1" ht="13.5" hidden="1" customHeight="1"/>
  </sheetData>
  <sheetProtection algorithmName="SHA-512" hashValue="bUT4jRkDQXaA+TVDdRDMUYxL1kMcRDp3V1XrkkG0uiKuPZ8fZHPQtF6msFVJSubYnyyqxn3q1pig89j6cPUfaQ==" saltValue="VE9X3VxOSIsvg/t3UKRdb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325" customWidth="1"/>
    <col min="35" max="122" width="2.5" style="326" customWidth="1"/>
    <col min="123" max="16384" width="2.5" style="326" hidden="1"/>
  </cols>
  <sheetData>
    <row r="1" spans="1:34" ht="13.5" customHeight="1">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c r="S2" s="326"/>
      <c r="AH2" s="326"/>
    </row>
    <row r="3" spans="1:34">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row r="5" spans="1:34"/>
    <row r="6" spans="1:34"/>
    <row r="7" spans="1:34"/>
    <row r="8" spans="1:34"/>
    <row r="9" spans="1:34">
      <c r="AH9" s="326"/>
    </row>
    <row r="10" spans="1:34"/>
    <row r="11" spans="1:34"/>
    <row r="12" spans="1:34"/>
    <row r="13" spans="1:34"/>
    <row r="14" spans="1:34"/>
    <row r="15" spans="1:34"/>
    <row r="16" spans="1:34"/>
    <row r="17" spans="12:34">
      <c r="AH17" s="326"/>
    </row>
    <row r="18" spans="12:34"/>
    <row r="19" spans="12:34"/>
    <row r="20" spans="12:34">
      <c r="AH20" s="326"/>
    </row>
    <row r="21" spans="12:34">
      <c r="AH21" s="326"/>
    </row>
    <row r="22" spans="12:34"/>
    <row r="23" spans="12:34"/>
    <row r="24" spans="12:34">
      <c r="Q24" s="326"/>
    </row>
    <row r="25" spans="12:34"/>
    <row r="26" spans="12:34"/>
    <row r="27" spans="12:34"/>
    <row r="28" spans="12:34">
      <c r="O28" s="326"/>
      <c r="T28" s="326"/>
      <c r="AH28" s="326"/>
    </row>
    <row r="29" spans="12:34"/>
    <row r="30" spans="12:34"/>
    <row r="31" spans="12:34">
      <c r="Q31" s="326"/>
    </row>
    <row r="32" spans="12:34">
      <c r="L32" s="326"/>
    </row>
    <row r="33" spans="2:34">
      <c r="C33" s="326"/>
      <c r="E33" s="326"/>
      <c r="G33" s="326"/>
      <c r="I33" s="326"/>
      <c r="X33" s="326"/>
    </row>
    <row r="34" spans="2:34">
      <c r="B34" s="326"/>
      <c r="P34" s="326"/>
      <c r="R34" s="326"/>
      <c r="T34" s="326"/>
    </row>
    <row r="35" spans="2:34">
      <c r="D35" s="326"/>
      <c r="W35" s="326"/>
      <c r="AC35" s="326"/>
      <c r="AD35" s="326"/>
      <c r="AE35" s="326"/>
      <c r="AF35" s="326"/>
      <c r="AG35" s="326"/>
      <c r="AH35" s="326"/>
    </row>
    <row r="36" spans="2:34">
      <c r="H36" s="326"/>
      <c r="J36" s="326"/>
      <c r="K36" s="326"/>
      <c r="M36" s="326"/>
      <c r="Y36" s="326"/>
      <c r="Z36" s="326"/>
      <c r="AA36" s="326"/>
      <c r="AB36" s="326"/>
      <c r="AC36" s="326"/>
      <c r="AD36" s="326"/>
      <c r="AE36" s="326"/>
      <c r="AF36" s="326"/>
      <c r="AG36" s="326"/>
      <c r="AH36" s="326"/>
    </row>
    <row r="37" spans="2:34">
      <c r="AH37" s="326"/>
    </row>
    <row r="38" spans="2:34">
      <c r="AG38" s="326"/>
      <c r="AH38" s="326"/>
    </row>
    <row r="39" spans="2:34"/>
    <row r="40" spans="2:34">
      <c r="X40" s="326"/>
    </row>
    <row r="41" spans="2:34">
      <c r="R41" s="326"/>
    </row>
    <row r="42" spans="2:34">
      <c r="W42" s="326"/>
    </row>
    <row r="43" spans="2:34">
      <c r="Y43" s="326"/>
      <c r="Z43" s="326"/>
      <c r="AA43" s="326"/>
      <c r="AB43" s="326"/>
      <c r="AC43" s="326"/>
      <c r="AD43" s="326"/>
      <c r="AE43" s="326"/>
      <c r="AF43" s="326"/>
      <c r="AG43" s="326"/>
      <c r="AH43" s="326"/>
    </row>
    <row r="44" spans="2:34">
      <c r="AH44" s="326"/>
    </row>
    <row r="45" spans="2:34">
      <c r="X45" s="326"/>
    </row>
    <row r="46" spans="2:34"/>
    <row r="47" spans="2:34"/>
    <row r="48" spans="2:34">
      <c r="W48" s="326"/>
      <c r="Y48" s="326"/>
      <c r="Z48" s="326"/>
      <c r="AA48" s="326"/>
      <c r="AB48" s="326"/>
      <c r="AC48" s="326"/>
      <c r="AD48" s="326"/>
      <c r="AE48" s="326"/>
      <c r="AF48" s="326"/>
      <c r="AG48" s="326"/>
      <c r="AH48" s="326"/>
    </row>
    <row r="49" spans="28:34"/>
    <row r="50" spans="28:34">
      <c r="AE50" s="326"/>
      <c r="AF50" s="326"/>
      <c r="AG50" s="326"/>
      <c r="AH50" s="326"/>
    </row>
    <row r="51" spans="28:34">
      <c r="AC51" s="326"/>
      <c r="AD51" s="326"/>
      <c r="AE51" s="326"/>
      <c r="AF51" s="326"/>
      <c r="AG51" s="326"/>
      <c r="AH51" s="326"/>
    </row>
    <row r="52" spans="28:34"/>
    <row r="53" spans="28:34">
      <c r="AF53" s="326"/>
      <c r="AG53" s="326"/>
      <c r="AH53" s="326"/>
    </row>
    <row r="54" spans="28:34">
      <c r="AH54" s="326"/>
    </row>
    <row r="55" spans="28:34"/>
    <row r="56" spans="28:34">
      <c r="AB56" s="326"/>
      <c r="AC56" s="326"/>
      <c r="AD56" s="326"/>
      <c r="AE56" s="326"/>
      <c r="AF56" s="326"/>
      <c r="AG56" s="326"/>
      <c r="AH56" s="326"/>
    </row>
    <row r="57" spans="28:34">
      <c r="AH57" s="326"/>
    </row>
    <row r="58" spans="28:34">
      <c r="AH58" s="326"/>
    </row>
    <row r="59" spans="28:34"/>
    <row r="60" spans="28:34"/>
    <row r="61" spans="28:34"/>
    <row r="62" spans="28:34"/>
    <row r="63" spans="28:34">
      <c r="AH63" s="326"/>
    </row>
    <row r="64" spans="28:34">
      <c r="AG64" s="326"/>
      <c r="AH64" s="326"/>
    </row>
    <row r="65" spans="28:34"/>
    <row r="66" spans="28:34"/>
    <row r="67" spans="28:34"/>
    <row r="68" spans="28:34">
      <c r="AB68" s="326"/>
      <c r="AC68" s="326"/>
      <c r="AD68" s="326"/>
      <c r="AE68" s="326"/>
      <c r="AF68" s="326"/>
      <c r="AG68" s="326"/>
      <c r="AH68" s="326"/>
    </row>
    <row r="69" spans="28:34">
      <c r="AF69" s="326"/>
      <c r="AG69" s="326"/>
      <c r="AH69" s="326"/>
    </row>
    <row r="70" spans="28:34"/>
    <row r="71" spans="28:34"/>
    <row r="72" spans="28:34"/>
    <row r="73" spans="28:34"/>
    <row r="74" spans="28:34"/>
    <row r="75" spans="28:34">
      <c r="AH75" s="326"/>
    </row>
    <row r="76" spans="28:34">
      <c r="AF76" s="326"/>
      <c r="AG76" s="326"/>
      <c r="AH76" s="326"/>
    </row>
    <row r="77" spans="28:34">
      <c r="AG77" s="326"/>
      <c r="AH77" s="326"/>
    </row>
    <row r="78" spans="28:34"/>
    <row r="79" spans="28:34"/>
    <row r="80" spans="28:34"/>
    <row r="81" spans="25:34"/>
    <row r="82" spans="25:34">
      <c r="Y82" s="326"/>
    </row>
    <row r="83" spans="25:34">
      <c r="Y83" s="326"/>
      <c r="Z83" s="326"/>
      <c r="AA83" s="326"/>
      <c r="AB83" s="326"/>
      <c r="AC83" s="326"/>
      <c r="AD83" s="326"/>
      <c r="AE83" s="326"/>
      <c r="AF83" s="326"/>
      <c r="AG83" s="326"/>
      <c r="AH83" s="326"/>
    </row>
    <row r="84" spans="25:34"/>
    <row r="85" spans="25:34"/>
    <row r="86" spans="25:34"/>
    <row r="87" spans="25:34"/>
    <row r="88" spans="25:34">
      <c r="AH88" s="326"/>
    </row>
    <row r="89" spans="25:34"/>
    <row r="90" spans="25:34"/>
    <row r="91" spans="25:34"/>
    <row r="92" spans="25:34" ht="13.5" customHeight="1"/>
    <row r="93" spans="25:34" ht="13.5" customHeight="1"/>
    <row r="94" spans="25:34" ht="13.5" customHeight="1">
      <c r="AF94" s="326"/>
      <c r="AG94" s="326"/>
      <c r="AH94" s="326"/>
    </row>
    <row r="95" spans="25:34" ht="13.5" customHeight="1">
      <c r="AH95" s="326"/>
    </row>
    <row r="96" spans="25:34" ht="13.5" customHeight="1"/>
    <row r="97" spans="33:34" ht="13.5" customHeight="1"/>
    <row r="98" spans="33:34" ht="13.5" customHeight="1"/>
    <row r="99" spans="33:34" ht="13.5" customHeight="1"/>
    <row r="100" spans="33:34" ht="13.5" customHeight="1"/>
    <row r="101" spans="33:34" ht="13.5" customHeight="1">
      <c r="AH101" s="326"/>
    </row>
    <row r="102" spans="33:34" ht="13.5" customHeight="1"/>
    <row r="103" spans="33:34" ht="13.5" customHeight="1"/>
    <row r="104" spans="33:34" ht="13.5" customHeight="1">
      <c r="AG104" s="326"/>
      <c r="AH104" s="32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26"/>
    </row>
    <row r="117" spans="34:122" ht="13.5" customHeight="1"/>
    <row r="118" spans="34:122" ht="13.5" customHeight="1"/>
    <row r="119" spans="34:122" ht="13.5" customHeight="1"/>
    <row r="120" spans="34:122" ht="13.5" customHeight="1">
      <c r="AH120" s="326"/>
    </row>
    <row r="121" spans="34:122" ht="13.5" customHeight="1">
      <c r="AH121" s="326"/>
    </row>
    <row r="122" spans="34:122" ht="13.5" customHeight="1"/>
    <row r="123" spans="34:122" ht="13.5" customHeight="1"/>
    <row r="124" spans="34:122" ht="13.5" customHeight="1"/>
    <row r="125" spans="34:122" ht="13.5" customHeight="1">
      <c r="DR125" s="326" t="s">
        <v>560</v>
      </c>
    </row>
  </sheetData>
  <sheetProtection algorithmName="SHA-512" hashValue="NH/SKjvi87wTXaXoY+4SJ1UuqK5dnCiXWVdE5KYK8I8OL0jZgL92UmihrRSTDYo8UA+jP1SPSOD4Imr5EC8nCw==" saltValue="PxMogZh78dZdFM606++1xA==" spinCount="100000" sheet="1" objects="1" scenarios="1"/>
  <dataConsolidate/>
  <phoneticPr fontId="4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325" customWidth="1"/>
    <col min="35" max="122" width="2.5" style="326" customWidth="1"/>
    <col min="123" max="16384" width="2.5" style="326" hidden="1"/>
  </cols>
  <sheetData>
    <row r="1" spans="2:34" ht="13.5" customHeight="1">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c r="S2" s="326"/>
      <c r="AH2" s="326"/>
    </row>
    <row r="3" spans="2:34">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row r="5" spans="2:34"/>
    <row r="6" spans="2:34"/>
    <row r="7" spans="2:34"/>
    <row r="8" spans="2:34"/>
    <row r="9" spans="2:34">
      <c r="AH9" s="326"/>
    </row>
    <row r="10" spans="2:34"/>
    <row r="11" spans="2:34"/>
    <row r="12" spans="2:34"/>
    <row r="13" spans="2:34"/>
    <row r="14" spans="2:34"/>
    <row r="15" spans="2:34"/>
    <row r="16" spans="2:34"/>
    <row r="17" spans="12:34">
      <c r="AH17" s="326"/>
    </row>
    <row r="18" spans="12:34"/>
    <row r="19" spans="12:34"/>
    <row r="20" spans="12:34">
      <c r="AH20" s="326"/>
    </row>
    <row r="21" spans="12:34">
      <c r="AH21" s="326"/>
    </row>
    <row r="22" spans="12:34"/>
    <row r="23" spans="12:34"/>
    <row r="24" spans="12:34">
      <c r="Q24" s="326"/>
    </row>
    <row r="25" spans="12:34"/>
    <row r="26" spans="12:34"/>
    <row r="27" spans="12:34"/>
    <row r="28" spans="12:34">
      <c r="O28" s="326"/>
      <c r="T28" s="326"/>
      <c r="AH28" s="326"/>
    </row>
    <row r="29" spans="12:34"/>
    <row r="30" spans="12:34"/>
    <row r="31" spans="12:34">
      <c r="Q31" s="326"/>
    </row>
    <row r="32" spans="12:34">
      <c r="L32" s="326"/>
    </row>
    <row r="33" spans="2:34">
      <c r="C33" s="326"/>
      <c r="E33" s="326"/>
      <c r="G33" s="326"/>
      <c r="I33" s="326"/>
      <c r="X33" s="326"/>
    </row>
    <row r="34" spans="2:34">
      <c r="B34" s="326"/>
      <c r="P34" s="326"/>
      <c r="R34" s="326"/>
      <c r="T34" s="326"/>
    </row>
    <row r="35" spans="2:34">
      <c r="D35" s="326"/>
      <c r="W35" s="326"/>
      <c r="AC35" s="326"/>
      <c r="AD35" s="326"/>
      <c r="AE35" s="326"/>
      <c r="AF35" s="326"/>
      <c r="AG35" s="326"/>
      <c r="AH35" s="326"/>
    </row>
    <row r="36" spans="2:34">
      <c r="H36" s="326"/>
      <c r="J36" s="326"/>
      <c r="K36" s="326"/>
      <c r="M36" s="326"/>
      <c r="Y36" s="326"/>
      <c r="Z36" s="326"/>
      <c r="AA36" s="326"/>
      <c r="AB36" s="326"/>
      <c r="AC36" s="326"/>
      <c r="AD36" s="326"/>
      <c r="AE36" s="326"/>
      <c r="AF36" s="326"/>
      <c r="AG36" s="326"/>
      <c r="AH36" s="326"/>
    </row>
    <row r="37" spans="2:34">
      <c r="AH37" s="326"/>
    </row>
    <row r="38" spans="2:34">
      <c r="AG38" s="326"/>
      <c r="AH38" s="326"/>
    </row>
    <row r="39" spans="2:34"/>
    <row r="40" spans="2:34">
      <c r="X40" s="326"/>
    </row>
    <row r="41" spans="2:34">
      <c r="R41" s="326"/>
    </row>
    <row r="42" spans="2:34">
      <c r="W42" s="326"/>
    </row>
    <row r="43" spans="2:34">
      <c r="Y43" s="326"/>
      <c r="Z43" s="326"/>
      <c r="AA43" s="326"/>
      <c r="AB43" s="326"/>
      <c r="AC43" s="326"/>
      <c r="AD43" s="326"/>
      <c r="AE43" s="326"/>
      <c r="AF43" s="326"/>
      <c r="AG43" s="326"/>
      <c r="AH43" s="326"/>
    </row>
    <row r="44" spans="2:34">
      <c r="AH44" s="326"/>
    </row>
    <row r="45" spans="2:34">
      <c r="X45" s="326"/>
    </row>
    <row r="46" spans="2:34"/>
    <row r="47" spans="2:34"/>
    <row r="48" spans="2:34">
      <c r="W48" s="326"/>
      <c r="Y48" s="326"/>
      <c r="Z48" s="326"/>
      <c r="AA48" s="326"/>
      <c r="AB48" s="326"/>
      <c r="AC48" s="326"/>
      <c r="AD48" s="326"/>
      <c r="AE48" s="326"/>
      <c r="AF48" s="326"/>
      <c r="AG48" s="326"/>
      <c r="AH48" s="326"/>
    </row>
    <row r="49" spans="28:34"/>
    <row r="50" spans="28:34">
      <c r="AE50" s="326"/>
      <c r="AF50" s="326"/>
      <c r="AG50" s="326"/>
      <c r="AH50" s="326"/>
    </row>
    <row r="51" spans="28:34">
      <c r="AC51" s="326"/>
      <c r="AD51" s="326"/>
      <c r="AE51" s="326"/>
      <c r="AF51" s="326"/>
      <c r="AG51" s="326"/>
      <c r="AH51" s="326"/>
    </row>
    <row r="52" spans="28:34"/>
    <row r="53" spans="28:34">
      <c r="AF53" s="326"/>
      <c r="AG53" s="326"/>
      <c r="AH53" s="326"/>
    </row>
    <row r="54" spans="28:34">
      <c r="AH54" s="326"/>
    </row>
    <row r="55" spans="28:34"/>
    <row r="56" spans="28:34">
      <c r="AB56" s="326"/>
      <c r="AC56" s="326"/>
      <c r="AD56" s="326"/>
      <c r="AE56" s="326"/>
      <c r="AF56" s="326"/>
      <c r="AG56" s="326"/>
      <c r="AH56" s="326"/>
    </row>
    <row r="57" spans="28:34">
      <c r="AH57" s="326"/>
    </row>
    <row r="58" spans="28:34">
      <c r="AH58" s="326"/>
    </row>
    <row r="59" spans="28:34">
      <c r="AG59" s="326"/>
      <c r="AH59" s="326"/>
    </row>
    <row r="60" spans="28:34"/>
    <row r="61" spans="28:34"/>
    <row r="62" spans="28:34"/>
    <row r="63" spans="28:34">
      <c r="AH63" s="326"/>
    </row>
    <row r="64" spans="28:34">
      <c r="AG64" s="326"/>
      <c r="AH64" s="326"/>
    </row>
    <row r="65" spans="28:34"/>
    <row r="66" spans="28:34"/>
    <row r="67" spans="28:34"/>
    <row r="68" spans="28:34">
      <c r="AB68" s="326"/>
      <c r="AC68" s="326"/>
      <c r="AD68" s="326"/>
      <c r="AE68" s="326"/>
      <c r="AF68" s="326"/>
      <c r="AG68" s="326"/>
      <c r="AH68" s="326"/>
    </row>
    <row r="69" spans="28:34">
      <c r="AF69" s="326"/>
      <c r="AG69" s="326"/>
      <c r="AH69" s="326"/>
    </row>
    <row r="70" spans="28:34"/>
    <row r="71" spans="28:34"/>
    <row r="72" spans="28:34"/>
    <row r="73" spans="28:34"/>
    <row r="74" spans="28:34"/>
    <row r="75" spans="28:34">
      <c r="AH75" s="326"/>
    </row>
    <row r="76" spans="28:34">
      <c r="AF76" s="326"/>
      <c r="AG76" s="326"/>
      <c r="AH76" s="326"/>
    </row>
    <row r="77" spans="28:34">
      <c r="AG77" s="326"/>
      <c r="AH77" s="326"/>
    </row>
    <row r="78" spans="28:34"/>
    <row r="79" spans="28:34"/>
    <row r="80" spans="28:34"/>
    <row r="81" spans="25:34"/>
    <row r="82" spans="25:34">
      <c r="Y82" s="326"/>
    </row>
    <row r="83" spans="25:34">
      <c r="Y83" s="326"/>
      <c r="Z83" s="326"/>
      <c r="AA83" s="326"/>
      <c r="AB83" s="326"/>
      <c r="AC83" s="326"/>
      <c r="AD83" s="326"/>
      <c r="AE83" s="326"/>
      <c r="AF83" s="326"/>
      <c r="AG83" s="326"/>
      <c r="AH83" s="326"/>
    </row>
    <row r="84" spans="25:34"/>
    <row r="85" spans="25:34"/>
    <row r="86" spans="25:34"/>
    <row r="87" spans="25:34"/>
    <row r="88" spans="25:34">
      <c r="AH88" s="326"/>
    </row>
    <row r="89" spans="25:34"/>
    <row r="90" spans="25:34"/>
    <row r="91" spans="25:34"/>
    <row r="92" spans="25:34" ht="13.5" customHeight="1"/>
    <row r="93" spans="25:34" ht="13.5" customHeight="1"/>
    <row r="94" spans="25:34" ht="13.5" customHeight="1">
      <c r="AF94" s="326"/>
      <c r="AG94" s="326"/>
      <c r="AH94" s="326"/>
    </row>
    <row r="95" spans="25:34" ht="13.5" customHeight="1">
      <c r="AH95" s="326"/>
    </row>
    <row r="96" spans="25:34" ht="13.5" customHeight="1"/>
    <row r="97" spans="33:34" ht="13.5" customHeight="1"/>
    <row r="98" spans="33:34" ht="13.5" customHeight="1"/>
    <row r="99" spans="33:34" ht="13.5" customHeight="1"/>
    <row r="100" spans="33:34" ht="13.5" customHeight="1"/>
    <row r="101" spans="33:34" ht="13.5" customHeight="1">
      <c r="AH101" s="326"/>
    </row>
    <row r="102" spans="33:34" ht="13.5" customHeight="1"/>
    <row r="103" spans="33:34" ht="13.5" customHeight="1"/>
    <row r="104" spans="33:34" ht="13.5" customHeight="1">
      <c r="AG104" s="326"/>
      <c r="AH104" s="32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26"/>
    </row>
    <row r="117" spans="34:122" ht="13.5" customHeight="1"/>
    <row r="118" spans="34:122" ht="13.5" customHeight="1"/>
    <row r="119" spans="34:122" ht="13.5" customHeight="1"/>
    <row r="120" spans="34:122" ht="13.5" customHeight="1">
      <c r="AH120" s="326"/>
    </row>
    <row r="121" spans="34:122" ht="13.5" customHeight="1">
      <c r="AH121" s="326"/>
    </row>
    <row r="122" spans="34:122" ht="13.5" customHeight="1"/>
    <row r="123" spans="34:122" ht="13.5" customHeight="1"/>
    <row r="124" spans="34:122" ht="13.5" customHeight="1"/>
    <row r="125" spans="34:122" ht="13.5" customHeight="1">
      <c r="DR125" s="326" t="s">
        <v>561</v>
      </c>
    </row>
  </sheetData>
  <sheetProtection algorithmName="SHA-512" hashValue="GPchIggdNeQIXhgawI1CWD3AwZMx8FejaPr6y2MH0eVQ5KYGoRy+FoWOROSu0Pdw0r4z0WmQol9wPPZg9ZXLbg==" saltValue="g6VC4feHr5zbU8VfSCV4ig==" spinCount="100000" sheet="1" objects="1" scenarios="1"/>
  <dataConsolidate/>
  <phoneticPr fontId="4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98" customWidth="1"/>
    <col min="2" max="8" width="13.375" style="298" customWidth="1"/>
    <col min="9" max="16384" width="11.125" style="298"/>
  </cols>
  <sheetData>
    <row r="1" spans="1:8">
      <c r="A1" s="114"/>
      <c r="B1" s="120"/>
      <c r="C1" s="124"/>
      <c r="D1" s="130"/>
      <c r="E1" s="140"/>
      <c r="F1" s="140"/>
      <c r="G1" s="140"/>
      <c r="H1" s="174"/>
    </row>
    <row r="2" spans="1:8">
      <c r="A2" s="115"/>
      <c r="B2" s="121"/>
      <c r="C2" s="305"/>
      <c r="D2" s="131" t="s">
        <v>82</v>
      </c>
      <c r="E2" s="141"/>
      <c r="F2" s="313" t="s">
        <v>527</v>
      </c>
      <c r="G2" s="165"/>
      <c r="H2" s="175"/>
    </row>
    <row r="3" spans="1:8">
      <c r="A3" s="131" t="s">
        <v>243</v>
      </c>
      <c r="B3" s="123"/>
      <c r="C3" s="306"/>
      <c r="D3" s="309">
        <v>77347</v>
      </c>
      <c r="E3" s="311"/>
      <c r="F3" s="314">
        <v>81768</v>
      </c>
      <c r="G3" s="316"/>
      <c r="H3" s="319"/>
    </row>
    <row r="4" spans="1:8">
      <c r="A4" s="116"/>
      <c r="B4" s="122"/>
      <c r="C4" s="307"/>
      <c r="D4" s="310">
        <v>28466</v>
      </c>
      <c r="E4" s="312"/>
      <c r="F4" s="315">
        <v>37917</v>
      </c>
      <c r="G4" s="317"/>
      <c r="H4" s="320"/>
    </row>
    <row r="5" spans="1:8">
      <c r="A5" s="131" t="s">
        <v>137</v>
      </c>
      <c r="B5" s="123"/>
      <c r="C5" s="306"/>
      <c r="D5" s="309">
        <v>54330</v>
      </c>
      <c r="E5" s="311"/>
      <c r="F5" s="314">
        <v>65876</v>
      </c>
      <c r="G5" s="316"/>
      <c r="H5" s="319"/>
    </row>
    <row r="6" spans="1:8">
      <c r="A6" s="116"/>
      <c r="B6" s="122"/>
      <c r="C6" s="307"/>
      <c r="D6" s="310">
        <v>23675</v>
      </c>
      <c r="E6" s="312"/>
      <c r="F6" s="315">
        <v>36484</v>
      </c>
      <c r="G6" s="317"/>
      <c r="H6" s="320"/>
    </row>
    <row r="7" spans="1:8">
      <c r="A7" s="131" t="s">
        <v>241</v>
      </c>
      <c r="B7" s="123"/>
      <c r="C7" s="306"/>
      <c r="D7" s="309">
        <v>55398</v>
      </c>
      <c r="E7" s="311"/>
      <c r="F7" s="314">
        <v>68468</v>
      </c>
      <c r="G7" s="316"/>
      <c r="H7" s="319"/>
    </row>
    <row r="8" spans="1:8">
      <c r="A8" s="116"/>
      <c r="B8" s="122"/>
      <c r="C8" s="307"/>
      <c r="D8" s="310">
        <v>13901</v>
      </c>
      <c r="E8" s="312"/>
      <c r="F8" s="315">
        <v>34140</v>
      </c>
      <c r="G8" s="317"/>
      <c r="H8" s="320"/>
    </row>
    <row r="9" spans="1:8">
      <c r="A9" s="131" t="s">
        <v>525</v>
      </c>
      <c r="B9" s="123"/>
      <c r="C9" s="306"/>
      <c r="D9" s="309">
        <v>54836</v>
      </c>
      <c r="E9" s="311"/>
      <c r="F9" s="314">
        <v>69729</v>
      </c>
      <c r="G9" s="316"/>
      <c r="H9" s="319"/>
    </row>
    <row r="10" spans="1:8">
      <c r="A10" s="116"/>
      <c r="B10" s="122"/>
      <c r="C10" s="307"/>
      <c r="D10" s="310">
        <v>26979</v>
      </c>
      <c r="E10" s="312"/>
      <c r="F10" s="315">
        <v>38908</v>
      </c>
      <c r="G10" s="317"/>
      <c r="H10" s="320"/>
    </row>
    <row r="11" spans="1:8">
      <c r="A11" s="131" t="s">
        <v>526</v>
      </c>
      <c r="B11" s="123"/>
      <c r="C11" s="306"/>
      <c r="D11" s="309">
        <v>76410</v>
      </c>
      <c r="E11" s="311"/>
      <c r="F11" s="314">
        <v>74581</v>
      </c>
      <c r="G11" s="316"/>
      <c r="H11" s="319"/>
    </row>
    <row r="12" spans="1:8">
      <c r="A12" s="116"/>
      <c r="B12" s="122"/>
      <c r="C12" s="308"/>
      <c r="D12" s="310">
        <v>33995</v>
      </c>
      <c r="E12" s="312"/>
      <c r="F12" s="315">
        <v>41563</v>
      </c>
      <c r="G12" s="317"/>
      <c r="H12" s="320"/>
    </row>
    <row r="13" spans="1:8">
      <c r="A13" s="131"/>
      <c r="B13" s="123"/>
      <c r="C13" s="306"/>
      <c r="D13" s="309">
        <v>63664</v>
      </c>
      <c r="E13" s="311"/>
      <c r="F13" s="314">
        <v>72084</v>
      </c>
      <c r="G13" s="318"/>
      <c r="H13" s="319"/>
    </row>
    <row r="14" spans="1:8">
      <c r="A14" s="116"/>
      <c r="B14" s="122"/>
      <c r="C14" s="307"/>
      <c r="D14" s="310">
        <v>25403</v>
      </c>
      <c r="E14" s="312"/>
      <c r="F14" s="315">
        <v>37802</v>
      </c>
      <c r="G14" s="317"/>
      <c r="H14" s="320"/>
    </row>
    <row r="17" spans="1:11">
      <c r="A17" s="298" t="s">
        <v>25</v>
      </c>
    </row>
    <row r="18" spans="1:11">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c r="A19" s="299" t="s">
        <v>90</v>
      </c>
      <c r="B19" s="299">
        <f>ROUND(VALUE(SUBSTITUTE(実質収支比率等に係る経年分析!F$48,"▲","-")),2)</f>
        <v>7.3</v>
      </c>
      <c r="C19" s="299">
        <f>ROUND(VALUE(SUBSTITUTE(実質収支比率等に係る経年分析!G$48,"▲","-")),2)</f>
        <v>6.6</v>
      </c>
      <c r="D19" s="299">
        <f>ROUND(VALUE(SUBSTITUTE(実質収支比率等に係る経年分析!H$48,"▲","-")),2)</f>
        <v>5.45</v>
      </c>
      <c r="E19" s="299">
        <f>ROUND(VALUE(SUBSTITUTE(実質収支比率等に係る経年分析!I$48,"▲","-")),2)</f>
        <v>7.42</v>
      </c>
      <c r="F19" s="299">
        <f>ROUND(VALUE(SUBSTITUTE(実質収支比率等に係る経年分析!J$48,"▲","-")),2)</f>
        <v>6.33</v>
      </c>
    </row>
    <row r="20" spans="1:11">
      <c r="A20" s="299" t="s">
        <v>38</v>
      </c>
      <c r="B20" s="299">
        <f>ROUND(VALUE(SUBSTITUTE(実質収支比率等に係る経年分析!F$47,"▲","-")),2)</f>
        <v>23.26</v>
      </c>
      <c r="C20" s="299">
        <f>ROUND(VALUE(SUBSTITUTE(実質収支比率等に係る経年分析!G$47,"▲","-")),2)</f>
        <v>19.510000000000002</v>
      </c>
      <c r="D20" s="299">
        <f>ROUND(VALUE(SUBSTITUTE(実質収支比率等に係る経年分析!H$47,"▲","-")),2)</f>
        <v>17.010000000000002</v>
      </c>
      <c r="E20" s="299">
        <f>ROUND(VALUE(SUBSTITUTE(実質収支比率等に係る経年分析!I$47,"▲","-")),2)</f>
        <v>15.21</v>
      </c>
      <c r="F20" s="299">
        <f>ROUND(VALUE(SUBSTITUTE(実質収支比率等に係る経年分析!J$47,"▲","-")),2)</f>
        <v>16.13</v>
      </c>
    </row>
    <row r="21" spans="1:11">
      <c r="A21" s="299" t="s">
        <v>113</v>
      </c>
      <c r="B21" s="299">
        <f>IF(ISNUMBER(VALUE(SUBSTITUTE(実質収支比率等に係る経年分析!F$49,"▲","-"))),ROUND(VALUE(SUBSTITUTE(実質収支比率等に係る経年分析!F$49,"▲","-")),2),NA())</f>
        <v>0.82</v>
      </c>
      <c r="C21" s="299">
        <f>IF(ISNUMBER(VALUE(SUBSTITUTE(実質収支比率等に係る経年分析!G$49,"▲","-"))),ROUND(VALUE(SUBSTITUTE(実質収支比率等に係る経年分析!G$49,"▲","-")),2),NA())</f>
        <v>-5.07</v>
      </c>
      <c r="D21" s="299">
        <f>IF(ISNUMBER(VALUE(SUBSTITUTE(実質収支比率等に係る経年分析!H$49,"▲","-"))),ROUND(VALUE(SUBSTITUTE(実質収支比率等に係る経年分析!H$49,"▲","-")),2),NA())</f>
        <v>-3.88</v>
      </c>
      <c r="E21" s="299">
        <f>IF(ISNUMBER(VALUE(SUBSTITUTE(実質収支比率等に係る経年分析!I$49,"▲","-"))),ROUND(VALUE(SUBSTITUTE(実質収支比率等に係る経年分析!I$49,"▲","-")),2),NA())</f>
        <v>0.04</v>
      </c>
      <c r="F21" s="299">
        <f>IF(ISNUMBER(VALUE(SUBSTITUTE(実質収支比率等に係る経年分析!J$49,"▲","-"))),ROUND(VALUE(SUBSTITUTE(実質収支比率等に係る経年分析!J$49,"▲","-")),2),NA())</f>
        <v>-0.08</v>
      </c>
    </row>
    <row r="24" spans="1:11">
      <c r="A24" s="298" t="s">
        <v>102</v>
      </c>
    </row>
    <row r="25" spans="1:11">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c r="A26" s="300"/>
      <c r="B26" s="300" t="s">
        <v>115</v>
      </c>
      <c r="C26" s="300" t="s">
        <v>67</v>
      </c>
      <c r="D26" s="300" t="s">
        <v>115</v>
      </c>
      <c r="E26" s="300" t="s">
        <v>67</v>
      </c>
      <c r="F26" s="300" t="s">
        <v>115</v>
      </c>
      <c r="G26" s="300" t="s">
        <v>67</v>
      </c>
      <c r="H26" s="300" t="s">
        <v>115</v>
      </c>
      <c r="I26" s="300" t="s">
        <v>67</v>
      </c>
      <c r="J26" s="300" t="s">
        <v>115</v>
      </c>
      <c r="K26" s="300" t="s">
        <v>67</v>
      </c>
    </row>
    <row r="27" spans="1:11">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0.7</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v>
      </c>
    </row>
    <row r="28" spans="1:11">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c r="A29" s="300" t="str">
        <f>IF(連結実質赤字比率に係る赤字・黒字の構成分析!C$41="",NA(),連結実質赤字比率に係る赤字・黒字の構成分析!C$41)</f>
        <v>後期高齢者医療特別会計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7.0000000000000007E-2</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0.01</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0.01</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0.01</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0.01</v>
      </c>
    </row>
    <row r="30" spans="1:11">
      <c r="A30" s="300" t="str">
        <f>IF(連結実質赤字比率に係る赤字・黒字の構成分析!C$40="",NA(),連結実質赤字比率に係る赤字・黒字の構成分析!C$40)</f>
        <v>農業集落排水事業特別会計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0.12</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0.08</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0.11</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0.1</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0.05</v>
      </c>
    </row>
    <row r="31" spans="1:11">
      <c r="A31" s="300" t="str">
        <f>IF(連結実質赤字比率に係る赤字・黒字の構成分析!C$39="",NA(),連結実質赤字比率に係る赤字・黒字の構成分析!C$39)</f>
        <v>下水道事業特別会計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0.08</v>
      </c>
    </row>
    <row r="32" spans="1:11">
      <c r="A32" s="300" t="str">
        <f>IF(連結実質赤字比率に係る赤字・黒字の構成分析!C$38="",NA(),連結実質赤字比率に係る赤字・黒字の構成分析!C$38)</f>
        <v>介護保険事業特別会計（保険事業勘定）</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1.08</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0.45</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0.65</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0.26</v>
      </c>
    </row>
    <row r="33" spans="1:16">
      <c r="A33" s="300" t="str">
        <f>IF(連結実質赤字比率に係る赤字・黒字の構成分析!C$37="",NA(),連結実質赤字比率に係る赤字・黒字の構成分析!C$37)</f>
        <v>簡易水道事業特別会計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0.23</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0.17</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0.26</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0.26</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0.26</v>
      </c>
    </row>
    <row r="34" spans="1:16">
      <c r="A34" s="300" t="str">
        <f>IF(連結実質赤字比率に係る赤字・黒字の構成分析!C$36="",NA(),連結実質赤字比率に係る赤字・黒字の構成分析!C$36)</f>
        <v>国民健康保険事業特別会計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1.67</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2.6</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2.71</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1.46</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0.53</v>
      </c>
    </row>
    <row r="35" spans="1:16">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7.3</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6.59</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5.44</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7.42</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6.32</v>
      </c>
    </row>
    <row r="36" spans="1:16">
      <c r="A36" s="300" t="str">
        <f>IF(連結実質赤字比率に係る赤字・黒字の構成分析!C$34="",NA(),連結実質赤字比率に係る赤字・黒字の構成分析!C$34)</f>
        <v>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7.66</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7.95</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8.1300000000000008</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8.32</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8.41</v>
      </c>
    </row>
    <row r="39" spans="1:16">
      <c r="A39" s="298" t="s">
        <v>13</v>
      </c>
    </row>
    <row r="40" spans="1:16">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c r="A41" s="301"/>
      <c r="B41" s="301" t="s">
        <v>116</v>
      </c>
      <c r="C41" s="301"/>
      <c r="D41" s="301" t="s">
        <v>118</v>
      </c>
      <c r="E41" s="301" t="s">
        <v>116</v>
      </c>
      <c r="F41" s="301"/>
      <c r="G41" s="301" t="s">
        <v>118</v>
      </c>
      <c r="H41" s="301" t="s">
        <v>116</v>
      </c>
      <c r="I41" s="301"/>
      <c r="J41" s="301" t="s">
        <v>118</v>
      </c>
      <c r="K41" s="301" t="s">
        <v>116</v>
      </c>
      <c r="L41" s="301"/>
      <c r="M41" s="301" t="s">
        <v>118</v>
      </c>
      <c r="N41" s="301" t="s">
        <v>116</v>
      </c>
      <c r="O41" s="301"/>
      <c r="P41" s="301" t="s">
        <v>118</v>
      </c>
    </row>
    <row r="42" spans="1:16">
      <c r="A42" s="301" t="s">
        <v>120</v>
      </c>
      <c r="B42" s="301"/>
      <c r="C42" s="301"/>
      <c r="D42" s="301">
        <f>'実質公債費比率（分子）の構造'!K$52</f>
        <v>1658</v>
      </c>
      <c r="E42" s="301"/>
      <c r="F42" s="301"/>
      <c r="G42" s="301">
        <f>'実質公債費比率（分子）の構造'!L$52</f>
        <v>1630</v>
      </c>
      <c r="H42" s="301"/>
      <c r="I42" s="301"/>
      <c r="J42" s="301">
        <f>'実質公債費比率（分子）の構造'!M$52</f>
        <v>1655</v>
      </c>
      <c r="K42" s="301"/>
      <c r="L42" s="301"/>
      <c r="M42" s="301">
        <f>'実質公債費比率（分子）の構造'!N$52</f>
        <v>1643</v>
      </c>
      <c r="N42" s="301"/>
      <c r="O42" s="301"/>
      <c r="P42" s="301">
        <f>'実質公債費比率（分子）の構造'!O$52</f>
        <v>1618</v>
      </c>
    </row>
    <row r="43" spans="1:16">
      <c r="A43" s="301" t="s">
        <v>52</v>
      </c>
      <c r="B43" s="301">
        <f>'実質公債費比率（分子）の構造'!K$51</f>
        <v>0</v>
      </c>
      <c r="C43" s="301"/>
      <c r="D43" s="301"/>
      <c r="E43" s="301">
        <f>'実質公債費比率（分子）の構造'!L$51</f>
        <v>0</v>
      </c>
      <c r="F43" s="301"/>
      <c r="G43" s="301"/>
      <c r="H43" s="301">
        <f>'実質公債費比率（分子）の構造'!M$51</f>
        <v>0</v>
      </c>
      <c r="I43" s="301"/>
      <c r="J43" s="301"/>
      <c r="K43" s="301">
        <f>'実質公債費比率（分子）の構造'!N$51</f>
        <v>0</v>
      </c>
      <c r="L43" s="301"/>
      <c r="M43" s="301"/>
      <c r="N43" s="301">
        <f>'実質公債費比率（分子）の構造'!O$51</f>
        <v>0</v>
      </c>
      <c r="O43" s="301"/>
      <c r="P43" s="301"/>
    </row>
    <row r="44" spans="1:16">
      <c r="A44" s="301" t="s">
        <v>45</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c r="A45" s="301" t="s">
        <v>0</v>
      </c>
      <c r="B45" s="301">
        <f>'実質公債費比率（分子）の構造'!K$49</f>
        <v>249</v>
      </c>
      <c r="C45" s="301"/>
      <c r="D45" s="301"/>
      <c r="E45" s="301">
        <f>'実質公債費比率（分子）の構造'!L$49</f>
        <v>249</v>
      </c>
      <c r="F45" s="301"/>
      <c r="G45" s="301"/>
      <c r="H45" s="301">
        <f>'実質公債費比率（分子）の構造'!M$49</f>
        <v>250</v>
      </c>
      <c r="I45" s="301"/>
      <c r="J45" s="301"/>
      <c r="K45" s="301">
        <f>'実質公債費比率（分子）の構造'!N$49</f>
        <v>250</v>
      </c>
      <c r="L45" s="301"/>
      <c r="M45" s="301"/>
      <c r="N45" s="301">
        <f>'実質公債費比率（分子）の構造'!O$49</f>
        <v>250</v>
      </c>
      <c r="O45" s="301"/>
      <c r="P45" s="301"/>
    </row>
    <row r="46" spans="1:16">
      <c r="A46" s="301" t="s">
        <v>43</v>
      </c>
      <c r="B46" s="301">
        <f>'実質公債費比率（分子）の構造'!K$48</f>
        <v>451</v>
      </c>
      <c r="C46" s="301"/>
      <c r="D46" s="301"/>
      <c r="E46" s="301">
        <f>'実質公債費比率（分子）の構造'!L$48</f>
        <v>506</v>
      </c>
      <c r="F46" s="301"/>
      <c r="G46" s="301"/>
      <c r="H46" s="301">
        <f>'実質公債費比率（分子）の構造'!M$48</f>
        <v>509</v>
      </c>
      <c r="I46" s="301"/>
      <c r="J46" s="301"/>
      <c r="K46" s="301">
        <f>'実質公債費比率（分子）の構造'!N$48</f>
        <v>487</v>
      </c>
      <c r="L46" s="301"/>
      <c r="M46" s="301"/>
      <c r="N46" s="301">
        <f>'実質公債費比率（分子）の構造'!O$48</f>
        <v>526</v>
      </c>
      <c r="O46" s="301"/>
      <c r="P46" s="301"/>
    </row>
    <row r="47" spans="1:16">
      <c r="A47" s="301" t="s">
        <v>37</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c r="A48" s="301" t="s">
        <v>30</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c r="A49" s="301" t="s">
        <v>27</v>
      </c>
      <c r="B49" s="301">
        <f>'実質公債費比率（分子）の構造'!K$45</f>
        <v>1610</v>
      </c>
      <c r="C49" s="301"/>
      <c r="D49" s="301"/>
      <c r="E49" s="301">
        <f>'実質公債費比率（分子）の構造'!L$45</f>
        <v>1561</v>
      </c>
      <c r="F49" s="301"/>
      <c r="G49" s="301"/>
      <c r="H49" s="301">
        <f>'実質公債費比率（分子）の構造'!M$45</f>
        <v>1606</v>
      </c>
      <c r="I49" s="301"/>
      <c r="J49" s="301"/>
      <c r="K49" s="301">
        <f>'実質公債費比率（分子）の構造'!N$45</f>
        <v>1591</v>
      </c>
      <c r="L49" s="301"/>
      <c r="M49" s="301"/>
      <c r="N49" s="301">
        <f>'実質公債費比率（分子）の構造'!O$45</f>
        <v>1623</v>
      </c>
      <c r="O49" s="301"/>
      <c r="P49" s="301"/>
    </row>
    <row r="50" spans="1:16">
      <c r="A50" s="301" t="s">
        <v>59</v>
      </c>
      <c r="B50" s="301" t="e">
        <f>NA()</f>
        <v>#N/A</v>
      </c>
      <c r="C50" s="301">
        <f>IF(ISNUMBER('実質公債費比率（分子）の構造'!K$53),'実質公債費比率（分子）の構造'!K$53,NA())</f>
        <v>652</v>
      </c>
      <c r="D50" s="301" t="e">
        <f>NA()</f>
        <v>#N/A</v>
      </c>
      <c r="E50" s="301" t="e">
        <f>NA()</f>
        <v>#N/A</v>
      </c>
      <c r="F50" s="301">
        <f>IF(ISNUMBER('実質公債費比率（分子）の構造'!L$53),'実質公債費比率（分子）の構造'!L$53,NA())</f>
        <v>686</v>
      </c>
      <c r="G50" s="301" t="e">
        <f>NA()</f>
        <v>#N/A</v>
      </c>
      <c r="H50" s="301" t="e">
        <f>NA()</f>
        <v>#N/A</v>
      </c>
      <c r="I50" s="301">
        <f>IF(ISNUMBER('実質公債費比率（分子）の構造'!M$53),'実質公債費比率（分子）の構造'!M$53,NA())</f>
        <v>710</v>
      </c>
      <c r="J50" s="301" t="e">
        <f>NA()</f>
        <v>#N/A</v>
      </c>
      <c r="K50" s="301" t="e">
        <f>NA()</f>
        <v>#N/A</v>
      </c>
      <c r="L50" s="301">
        <f>IF(ISNUMBER('実質公債費比率（分子）の構造'!N$53),'実質公債費比率（分子）の構造'!N$53,NA())</f>
        <v>685</v>
      </c>
      <c r="M50" s="301" t="e">
        <f>NA()</f>
        <v>#N/A</v>
      </c>
      <c r="N50" s="301" t="e">
        <f>NA()</f>
        <v>#N/A</v>
      </c>
      <c r="O50" s="301">
        <f>IF(ISNUMBER('実質公債費比率（分子）の構造'!O$53),'実質公債費比率（分子）の構造'!O$53,NA())</f>
        <v>781</v>
      </c>
      <c r="P50" s="301" t="e">
        <f>NA()</f>
        <v>#N/A</v>
      </c>
    </row>
    <row r="53" spans="1:16">
      <c r="A53" s="298" t="s">
        <v>121</v>
      </c>
    </row>
    <row r="54" spans="1:16">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c r="A55" s="300"/>
      <c r="B55" s="300" t="s">
        <v>125</v>
      </c>
      <c r="C55" s="300"/>
      <c r="D55" s="300" t="s">
        <v>128</v>
      </c>
      <c r="E55" s="300" t="s">
        <v>125</v>
      </c>
      <c r="F55" s="300"/>
      <c r="G55" s="300" t="s">
        <v>128</v>
      </c>
      <c r="H55" s="300" t="s">
        <v>125</v>
      </c>
      <c r="I55" s="300"/>
      <c r="J55" s="300" t="s">
        <v>128</v>
      </c>
      <c r="K55" s="300" t="s">
        <v>125</v>
      </c>
      <c r="L55" s="300"/>
      <c r="M55" s="300" t="s">
        <v>128</v>
      </c>
      <c r="N55" s="300" t="s">
        <v>125</v>
      </c>
      <c r="O55" s="300"/>
      <c r="P55" s="300" t="s">
        <v>128</v>
      </c>
    </row>
    <row r="56" spans="1:16">
      <c r="A56" s="300" t="s">
        <v>47</v>
      </c>
      <c r="B56" s="300"/>
      <c r="C56" s="300"/>
      <c r="D56" s="300">
        <f>'将来負担比率（分子）の構造'!I$52</f>
        <v>16219</v>
      </c>
      <c r="E56" s="300"/>
      <c r="F56" s="300"/>
      <c r="G56" s="300">
        <f>'将来負担比率（分子）の構造'!J$52</f>
        <v>15857</v>
      </c>
      <c r="H56" s="300"/>
      <c r="I56" s="300"/>
      <c r="J56" s="300">
        <f>'将来負担比率（分子）の構造'!K$52</f>
        <v>15315</v>
      </c>
      <c r="K56" s="300"/>
      <c r="L56" s="300"/>
      <c r="M56" s="300">
        <f>'将来負担比率（分子）の構造'!L$52</f>
        <v>15009</v>
      </c>
      <c r="N56" s="300"/>
      <c r="O56" s="300"/>
      <c r="P56" s="300">
        <f>'将来負担比率（分子）の構造'!M$52</f>
        <v>14964</v>
      </c>
    </row>
    <row r="57" spans="1:16">
      <c r="A57" s="300" t="s">
        <v>98</v>
      </c>
      <c r="B57" s="300"/>
      <c r="C57" s="300"/>
      <c r="D57" s="300">
        <f>'将来負担比率（分子）の構造'!I$51</f>
        <v>1659</v>
      </c>
      <c r="E57" s="300"/>
      <c r="F57" s="300"/>
      <c r="G57" s="300">
        <f>'将来負担比率（分子）の構造'!J$51</f>
        <v>1680</v>
      </c>
      <c r="H57" s="300"/>
      <c r="I57" s="300"/>
      <c r="J57" s="300">
        <f>'将来負担比率（分子）の構造'!K$51</f>
        <v>1670</v>
      </c>
      <c r="K57" s="300"/>
      <c r="L57" s="300"/>
      <c r="M57" s="300">
        <f>'将来負担比率（分子）の構造'!L$51</f>
        <v>1743</v>
      </c>
      <c r="N57" s="300"/>
      <c r="O57" s="300"/>
      <c r="P57" s="300">
        <f>'将来負担比率（分子）の構造'!M$51</f>
        <v>1724</v>
      </c>
    </row>
    <row r="58" spans="1:16">
      <c r="A58" s="300" t="s">
        <v>95</v>
      </c>
      <c r="B58" s="300"/>
      <c r="C58" s="300"/>
      <c r="D58" s="300">
        <f>'将来負担比率（分子）の構造'!I$50</f>
        <v>5899</v>
      </c>
      <c r="E58" s="300"/>
      <c r="F58" s="300"/>
      <c r="G58" s="300">
        <f>'将来負担比率（分子）の構造'!J$50</f>
        <v>5244</v>
      </c>
      <c r="H58" s="300"/>
      <c r="I58" s="300"/>
      <c r="J58" s="300">
        <f>'将来負担比率（分子）の構造'!K$50</f>
        <v>4861</v>
      </c>
      <c r="K58" s="300"/>
      <c r="L58" s="300"/>
      <c r="M58" s="300">
        <f>'将来負担比率（分子）の構造'!L$50</f>
        <v>4421</v>
      </c>
      <c r="N58" s="300"/>
      <c r="O58" s="300"/>
      <c r="P58" s="300">
        <f>'将来負担比率（分子）の構造'!M$50</f>
        <v>4310</v>
      </c>
    </row>
    <row r="59" spans="1:16">
      <c r="A59" s="300" t="s">
        <v>91</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c r="A60" s="300" t="s">
        <v>84</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c r="A61" s="300" t="s">
        <v>76</v>
      </c>
      <c r="B61" s="300" t="str">
        <f>'将来負担比率（分子）の構造'!I$46</f>
        <v>-</v>
      </c>
      <c r="C61" s="300"/>
      <c r="D61" s="300"/>
      <c r="E61" s="300" t="str">
        <f>'将来負担比率（分子）の構造'!J$46</f>
        <v>-</v>
      </c>
      <c r="F61" s="300"/>
      <c r="G61" s="300"/>
      <c r="H61" s="300">
        <f>'将来負担比率（分子）の構造'!K$46</f>
        <v>322</v>
      </c>
      <c r="I61" s="300"/>
      <c r="J61" s="300"/>
      <c r="K61" s="300">
        <f>'将来負担比率（分子）の構造'!L$46</f>
        <v>420</v>
      </c>
      <c r="L61" s="300"/>
      <c r="M61" s="300"/>
      <c r="N61" s="300">
        <f>'将来負担比率（分子）の構造'!M$46</f>
        <v>550</v>
      </c>
      <c r="O61" s="300"/>
      <c r="P61" s="300"/>
    </row>
    <row r="62" spans="1:16">
      <c r="A62" s="300" t="s">
        <v>77</v>
      </c>
      <c r="B62" s="300">
        <f>'将来負担比率（分子）の構造'!I$45</f>
        <v>3975</v>
      </c>
      <c r="C62" s="300"/>
      <c r="D62" s="300"/>
      <c r="E62" s="300">
        <f>'将来負担比率（分子）の構造'!J$45</f>
        <v>3939</v>
      </c>
      <c r="F62" s="300"/>
      <c r="G62" s="300"/>
      <c r="H62" s="300">
        <f>'将来負担比率（分子）の構造'!K$45</f>
        <v>3876</v>
      </c>
      <c r="I62" s="300"/>
      <c r="J62" s="300"/>
      <c r="K62" s="300">
        <f>'将来負担比率（分子）の構造'!L$45</f>
        <v>3716</v>
      </c>
      <c r="L62" s="300"/>
      <c r="M62" s="300"/>
      <c r="N62" s="300">
        <f>'将来負担比率（分子）の構造'!M$45</f>
        <v>3678</v>
      </c>
      <c r="O62" s="300"/>
      <c r="P62" s="300"/>
    </row>
    <row r="63" spans="1:16">
      <c r="A63" s="300" t="s">
        <v>75</v>
      </c>
      <c r="B63" s="300">
        <f>'将来負担比率（分子）の構造'!I$44</f>
        <v>1106</v>
      </c>
      <c r="C63" s="300"/>
      <c r="D63" s="300"/>
      <c r="E63" s="300">
        <f>'将来負担比率（分子）の構造'!J$44</f>
        <v>874</v>
      </c>
      <c r="F63" s="300"/>
      <c r="G63" s="300"/>
      <c r="H63" s="300">
        <f>'将来負担比率（分子）の構造'!K$44</f>
        <v>642</v>
      </c>
      <c r="I63" s="300"/>
      <c r="J63" s="300"/>
      <c r="K63" s="300">
        <f>'将来負担比率（分子）の構造'!L$44</f>
        <v>404</v>
      </c>
      <c r="L63" s="300"/>
      <c r="M63" s="300"/>
      <c r="N63" s="300">
        <f>'将来負担比率（分子）の構造'!M$44</f>
        <v>161</v>
      </c>
      <c r="O63" s="300"/>
      <c r="P63" s="300"/>
    </row>
    <row r="64" spans="1:16">
      <c r="A64" s="300" t="s">
        <v>73</v>
      </c>
      <c r="B64" s="300">
        <f>'将来負担比率（分子）の構造'!I$43</f>
        <v>7088</v>
      </c>
      <c r="C64" s="300"/>
      <c r="D64" s="300"/>
      <c r="E64" s="300">
        <f>'将来負担比率（分子）の構造'!J$43</f>
        <v>7383</v>
      </c>
      <c r="F64" s="300"/>
      <c r="G64" s="300"/>
      <c r="H64" s="300">
        <f>'将来負担比率（分子）の構造'!K$43</f>
        <v>7767</v>
      </c>
      <c r="I64" s="300"/>
      <c r="J64" s="300"/>
      <c r="K64" s="300">
        <f>'将来負担比率（分子）の構造'!L$43</f>
        <v>7827</v>
      </c>
      <c r="L64" s="300"/>
      <c r="M64" s="300"/>
      <c r="N64" s="300">
        <f>'将来負担比率（分子）の構造'!M$43</f>
        <v>7795</v>
      </c>
      <c r="O64" s="300"/>
      <c r="P64" s="300"/>
    </row>
    <row r="65" spans="1:16">
      <c r="A65" s="300" t="s">
        <v>72</v>
      </c>
      <c r="B65" s="300" t="str">
        <f>'将来負担比率（分子）の構造'!I$42</f>
        <v>-</v>
      </c>
      <c r="C65" s="300"/>
      <c r="D65" s="300"/>
      <c r="E65" s="300" t="str">
        <f>'将来負担比率（分子）の構造'!J$42</f>
        <v>-</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c r="A66" s="300" t="s">
        <v>65</v>
      </c>
      <c r="B66" s="300">
        <f>'将来負担比率（分子）の構造'!I$41</f>
        <v>14948</v>
      </c>
      <c r="C66" s="300"/>
      <c r="D66" s="300"/>
      <c r="E66" s="300">
        <f>'将来負担比率（分子）の構造'!J$41</f>
        <v>14415</v>
      </c>
      <c r="F66" s="300"/>
      <c r="G66" s="300"/>
      <c r="H66" s="300">
        <f>'将来負担比率（分子）の構造'!K$41</f>
        <v>13756</v>
      </c>
      <c r="I66" s="300"/>
      <c r="J66" s="300"/>
      <c r="K66" s="300">
        <f>'将来負担比率（分子）の構造'!L$41</f>
        <v>13307</v>
      </c>
      <c r="L66" s="300"/>
      <c r="M66" s="300"/>
      <c r="N66" s="300">
        <f>'将来負担比率（分子）の構造'!M$41</f>
        <v>13014</v>
      </c>
      <c r="O66" s="300"/>
      <c r="P66" s="300"/>
    </row>
    <row r="67" spans="1:16">
      <c r="A67" s="300" t="s">
        <v>100</v>
      </c>
      <c r="B67" s="300" t="e">
        <f>NA()</f>
        <v>#N/A</v>
      </c>
      <c r="C67" s="300">
        <f>IF(ISNUMBER('将来負担比率（分子）の構造'!I$53),IF('将来負担比率（分子）の構造'!I$53&lt;0,0,'将来負担比率（分子）の構造'!I$53),NA())</f>
        <v>3339</v>
      </c>
      <c r="D67" s="300" t="e">
        <f>NA()</f>
        <v>#N/A</v>
      </c>
      <c r="E67" s="300" t="e">
        <f>NA()</f>
        <v>#N/A</v>
      </c>
      <c r="F67" s="300">
        <f>IF(ISNUMBER('将来負担比率（分子）の構造'!J$53),IF('将来負担比率（分子）の構造'!J$53&lt;0,0,'将来負担比率（分子）の構造'!J$53),NA())</f>
        <v>3830</v>
      </c>
      <c r="G67" s="300" t="e">
        <f>NA()</f>
        <v>#N/A</v>
      </c>
      <c r="H67" s="300" t="e">
        <f>NA()</f>
        <v>#N/A</v>
      </c>
      <c r="I67" s="300">
        <f>IF(ISNUMBER('将来負担比率（分子）の構造'!K$53),IF('将来負担比率（分子）の構造'!K$53&lt;0,0,'将来負担比率（分子）の構造'!K$53),NA())</f>
        <v>4517</v>
      </c>
      <c r="J67" s="300" t="e">
        <f>NA()</f>
        <v>#N/A</v>
      </c>
      <c r="K67" s="300" t="e">
        <f>NA()</f>
        <v>#N/A</v>
      </c>
      <c r="L67" s="300">
        <f>IF(ISNUMBER('将来負担比率（分子）の構造'!L$53),IF('将来負担比率（分子）の構造'!L$53&lt;0,0,'将来負担比率（分子）の構造'!L$53),NA())</f>
        <v>4500</v>
      </c>
      <c r="M67" s="300" t="e">
        <f>NA()</f>
        <v>#N/A</v>
      </c>
      <c r="N67" s="300" t="e">
        <f>NA()</f>
        <v>#N/A</v>
      </c>
      <c r="O67" s="300">
        <f>IF(ISNUMBER('将来負担比率（分子）の構造'!M$53),IF('将来負担比率（分子）の構造'!M$53&lt;0,0,'将来負担比率（分子）の構造'!M$53),NA())</f>
        <v>4200</v>
      </c>
      <c r="P67" s="300" t="e">
        <f>NA()</f>
        <v>#N/A</v>
      </c>
    </row>
    <row r="70" spans="1:16">
      <c r="A70" s="303" t="s">
        <v>129</v>
      </c>
      <c r="B70" s="303"/>
      <c r="C70" s="303"/>
      <c r="D70" s="303"/>
      <c r="E70" s="303"/>
      <c r="F70" s="303"/>
    </row>
    <row r="71" spans="1:16">
      <c r="A71" s="302"/>
      <c r="B71" s="302" t="str">
        <f>基金残高に係る経年分析!F54</f>
        <v>H29</v>
      </c>
      <c r="C71" s="302" t="str">
        <f>基金残高に係る経年分析!G54</f>
        <v>H30</v>
      </c>
      <c r="D71" s="302" t="str">
        <f>基金残高に係る経年分析!H54</f>
        <v>R01</v>
      </c>
    </row>
    <row r="72" spans="1:16">
      <c r="A72" s="302" t="s">
        <v>130</v>
      </c>
      <c r="B72" s="304">
        <f>基金残高に係る経年分析!F55</f>
        <v>1734</v>
      </c>
      <c r="C72" s="304">
        <f>基金残高に係る経年分析!G55</f>
        <v>1542</v>
      </c>
      <c r="D72" s="304">
        <f>基金残高に係る経年分析!H55</f>
        <v>1642</v>
      </c>
    </row>
    <row r="73" spans="1:16">
      <c r="A73" s="302" t="s">
        <v>131</v>
      </c>
      <c r="B73" s="304">
        <f>基金残高に係る経年分析!F56</f>
        <v>428</v>
      </c>
      <c r="C73" s="304">
        <f>基金残高に係る経年分析!G56</f>
        <v>429</v>
      </c>
      <c r="D73" s="304">
        <f>基金残高に係る経年分析!H56</f>
        <v>429</v>
      </c>
    </row>
    <row r="74" spans="1:16">
      <c r="A74" s="302" t="s">
        <v>133</v>
      </c>
      <c r="B74" s="304">
        <f>基金残高に係る経年分析!F57</f>
        <v>2643</v>
      </c>
      <c r="C74" s="304">
        <f>基金残高に係る経年分析!G57</f>
        <v>2346</v>
      </c>
      <c r="D74" s="304">
        <f>基金残高に係る経年分析!H57</f>
        <v>2139</v>
      </c>
    </row>
  </sheetData>
  <sheetProtection algorithmName="SHA-512" hashValue="ynQ0r2PrnpueLGuvA7mL4puqb6TQeTu/5GSjDYrj/pf8pb3ixE1bXc27VyiyJUeuaV1XboA63FCJj2d7Cx6d1Q==" saltValue="pjnYh8IDalIclA8+zCrAE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2" t="s">
        <v>114</v>
      </c>
      <c r="DI1" s="693"/>
      <c r="DJ1" s="693"/>
      <c r="DK1" s="693"/>
      <c r="DL1" s="693"/>
      <c r="DM1" s="693"/>
      <c r="DN1" s="694"/>
      <c r="DO1" s="1"/>
      <c r="DP1" s="692" t="s">
        <v>310</v>
      </c>
      <c r="DQ1" s="693"/>
      <c r="DR1" s="693"/>
      <c r="DS1" s="693"/>
      <c r="DT1" s="693"/>
      <c r="DU1" s="693"/>
      <c r="DV1" s="693"/>
      <c r="DW1" s="693"/>
      <c r="DX1" s="693"/>
      <c r="DY1" s="693"/>
      <c r="DZ1" s="693"/>
      <c r="EA1" s="693"/>
      <c r="EB1" s="693"/>
      <c r="EC1" s="694"/>
      <c r="ED1" s="2"/>
      <c r="EE1" s="2"/>
      <c r="EF1" s="2"/>
      <c r="EG1" s="2"/>
      <c r="EH1" s="2"/>
      <c r="EI1" s="2"/>
      <c r="EJ1" s="2"/>
      <c r="EK1" s="2"/>
      <c r="EL1" s="2"/>
      <c r="EM1" s="2"/>
    </row>
    <row r="2" spans="2:143" ht="22.5" customHeight="1">
      <c r="B2" s="43" t="s">
        <v>313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528" t="s">
        <v>117</v>
      </c>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8" t="s">
        <v>155</v>
      </c>
      <c r="AQ3" s="529"/>
      <c r="AR3" s="529"/>
      <c r="AS3" s="529"/>
      <c r="AT3" s="529"/>
      <c r="AU3" s="529"/>
      <c r="AV3" s="529"/>
      <c r="AW3" s="529"/>
      <c r="AX3" s="529"/>
      <c r="AY3" s="529"/>
      <c r="AZ3" s="529"/>
      <c r="BA3" s="529"/>
      <c r="BB3" s="529"/>
      <c r="BC3" s="529"/>
      <c r="BD3" s="529"/>
      <c r="BE3" s="529"/>
      <c r="BF3" s="529"/>
      <c r="BG3" s="529"/>
      <c r="BH3" s="529"/>
      <c r="BI3" s="529"/>
      <c r="BJ3" s="529"/>
      <c r="BK3" s="529"/>
      <c r="BL3" s="529"/>
      <c r="BM3" s="529"/>
      <c r="BN3" s="529"/>
      <c r="BO3" s="529"/>
      <c r="BP3" s="529"/>
      <c r="BQ3" s="529"/>
      <c r="BR3" s="529"/>
      <c r="BS3" s="529"/>
      <c r="BT3" s="529"/>
      <c r="BU3" s="529"/>
      <c r="BV3" s="529"/>
      <c r="BW3" s="529"/>
      <c r="BX3" s="529"/>
      <c r="BY3" s="529"/>
      <c r="BZ3" s="529"/>
      <c r="CA3" s="529"/>
      <c r="CB3" s="571"/>
      <c r="CD3" s="528" t="s">
        <v>314</v>
      </c>
      <c r="CE3" s="529"/>
      <c r="CF3" s="529"/>
      <c r="CG3" s="529"/>
      <c r="CH3" s="529"/>
      <c r="CI3" s="529"/>
      <c r="CJ3" s="529"/>
      <c r="CK3" s="529"/>
      <c r="CL3" s="529"/>
      <c r="CM3" s="529"/>
      <c r="CN3" s="529"/>
      <c r="CO3" s="529"/>
      <c r="CP3" s="529"/>
      <c r="CQ3" s="529"/>
      <c r="CR3" s="529"/>
      <c r="CS3" s="529"/>
      <c r="CT3" s="529"/>
      <c r="CU3" s="529"/>
      <c r="CV3" s="529"/>
      <c r="CW3" s="529"/>
      <c r="CX3" s="529"/>
      <c r="CY3" s="529"/>
      <c r="CZ3" s="529"/>
      <c r="DA3" s="529"/>
      <c r="DB3" s="529"/>
      <c r="DC3" s="529"/>
      <c r="DD3" s="529"/>
      <c r="DE3" s="529"/>
      <c r="DF3" s="529"/>
      <c r="DG3" s="529"/>
      <c r="DH3" s="529"/>
      <c r="DI3" s="529"/>
      <c r="DJ3" s="529"/>
      <c r="DK3" s="529"/>
      <c r="DL3" s="529"/>
      <c r="DM3" s="529"/>
      <c r="DN3" s="529"/>
      <c r="DO3" s="529"/>
      <c r="DP3" s="529"/>
      <c r="DQ3" s="529"/>
      <c r="DR3" s="529"/>
      <c r="DS3" s="529"/>
      <c r="DT3" s="529"/>
      <c r="DU3" s="529"/>
      <c r="DV3" s="529"/>
      <c r="DW3" s="529"/>
      <c r="DX3" s="529"/>
      <c r="DY3" s="529"/>
      <c r="DZ3" s="529"/>
      <c r="EA3" s="529"/>
      <c r="EB3" s="529"/>
      <c r="EC3" s="571"/>
    </row>
    <row r="4" spans="2:143" ht="11.25" customHeight="1">
      <c r="B4" s="528" t="s">
        <v>8</v>
      </c>
      <c r="C4" s="529"/>
      <c r="D4" s="529"/>
      <c r="E4" s="529"/>
      <c r="F4" s="529"/>
      <c r="G4" s="529"/>
      <c r="H4" s="529"/>
      <c r="I4" s="529"/>
      <c r="J4" s="529"/>
      <c r="K4" s="529"/>
      <c r="L4" s="529"/>
      <c r="M4" s="529"/>
      <c r="N4" s="529"/>
      <c r="O4" s="529"/>
      <c r="P4" s="529"/>
      <c r="Q4" s="571"/>
      <c r="R4" s="528" t="s">
        <v>317</v>
      </c>
      <c r="S4" s="529"/>
      <c r="T4" s="529"/>
      <c r="U4" s="529"/>
      <c r="V4" s="529"/>
      <c r="W4" s="529"/>
      <c r="X4" s="529"/>
      <c r="Y4" s="571"/>
      <c r="Z4" s="528" t="s">
        <v>320</v>
      </c>
      <c r="AA4" s="529"/>
      <c r="AB4" s="529"/>
      <c r="AC4" s="571"/>
      <c r="AD4" s="528" t="s">
        <v>264</v>
      </c>
      <c r="AE4" s="529"/>
      <c r="AF4" s="529"/>
      <c r="AG4" s="529"/>
      <c r="AH4" s="529"/>
      <c r="AI4" s="529"/>
      <c r="AJ4" s="529"/>
      <c r="AK4" s="571"/>
      <c r="AL4" s="528" t="s">
        <v>320</v>
      </c>
      <c r="AM4" s="529"/>
      <c r="AN4" s="529"/>
      <c r="AO4" s="571"/>
      <c r="AP4" s="695" t="s">
        <v>323</v>
      </c>
      <c r="AQ4" s="695"/>
      <c r="AR4" s="695"/>
      <c r="AS4" s="695"/>
      <c r="AT4" s="695"/>
      <c r="AU4" s="695"/>
      <c r="AV4" s="695"/>
      <c r="AW4" s="695"/>
      <c r="AX4" s="695"/>
      <c r="AY4" s="695"/>
      <c r="AZ4" s="695"/>
      <c r="BA4" s="695"/>
      <c r="BB4" s="695"/>
      <c r="BC4" s="695"/>
      <c r="BD4" s="695"/>
      <c r="BE4" s="695"/>
      <c r="BF4" s="695"/>
      <c r="BG4" s="695" t="s">
        <v>300</v>
      </c>
      <c r="BH4" s="695"/>
      <c r="BI4" s="695"/>
      <c r="BJ4" s="695"/>
      <c r="BK4" s="695"/>
      <c r="BL4" s="695"/>
      <c r="BM4" s="695"/>
      <c r="BN4" s="695"/>
      <c r="BO4" s="695" t="s">
        <v>320</v>
      </c>
      <c r="BP4" s="695"/>
      <c r="BQ4" s="695"/>
      <c r="BR4" s="695"/>
      <c r="BS4" s="695" t="s">
        <v>311</v>
      </c>
      <c r="BT4" s="695"/>
      <c r="BU4" s="695"/>
      <c r="BV4" s="695"/>
      <c r="BW4" s="695"/>
      <c r="BX4" s="695"/>
      <c r="BY4" s="695"/>
      <c r="BZ4" s="695"/>
      <c r="CA4" s="695"/>
      <c r="CB4" s="695"/>
      <c r="CD4" s="528" t="s">
        <v>324</v>
      </c>
      <c r="CE4" s="529"/>
      <c r="CF4" s="529"/>
      <c r="CG4" s="529"/>
      <c r="CH4" s="529"/>
      <c r="CI4" s="529"/>
      <c r="CJ4" s="529"/>
      <c r="CK4" s="529"/>
      <c r="CL4" s="529"/>
      <c r="CM4" s="529"/>
      <c r="CN4" s="529"/>
      <c r="CO4" s="529"/>
      <c r="CP4" s="529"/>
      <c r="CQ4" s="529"/>
      <c r="CR4" s="529"/>
      <c r="CS4" s="529"/>
      <c r="CT4" s="529"/>
      <c r="CU4" s="529"/>
      <c r="CV4" s="529"/>
      <c r="CW4" s="529"/>
      <c r="CX4" s="529"/>
      <c r="CY4" s="529"/>
      <c r="CZ4" s="529"/>
      <c r="DA4" s="529"/>
      <c r="DB4" s="529"/>
      <c r="DC4" s="529"/>
      <c r="DD4" s="529"/>
      <c r="DE4" s="529"/>
      <c r="DF4" s="529"/>
      <c r="DG4" s="529"/>
      <c r="DH4" s="529"/>
      <c r="DI4" s="529"/>
      <c r="DJ4" s="529"/>
      <c r="DK4" s="529"/>
      <c r="DL4" s="529"/>
      <c r="DM4" s="529"/>
      <c r="DN4" s="529"/>
      <c r="DO4" s="529"/>
      <c r="DP4" s="529"/>
      <c r="DQ4" s="529"/>
      <c r="DR4" s="529"/>
      <c r="DS4" s="529"/>
      <c r="DT4" s="529"/>
      <c r="DU4" s="529"/>
      <c r="DV4" s="529"/>
      <c r="DW4" s="529"/>
      <c r="DX4" s="529"/>
      <c r="DY4" s="529"/>
      <c r="DZ4" s="529"/>
      <c r="EA4" s="529"/>
      <c r="EB4" s="529"/>
      <c r="EC4" s="571"/>
    </row>
    <row r="5" spans="2:143" s="8" customFormat="1" ht="11.25" customHeight="1">
      <c r="B5" s="656" t="s">
        <v>319</v>
      </c>
      <c r="C5" s="657"/>
      <c r="D5" s="657"/>
      <c r="E5" s="657"/>
      <c r="F5" s="657"/>
      <c r="G5" s="657"/>
      <c r="H5" s="657"/>
      <c r="I5" s="657"/>
      <c r="J5" s="657"/>
      <c r="K5" s="657"/>
      <c r="L5" s="657"/>
      <c r="M5" s="657"/>
      <c r="N5" s="657"/>
      <c r="O5" s="657"/>
      <c r="P5" s="657"/>
      <c r="Q5" s="658"/>
      <c r="R5" s="653">
        <v>3914392</v>
      </c>
      <c r="S5" s="654"/>
      <c r="T5" s="654"/>
      <c r="U5" s="654"/>
      <c r="V5" s="654"/>
      <c r="W5" s="654"/>
      <c r="X5" s="654"/>
      <c r="Y5" s="679"/>
      <c r="Z5" s="690">
        <v>20.7</v>
      </c>
      <c r="AA5" s="690"/>
      <c r="AB5" s="690"/>
      <c r="AC5" s="690"/>
      <c r="AD5" s="691">
        <v>3811007</v>
      </c>
      <c r="AE5" s="691"/>
      <c r="AF5" s="691"/>
      <c r="AG5" s="691"/>
      <c r="AH5" s="691"/>
      <c r="AI5" s="691"/>
      <c r="AJ5" s="691"/>
      <c r="AK5" s="691"/>
      <c r="AL5" s="680">
        <v>38.4</v>
      </c>
      <c r="AM5" s="660"/>
      <c r="AN5" s="660"/>
      <c r="AO5" s="683"/>
      <c r="AP5" s="656" t="s">
        <v>325</v>
      </c>
      <c r="AQ5" s="657"/>
      <c r="AR5" s="657"/>
      <c r="AS5" s="657"/>
      <c r="AT5" s="657"/>
      <c r="AU5" s="657"/>
      <c r="AV5" s="657"/>
      <c r="AW5" s="657"/>
      <c r="AX5" s="657"/>
      <c r="AY5" s="657"/>
      <c r="AZ5" s="657"/>
      <c r="BA5" s="657"/>
      <c r="BB5" s="657"/>
      <c r="BC5" s="657"/>
      <c r="BD5" s="657"/>
      <c r="BE5" s="657"/>
      <c r="BF5" s="658"/>
      <c r="BG5" s="616">
        <v>3805181</v>
      </c>
      <c r="BH5" s="416"/>
      <c r="BI5" s="416"/>
      <c r="BJ5" s="416"/>
      <c r="BK5" s="416"/>
      <c r="BL5" s="416"/>
      <c r="BM5" s="416"/>
      <c r="BN5" s="629"/>
      <c r="BO5" s="642">
        <v>97.2</v>
      </c>
      <c r="BP5" s="642"/>
      <c r="BQ5" s="642"/>
      <c r="BR5" s="642"/>
      <c r="BS5" s="643">
        <v>42220</v>
      </c>
      <c r="BT5" s="643"/>
      <c r="BU5" s="643"/>
      <c r="BV5" s="643"/>
      <c r="BW5" s="643"/>
      <c r="BX5" s="643"/>
      <c r="BY5" s="643"/>
      <c r="BZ5" s="643"/>
      <c r="CA5" s="643"/>
      <c r="CB5" s="671"/>
      <c r="CD5" s="528" t="s">
        <v>323</v>
      </c>
      <c r="CE5" s="529"/>
      <c r="CF5" s="529"/>
      <c r="CG5" s="529"/>
      <c r="CH5" s="529"/>
      <c r="CI5" s="529"/>
      <c r="CJ5" s="529"/>
      <c r="CK5" s="529"/>
      <c r="CL5" s="529"/>
      <c r="CM5" s="529"/>
      <c r="CN5" s="529"/>
      <c r="CO5" s="529"/>
      <c r="CP5" s="529"/>
      <c r="CQ5" s="571"/>
      <c r="CR5" s="528" t="s">
        <v>328</v>
      </c>
      <c r="CS5" s="529"/>
      <c r="CT5" s="529"/>
      <c r="CU5" s="529"/>
      <c r="CV5" s="529"/>
      <c r="CW5" s="529"/>
      <c r="CX5" s="529"/>
      <c r="CY5" s="571"/>
      <c r="CZ5" s="528" t="s">
        <v>320</v>
      </c>
      <c r="DA5" s="529"/>
      <c r="DB5" s="529"/>
      <c r="DC5" s="571"/>
      <c r="DD5" s="528" t="s">
        <v>329</v>
      </c>
      <c r="DE5" s="529"/>
      <c r="DF5" s="529"/>
      <c r="DG5" s="529"/>
      <c r="DH5" s="529"/>
      <c r="DI5" s="529"/>
      <c r="DJ5" s="529"/>
      <c r="DK5" s="529"/>
      <c r="DL5" s="529"/>
      <c r="DM5" s="529"/>
      <c r="DN5" s="529"/>
      <c r="DO5" s="529"/>
      <c r="DP5" s="571"/>
      <c r="DQ5" s="528" t="s">
        <v>331</v>
      </c>
      <c r="DR5" s="529"/>
      <c r="DS5" s="529"/>
      <c r="DT5" s="529"/>
      <c r="DU5" s="529"/>
      <c r="DV5" s="529"/>
      <c r="DW5" s="529"/>
      <c r="DX5" s="529"/>
      <c r="DY5" s="529"/>
      <c r="DZ5" s="529"/>
      <c r="EA5" s="529"/>
      <c r="EB5" s="529"/>
      <c r="EC5" s="571"/>
    </row>
    <row r="6" spans="2:143" ht="11.25" customHeight="1">
      <c r="B6" s="613" t="s">
        <v>332</v>
      </c>
      <c r="C6" s="614"/>
      <c r="D6" s="614"/>
      <c r="E6" s="614"/>
      <c r="F6" s="614"/>
      <c r="G6" s="614"/>
      <c r="H6" s="614"/>
      <c r="I6" s="614"/>
      <c r="J6" s="614"/>
      <c r="K6" s="614"/>
      <c r="L6" s="614"/>
      <c r="M6" s="614"/>
      <c r="N6" s="614"/>
      <c r="O6" s="614"/>
      <c r="P6" s="614"/>
      <c r="Q6" s="615"/>
      <c r="R6" s="616">
        <v>202066</v>
      </c>
      <c r="S6" s="416"/>
      <c r="T6" s="416"/>
      <c r="U6" s="416"/>
      <c r="V6" s="416"/>
      <c r="W6" s="416"/>
      <c r="X6" s="416"/>
      <c r="Y6" s="629"/>
      <c r="Z6" s="642">
        <v>1.1000000000000001</v>
      </c>
      <c r="AA6" s="642"/>
      <c r="AB6" s="642"/>
      <c r="AC6" s="642"/>
      <c r="AD6" s="643">
        <v>202066</v>
      </c>
      <c r="AE6" s="643"/>
      <c r="AF6" s="643"/>
      <c r="AG6" s="643"/>
      <c r="AH6" s="643"/>
      <c r="AI6" s="643"/>
      <c r="AJ6" s="643"/>
      <c r="AK6" s="643"/>
      <c r="AL6" s="619">
        <v>2</v>
      </c>
      <c r="AM6" s="364"/>
      <c r="AN6" s="364"/>
      <c r="AO6" s="644"/>
      <c r="AP6" s="613" t="s">
        <v>108</v>
      </c>
      <c r="AQ6" s="614"/>
      <c r="AR6" s="614"/>
      <c r="AS6" s="614"/>
      <c r="AT6" s="614"/>
      <c r="AU6" s="614"/>
      <c r="AV6" s="614"/>
      <c r="AW6" s="614"/>
      <c r="AX6" s="614"/>
      <c r="AY6" s="614"/>
      <c r="AZ6" s="614"/>
      <c r="BA6" s="614"/>
      <c r="BB6" s="614"/>
      <c r="BC6" s="614"/>
      <c r="BD6" s="614"/>
      <c r="BE6" s="614"/>
      <c r="BF6" s="615"/>
      <c r="BG6" s="616">
        <v>3805181</v>
      </c>
      <c r="BH6" s="416"/>
      <c r="BI6" s="416"/>
      <c r="BJ6" s="416"/>
      <c r="BK6" s="416"/>
      <c r="BL6" s="416"/>
      <c r="BM6" s="416"/>
      <c r="BN6" s="629"/>
      <c r="BO6" s="642">
        <v>97.2</v>
      </c>
      <c r="BP6" s="642"/>
      <c r="BQ6" s="642"/>
      <c r="BR6" s="642"/>
      <c r="BS6" s="643">
        <v>42220</v>
      </c>
      <c r="BT6" s="643"/>
      <c r="BU6" s="643"/>
      <c r="BV6" s="643"/>
      <c r="BW6" s="643"/>
      <c r="BX6" s="643"/>
      <c r="BY6" s="643"/>
      <c r="BZ6" s="643"/>
      <c r="CA6" s="643"/>
      <c r="CB6" s="671"/>
      <c r="CD6" s="656" t="s">
        <v>333</v>
      </c>
      <c r="CE6" s="657"/>
      <c r="CF6" s="657"/>
      <c r="CG6" s="657"/>
      <c r="CH6" s="657"/>
      <c r="CI6" s="657"/>
      <c r="CJ6" s="657"/>
      <c r="CK6" s="657"/>
      <c r="CL6" s="657"/>
      <c r="CM6" s="657"/>
      <c r="CN6" s="657"/>
      <c r="CO6" s="657"/>
      <c r="CP6" s="657"/>
      <c r="CQ6" s="658"/>
      <c r="CR6" s="616">
        <v>188646</v>
      </c>
      <c r="CS6" s="416"/>
      <c r="CT6" s="416"/>
      <c r="CU6" s="416"/>
      <c r="CV6" s="416"/>
      <c r="CW6" s="416"/>
      <c r="CX6" s="416"/>
      <c r="CY6" s="629"/>
      <c r="CZ6" s="680">
        <v>1</v>
      </c>
      <c r="DA6" s="660"/>
      <c r="DB6" s="660"/>
      <c r="DC6" s="681"/>
      <c r="DD6" s="622" t="s">
        <v>208</v>
      </c>
      <c r="DE6" s="416"/>
      <c r="DF6" s="416"/>
      <c r="DG6" s="416"/>
      <c r="DH6" s="416"/>
      <c r="DI6" s="416"/>
      <c r="DJ6" s="416"/>
      <c r="DK6" s="416"/>
      <c r="DL6" s="416"/>
      <c r="DM6" s="416"/>
      <c r="DN6" s="416"/>
      <c r="DO6" s="416"/>
      <c r="DP6" s="629"/>
      <c r="DQ6" s="622">
        <v>188525</v>
      </c>
      <c r="DR6" s="416"/>
      <c r="DS6" s="416"/>
      <c r="DT6" s="416"/>
      <c r="DU6" s="416"/>
      <c r="DV6" s="416"/>
      <c r="DW6" s="416"/>
      <c r="DX6" s="416"/>
      <c r="DY6" s="416"/>
      <c r="DZ6" s="416"/>
      <c r="EA6" s="416"/>
      <c r="EB6" s="416"/>
      <c r="EC6" s="648"/>
    </row>
    <row r="7" spans="2:143" ht="11.25" customHeight="1">
      <c r="B7" s="613" t="s">
        <v>48</v>
      </c>
      <c r="C7" s="614"/>
      <c r="D7" s="614"/>
      <c r="E7" s="614"/>
      <c r="F7" s="614"/>
      <c r="G7" s="614"/>
      <c r="H7" s="614"/>
      <c r="I7" s="614"/>
      <c r="J7" s="614"/>
      <c r="K7" s="614"/>
      <c r="L7" s="614"/>
      <c r="M7" s="614"/>
      <c r="N7" s="614"/>
      <c r="O7" s="614"/>
      <c r="P7" s="614"/>
      <c r="Q7" s="615"/>
      <c r="R7" s="616">
        <v>3438</v>
      </c>
      <c r="S7" s="416"/>
      <c r="T7" s="416"/>
      <c r="U7" s="416"/>
      <c r="V7" s="416"/>
      <c r="W7" s="416"/>
      <c r="X7" s="416"/>
      <c r="Y7" s="629"/>
      <c r="Z7" s="642">
        <v>0</v>
      </c>
      <c r="AA7" s="642"/>
      <c r="AB7" s="642"/>
      <c r="AC7" s="642"/>
      <c r="AD7" s="643">
        <v>3438</v>
      </c>
      <c r="AE7" s="643"/>
      <c r="AF7" s="643"/>
      <c r="AG7" s="643"/>
      <c r="AH7" s="643"/>
      <c r="AI7" s="643"/>
      <c r="AJ7" s="643"/>
      <c r="AK7" s="643"/>
      <c r="AL7" s="619">
        <v>0</v>
      </c>
      <c r="AM7" s="364"/>
      <c r="AN7" s="364"/>
      <c r="AO7" s="644"/>
      <c r="AP7" s="613" t="s">
        <v>334</v>
      </c>
      <c r="AQ7" s="614"/>
      <c r="AR7" s="614"/>
      <c r="AS7" s="614"/>
      <c r="AT7" s="614"/>
      <c r="AU7" s="614"/>
      <c r="AV7" s="614"/>
      <c r="AW7" s="614"/>
      <c r="AX7" s="614"/>
      <c r="AY7" s="614"/>
      <c r="AZ7" s="614"/>
      <c r="BA7" s="614"/>
      <c r="BB7" s="614"/>
      <c r="BC7" s="614"/>
      <c r="BD7" s="614"/>
      <c r="BE7" s="614"/>
      <c r="BF7" s="615"/>
      <c r="BG7" s="616">
        <v>1681684</v>
      </c>
      <c r="BH7" s="416"/>
      <c r="BI7" s="416"/>
      <c r="BJ7" s="416"/>
      <c r="BK7" s="416"/>
      <c r="BL7" s="416"/>
      <c r="BM7" s="416"/>
      <c r="BN7" s="629"/>
      <c r="BO7" s="642">
        <v>43</v>
      </c>
      <c r="BP7" s="642"/>
      <c r="BQ7" s="642"/>
      <c r="BR7" s="642"/>
      <c r="BS7" s="643">
        <v>42220</v>
      </c>
      <c r="BT7" s="643"/>
      <c r="BU7" s="643"/>
      <c r="BV7" s="643"/>
      <c r="BW7" s="643"/>
      <c r="BX7" s="643"/>
      <c r="BY7" s="643"/>
      <c r="BZ7" s="643"/>
      <c r="CA7" s="643"/>
      <c r="CB7" s="671"/>
      <c r="CD7" s="613" t="s">
        <v>336</v>
      </c>
      <c r="CE7" s="614"/>
      <c r="CF7" s="614"/>
      <c r="CG7" s="614"/>
      <c r="CH7" s="614"/>
      <c r="CI7" s="614"/>
      <c r="CJ7" s="614"/>
      <c r="CK7" s="614"/>
      <c r="CL7" s="614"/>
      <c r="CM7" s="614"/>
      <c r="CN7" s="614"/>
      <c r="CO7" s="614"/>
      <c r="CP7" s="614"/>
      <c r="CQ7" s="615"/>
      <c r="CR7" s="616">
        <v>2370014</v>
      </c>
      <c r="CS7" s="416"/>
      <c r="CT7" s="416"/>
      <c r="CU7" s="416"/>
      <c r="CV7" s="416"/>
      <c r="CW7" s="416"/>
      <c r="CX7" s="416"/>
      <c r="CY7" s="629"/>
      <c r="CZ7" s="642">
        <v>13.1</v>
      </c>
      <c r="DA7" s="642"/>
      <c r="DB7" s="642"/>
      <c r="DC7" s="642"/>
      <c r="DD7" s="622">
        <v>136246</v>
      </c>
      <c r="DE7" s="416"/>
      <c r="DF7" s="416"/>
      <c r="DG7" s="416"/>
      <c r="DH7" s="416"/>
      <c r="DI7" s="416"/>
      <c r="DJ7" s="416"/>
      <c r="DK7" s="416"/>
      <c r="DL7" s="416"/>
      <c r="DM7" s="416"/>
      <c r="DN7" s="416"/>
      <c r="DO7" s="416"/>
      <c r="DP7" s="629"/>
      <c r="DQ7" s="622">
        <v>1958717</v>
      </c>
      <c r="DR7" s="416"/>
      <c r="DS7" s="416"/>
      <c r="DT7" s="416"/>
      <c r="DU7" s="416"/>
      <c r="DV7" s="416"/>
      <c r="DW7" s="416"/>
      <c r="DX7" s="416"/>
      <c r="DY7" s="416"/>
      <c r="DZ7" s="416"/>
      <c r="EA7" s="416"/>
      <c r="EB7" s="416"/>
      <c r="EC7" s="648"/>
    </row>
    <row r="8" spans="2:143" ht="11.25" customHeight="1">
      <c r="B8" s="613" t="s">
        <v>337</v>
      </c>
      <c r="C8" s="614"/>
      <c r="D8" s="614"/>
      <c r="E8" s="614"/>
      <c r="F8" s="614"/>
      <c r="G8" s="614"/>
      <c r="H8" s="614"/>
      <c r="I8" s="614"/>
      <c r="J8" s="614"/>
      <c r="K8" s="614"/>
      <c r="L8" s="614"/>
      <c r="M8" s="614"/>
      <c r="N8" s="614"/>
      <c r="O8" s="614"/>
      <c r="P8" s="614"/>
      <c r="Q8" s="615"/>
      <c r="R8" s="616">
        <v>18900</v>
      </c>
      <c r="S8" s="416"/>
      <c r="T8" s="416"/>
      <c r="U8" s="416"/>
      <c r="V8" s="416"/>
      <c r="W8" s="416"/>
      <c r="X8" s="416"/>
      <c r="Y8" s="629"/>
      <c r="Z8" s="642">
        <v>0.1</v>
      </c>
      <c r="AA8" s="642"/>
      <c r="AB8" s="642"/>
      <c r="AC8" s="642"/>
      <c r="AD8" s="643">
        <v>18900</v>
      </c>
      <c r="AE8" s="643"/>
      <c r="AF8" s="643"/>
      <c r="AG8" s="643"/>
      <c r="AH8" s="643"/>
      <c r="AI8" s="643"/>
      <c r="AJ8" s="643"/>
      <c r="AK8" s="643"/>
      <c r="AL8" s="619">
        <v>0.2</v>
      </c>
      <c r="AM8" s="364"/>
      <c r="AN8" s="364"/>
      <c r="AO8" s="644"/>
      <c r="AP8" s="613" t="s">
        <v>126</v>
      </c>
      <c r="AQ8" s="614"/>
      <c r="AR8" s="614"/>
      <c r="AS8" s="614"/>
      <c r="AT8" s="614"/>
      <c r="AU8" s="614"/>
      <c r="AV8" s="614"/>
      <c r="AW8" s="614"/>
      <c r="AX8" s="614"/>
      <c r="AY8" s="614"/>
      <c r="AZ8" s="614"/>
      <c r="BA8" s="614"/>
      <c r="BB8" s="614"/>
      <c r="BC8" s="614"/>
      <c r="BD8" s="614"/>
      <c r="BE8" s="614"/>
      <c r="BF8" s="615"/>
      <c r="BG8" s="616">
        <v>61429</v>
      </c>
      <c r="BH8" s="416"/>
      <c r="BI8" s="416"/>
      <c r="BJ8" s="416"/>
      <c r="BK8" s="416"/>
      <c r="BL8" s="416"/>
      <c r="BM8" s="416"/>
      <c r="BN8" s="629"/>
      <c r="BO8" s="642">
        <v>1.6</v>
      </c>
      <c r="BP8" s="642"/>
      <c r="BQ8" s="642"/>
      <c r="BR8" s="642"/>
      <c r="BS8" s="622" t="s">
        <v>208</v>
      </c>
      <c r="BT8" s="416"/>
      <c r="BU8" s="416"/>
      <c r="BV8" s="416"/>
      <c r="BW8" s="416"/>
      <c r="BX8" s="416"/>
      <c r="BY8" s="416"/>
      <c r="BZ8" s="416"/>
      <c r="CA8" s="416"/>
      <c r="CB8" s="648"/>
      <c r="CD8" s="613" t="s">
        <v>341</v>
      </c>
      <c r="CE8" s="614"/>
      <c r="CF8" s="614"/>
      <c r="CG8" s="614"/>
      <c r="CH8" s="614"/>
      <c r="CI8" s="614"/>
      <c r="CJ8" s="614"/>
      <c r="CK8" s="614"/>
      <c r="CL8" s="614"/>
      <c r="CM8" s="614"/>
      <c r="CN8" s="614"/>
      <c r="CO8" s="614"/>
      <c r="CP8" s="614"/>
      <c r="CQ8" s="615"/>
      <c r="CR8" s="616">
        <v>5494516</v>
      </c>
      <c r="CS8" s="416"/>
      <c r="CT8" s="416"/>
      <c r="CU8" s="416"/>
      <c r="CV8" s="416"/>
      <c r="CW8" s="416"/>
      <c r="CX8" s="416"/>
      <c r="CY8" s="629"/>
      <c r="CZ8" s="642">
        <v>30.5</v>
      </c>
      <c r="DA8" s="642"/>
      <c r="DB8" s="642"/>
      <c r="DC8" s="642"/>
      <c r="DD8" s="622">
        <v>197094</v>
      </c>
      <c r="DE8" s="416"/>
      <c r="DF8" s="416"/>
      <c r="DG8" s="416"/>
      <c r="DH8" s="416"/>
      <c r="DI8" s="416"/>
      <c r="DJ8" s="416"/>
      <c r="DK8" s="416"/>
      <c r="DL8" s="416"/>
      <c r="DM8" s="416"/>
      <c r="DN8" s="416"/>
      <c r="DO8" s="416"/>
      <c r="DP8" s="629"/>
      <c r="DQ8" s="622">
        <v>2761592</v>
      </c>
      <c r="DR8" s="416"/>
      <c r="DS8" s="416"/>
      <c r="DT8" s="416"/>
      <c r="DU8" s="416"/>
      <c r="DV8" s="416"/>
      <c r="DW8" s="416"/>
      <c r="DX8" s="416"/>
      <c r="DY8" s="416"/>
      <c r="DZ8" s="416"/>
      <c r="EA8" s="416"/>
      <c r="EB8" s="416"/>
      <c r="EC8" s="648"/>
    </row>
    <row r="9" spans="2:143" ht="11.25" customHeight="1">
      <c r="B9" s="613" t="s">
        <v>339</v>
      </c>
      <c r="C9" s="614"/>
      <c r="D9" s="614"/>
      <c r="E9" s="614"/>
      <c r="F9" s="614"/>
      <c r="G9" s="614"/>
      <c r="H9" s="614"/>
      <c r="I9" s="614"/>
      <c r="J9" s="614"/>
      <c r="K9" s="614"/>
      <c r="L9" s="614"/>
      <c r="M9" s="614"/>
      <c r="N9" s="614"/>
      <c r="O9" s="614"/>
      <c r="P9" s="614"/>
      <c r="Q9" s="615"/>
      <c r="R9" s="616">
        <v>10605</v>
      </c>
      <c r="S9" s="416"/>
      <c r="T9" s="416"/>
      <c r="U9" s="416"/>
      <c r="V9" s="416"/>
      <c r="W9" s="416"/>
      <c r="X9" s="416"/>
      <c r="Y9" s="629"/>
      <c r="Z9" s="642">
        <v>0.1</v>
      </c>
      <c r="AA9" s="642"/>
      <c r="AB9" s="642"/>
      <c r="AC9" s="642"/>
      <c r="AD9" s="643">
        <v>10605</v>
      </c>
      <c r="AE9" s="643"/>
      <c r="AF9" s="643"/>
      <c r="AG9" s="643"/>
      <c r="AH9" s="643"/>
      <c r="AI9" s="643"/>
      <c r="AJ9" s="643"/>
      <c r="AK9" s="643"/>
      <c r="AL9" s="619">
        <v>0.1</v>
      </c>
      <c r="AM9" s="364"/>
      <c r="AN9" s="364"/>
      <c r="AO9" s="644"/>
      <c r="AP9" s="613" t="s">
        <v>342</v>
      </c>
      <c r="AQ9" s="614"/>
      <c r="AR9" s="614"/>
      <c r="AS9" s="614"/>
      <c r="AT9" s="614"/>
      <c r="AU9" s="614"/>
      <c r="AV9" s="614"/>
      <c r="AW9" s="614"/>
      <c r="AX9" s="614"/>
      <c r="AY9" s="614"/>
      <c r="AZ9" s="614"/>
      <c r="BA9" s="614"/>
      <c r="BB9" s="614"/>
      <c r="BC9" s="614"/>
      <c r="BD9" s="614"/>
      <c r="BE9" s="614"/>
      <c r="BF9" s="615"/>
      <c r="BG9" s="616">
        <v>1390016</v>
      </c>
      <c r="BH9" s="416"/>
      <c r="BI9" s="416"/>
      <c r="BJ9" s="416"/>
      <c r="BK9" s="416"/>
      <c r="BL9" s="416"/>
      <c r="BM9" s="416"/>
      <c r="BN9" s="629"/>
      <c r="BO9" s="642">
        <v>35.5</v>
      </c>
      <c r="BP9" s="642"/>
      <c r="BQ9" s="642"/>
      <c r="BR9" s="642"/>
      <c r="BS9" s="622" t="s">
        <v>208</v>
      </c>
      <c r="BT9" s="416"/>
      <c r="BU9" s="416"/>
      <c r="BV9" s="416"/>
      <c r="BW9" s="416"/>
      <c r="BX9" s="416"/>
      <c r="BY9" s="416"/>
      <c r="BZ9" s="416"/>
      <c r="CA9" s="416"/>
      <c r="CB9" s="648"/>
      <c r="CD9" s="613" t="s">
        <v>345</v>
      </c>
      <c r="CE9" s="614"/>
      <c r="CF9" s="614"/>
      <c r="CG9" s="614"/>
      <c r="CH9" s="614"/>
      <c r="CI9" s="614"/>
      <c r="CJ9" s="614"/>
      <c r="CK9" s="614"/>
      <c r="CL9" s="614"/>
      <c r="CM9" s="614"/>
      <c r="CN9" s="614"/>
      <c r="CO9" s="614"/>
      <c r="CP9" s="614"/>
      <c r="CQ9" s="615"/>
      <c r="CR9" s="616">
        <v>1503143</v>
      </c>
      <c r="CS9" s="416"/>
      <c r="CT9" s="416"/>
      <c r="CU9" s="416"/>
      <c r="CV9" s="416"/>
      <c r="CW9" s="416"/>
      <c r="CX9" s="416"/>
      <c r="CY9" s="629"/>
      <c r="CZ9" s="642">
        <v>8.3000000000000007</v>
      </c>
      <c r="DA9" s="642"/>
      <c r="DB9" s="642"/>
      <c r="DC9" s="642"/>
      <c r="DD9" s="622">
        <v>83860</v>
      </c>
      <c r="DE9" s="416"/>
      <c r="DF9" s="416"/>
      <c r="DG9" s="416"/>
      <c r="DH9" s="416"/>
      <c r="DI9" s="416"/>
      <c r="DJ9" s="416"/>
      <c r="DK9" s="416"/>
      <c r="DL9" s="416"/>
      <c r="DM9" s="416"/>
      <c r="DN9" s="416"/>
      <c r="DO9" s="416"/>
      <c r="DP9" s="629"/>
      <c r="DQ9" s="622">
        <v>1353177</v>
      </c>
      <c r="DR9" s="416"/>
      <c r="DS9" s="416"/>
      <c r="DT9" s="416"/>
      <c r="DU9" s="416"/>
      <c r="DV9" s="416"/>
      <c r="DW9" s="416"/>
      <c r="DX9" s="416"/>
      <c r="DY9" s="416"/>
      <c r="DZ9" s="416"/>
      <c r="EA9" s="416"/>
      <c r="EB9" s="416"/>
      <c r="EC9" s="648"/>
    </row>
    <row r="10" spans="2:143" ht="11.25" customHeight="1">
      <c r="B10" s="613" t="s">
        <v>132</v>
      </c>
      <c r="C10" s="614"/>
      <c r="D10" s="614"/>
      <c r="E10" s="614"/>
      <c r="F10" s="614"/>
      <c r="G10" s="614"/>
      <c r="H10" s="614"/>
      <c r="I10" s="614"/>
      <c r="J10" s="614"/>
      <c r="K10" s="614"/>
      <c r="L10" s="614"/>
      <c r="M10" s="614"/>
      <c r="N10" s="614"/>
      <c r="O10" s="614"/>
      <c r="P10" s="614"/>
      <c r="Q10" s="615"/>
      <c r="R10" s="616" t="s">
        <v>208</v>
      </c>
      <c r="S10" s="416"/>
      <c r="T10" s="416"/>
      <c r="U10" s="416"/>
      <c r="V10" s="416"/>
      <c r="W10" s="416"/>
      <c r="X10" s="416"/>
      <c r="Y10" s="629"/>
      <c r="Z10" s="642" t="s">
        <v>208</v>
      </c>
      <c r="AA10" s="642"/>
      <c r="AB10" s="642"/>
      <c r="AC10" s="642"/>
      <c r="AD10" s="643" t="s">
        <v>208</v>
      </c>
      <c r="AE10" s="643"/>
      <c r="AF10" s="643"/>
      <c r="AG10" s="643"/>
      <c r="AH10" s="643"/>
      <c r="AI10" s="643"/>
      <c r="AJ10" s="643"/>
      <c r="AK10" s="643"/>
      <c r="AL10" s="619" t="s">
        <v>208</v>
      </c>
      <c r="AM10" s="364"/>
      <c r="AN10" s="364"/>
      <c r="AO10" s="644"/>
      <c r="AP10" s="613" t="s">
        <v>198</v>
      </c>
      <c r="AQ10" s="614"/>
      <c r="AR10" s="614"/>
      <c r="AS10" s="614"/>
      <c r="AT10" s="614"/>
      <c r="AU10" s="614"/>
      <c r="AV10" s="614"/>
      <c r="AW10" s="614"/>
      <c r="AX10" s="614"/>
      <c r="AY10" s="614"/>
      <c r="AZ10" s="614"/>
      <c r="BA10" s="614"/>
      <c r="BB10" s="614"/>
      <c r="BC10" s="614"/>
      <c r="BD10" s="614"/>
      <c r="BE10" s="614"/>
      <c r="BF10" s="615"/>
      <c r="BG10" s="616">
        <v>105769</v>
      </c>
      <c r="BH10" s="416"/>
      <c r="BI10" s="416"/>
      <c r="BJ10" s="416"/>
      <c r="BK10" s="416"/>
      <c r="BL10" s="416"/>
      <c r="BM10" s="416"/>
      <c r="BN10" s="629"/>
      <c r="BO10" s="642">
        <v>2.7</v>
      </c>
      <c r="BP10" s="642"/>
      <c r="BQ10" s="642"/>
      <c r="BR10" s="642"/>
      <c r="BS10" s="622">
        <v>17592</v>
      </c>
      <c r="BT10" s="416"/>
      <c r="BU10" s="416"/>
      <c r="BV10" s="416"/>
      <c r="BW10" s="416"/>
      <c r="BX10" s="416"/>
      <c r="BY10" s="416"/>
      <c r="BZ10" s="416"/>
      <c r="CA10" s="416"/>
      <c r="CB10" s="648"/>
      <c r="CD10" s="613" t="s">
        <v>49</v>
      </c>
      <c r="CE10" s="614"/>
      <c r="CF10" s="614"/>
      <c r="CG10" s="614"/>
      <c r="CH10" s="614"/>
      <c r="CI10" s="614"/>
      <c r="CJ10" s="614"/>
      <c r="CK10" s="614"/>
      <c r="CL10" s="614"/>
      <c r="CM10" s="614"/>
      <c r="CN10" s="614"/>
      <c r="CO10" s="614"/>
      <c r="CP10" s="614"/>
      <c r="CQ10" s="615"/>
      <c r="CR10" s="616">
        <v>144775</v>
      </c>
      <c r="CS10" s="416"/>
      <c r="CT10" s="416"/>
      <c r="CU10" s="416"/>
      <c r="CV10" s="416"/>
      <c r="CW10" s="416"/>
      <c r="CX10" s="416"/>
      <c r="CY10" s="629"/>
      <c r="CZ10" s="642">
        <v>0.8</v>
      </c>
      <c r="DA10" s="642"/>
      <c r="DB10" s="642"/>
      <c r="DC10" s="642"/>
      <c r="DD10" s="622" t="s">
        <v>208</v>
      </c>
      <c r="DE10" s="416"/>
      <c r="DF10" s="416"/>
      <c r="DG10" s="416"/>
      <c r="DH10" s="416"/>
      <c r="DI10" s="416"/>
      <c r="DJ10" s="416"/>
      <c r="DK10" s="416"/>
      <c r="DL10" s="416"/>
      <c r="DM10" s="416"/>
      <c r="DN10" s="416"/>
      <c r="DO10" s="416"/>
      <c r="DP10" s="629"/>
      <c r="DQ10" s="622">
        <v>45880</v>
      </c>
      <c r="DR10" s="416"/>
      <c r="DS10" s="416"/>
      <c r="DT10" s="416"/>
      <c r="DU10" s="416"/>
      <c r="DV10" s="416"/>
      <c r="DW10" s="416"/>
      <c r="DX10" s="416"/>
      <c r="DY10" s="416"/>
      <c r="DZ10" s="416"/>
      <c r="EA10" s="416"/>
      <c r="EB10" s="416"/>
      <c r="EC10" s="648"/>
    </row>
    <row r="11" spans="2:143" ht="11.25" customHeight="1">
      <c r="B11" s="613" t="s">
        <v>106</v>
      </c>
      <c r="C11" s="614"/>
      <c r="D11" s="614"/>
      <c r="E11" s="614"/>
      <c r="F11" s="614"/>
      <c r="G11" s="614"/>
      <c r="H11" s="614"/>
      <c r="I11" s="614"/>
      <c r="J11" s="614"/>
      <c r="K11" s="614"/>
      <c r="L11" s="614"/>
      <c r="M11" s="614"/>
      <c r="N11" s="614"/>
      <c r="O11" s="614"/>
      <c r="P11" s="614"/>
      <c r="Q11" s="615"/>
      <c r="R11" s="616">
        <v>572989</v>
      </c>
      <c r="S11" s="416"/>
      <c r="T11" s="416"/>
      <c r="U11" s="416"/>
      <c r="V11" s="416"/>
      <c r="W11" s="416"/>
      <c r="X11" s="416"/>
      <c r="Y11" s="629"/>
      <c r="Z11" s="619">
        <v>3</v>
      </c>
      <c r="AA11" s="364"/>
      <c r="AB11" s="364"/>
      <c r="AC11" s="630"/>
      <c r="AD11" s="622">
        <v>572989</v>
      </c>
      <c r="AE11" s="416"/>
      <c r="AF11" s="416"/>
      <c r="AG11" s="416"/>
      <c r="AH11" s="416"/>
      <c r="AI11" s="416"/>
      <c r="AJ11" s="416"/>
      <c r="AK11" s="629"/>
      <c r="AL11" s="619">
        <v>5.8</v>
      </c>
      <c r="AM11" s="364"/>
      <c r="AN11" s="364"/>
      <c r="AO11" s="644"/>
      <c r="AP11" s="613" t="s">
        <v>347</v>
      </c>
      <c r="AQ11" s="614"/>
      <c r="AR11" s="614"/>
      <c r="AS11" s="614"/>
      <c r="AT11" s="614"/>
      <c r="AU11" s="614"/>
      <c r="AV11" s="614"/>
      <c r="AW11" s="614"/>
      <c r="AX11" s="614"/>
      <c r="AY11" s="614"/>
      <c r="AZ11" s="614"/>
      <c r="BA11" s="614"/>
      <c r="BB11" s="614"/>
      <c r="BC11" s="614"/>
      <c r="BD11" s="614"/>
      <c r="BE11" s="614"/>
      <c r="BF11" s="615"/>
      <c r="BG11" s="616">
        <v>124470</v>
      </c>
      <c r="BH11" s="416"/>
      <c r="BI11" s="416"/>
      <c r="BJ11" s="416"/>
      <c r="BK11" s="416"/>
      <c r="BL11" s="416"/>
      <c r="BM11" s="416"/>
      <c r="BN11" s="629"/>
      <c r="BO11" s="642">
        <v>3.2</v>
      </c>
      <c r="BP11" s="642"/>
      <c r="BQ11" s="642"/>
      <c r="BR11" s="642"/>
      <c r="BS11" s="622">
        <v>24628</v>
      </c>
      <c r="BT11" s="416"/>
      <c r="BU11" s="416"/>
      <c r="BV11" s="416"/>
      <c r="BW11" s="416"/>
      <c r="BX11" s="416"/>
      <c r="BY11" s="416"/>
      <c r="BZ11" s="416"/>
      <c r="CA11" s="416"/>
      <c r="CB11" s="648"/>
      <c r="CD11" s="613" t="s">
        <v>350</v>
      </c>
      <c r="CE11" s="614"/>
      <c r="CF11" s="614"/>
      <c r="CG11" s="614"/>
      <c r="CH11" s="614"/>
      <c r="CI11" s="614"/>
      <c r="CJ11" s="614"/>
      <c r="CK11" s="614"/>
      <c r="CL11" s="614"/>
      <c r="CM11" s="614"/>
      <c r="CN11" s="614"/>
      <c r="CO11" s="614"/>
      <c r="CP11" s="614"/>
      <c r="CQ11" s="615"/>
      <c r="CR11" s="616">
        <v>1323416</v>
      </c>
      <c r="CS11" s="416"/>
      <c r="CT11" s="416"/>
      <c r="CU11" s="416"/>
      <c r="CV11" s="416"/>
      <c r="CW11" s="416"/>
      <c r="CX11" s="416"/>
      <c r="CY11" s="629"/>
      <c r="CZ11" s="642">
        <v>7.3</v>
      </c>
      <c r="DA11" s="642"/>
      <c r="DB11" s="642"/>
      <c r="DC11" s="642"/>
      <c r="DD11" s="622">
        <v>407919</v>
      </c>
      <c r="DE11" s="416"/>
      <c r="DF11" s="416"/>
      <c r="DG11" s="416"/>
      <c r="DH11" s="416"/>
      <c r="DI11" s="416"/>
      <c r="DJ11" s="416"/>
      <c r="DK11" s="416"/>
      <c r="DL11" s="416"/>
      <c r="DM11" s="416"/>
      <c r="DN11" s="416"/>
      <c r="DO11" s="416"/>
      <c r="DP11" s="629"/>
      <c r="DQ11" s="622">
        <v>606523</v>
      </c>
      <c r="DR11" s="416"/>
      <c r="DS11" s="416"/>
      <c r="DT11" s="416"/>
      <c r="DU11" s="416"/>
      <c r="DV11" s="416"/>
      <c r="DW11" s="416"/>
      <c r="DX11" s="416"/>
      <c r="DY11" s="416"/>
      <c r="DZ11" s="416"/>
      <c r="EA11" s="416"/>
      <c r="EB11" s="416"/>
      <c r="EC11" s="648"/>
    </row>
    <row r="12" spans="2:143" ht="11.25" customHeight="1">
      <c r="B12" s="613" t="s">
        <v>150</v>
      </c>
      <c r="C12" s="614"/>
      <c r="D12" s="614"/>
      <c r="E12" s="614"/>
      <c r="F12" s="614"/>
      <c r="G12" s="614"/>
      <c r="H12" s="614"/>
      <c r="I12" s="614"/>
      <c r="J12" s="614"/>
      <c r="K12" s="614"/>
      <c r="L12" s="614"/>
      <c r="M12" s="614"/>
      <c r="N12" s="614"/>
      <c r="O12" s="614"/>
      <c r="P12" s="614"/>
      <c r="Q12" s="615"/>
      <c r="R12" s="616" t="s">
        <v>208</v>
      </c>
      <c r="S12" s="416"/>
      <c r="T12" s="416"/>
      <c r="U12" s="416"/>
      <c r="V12" s="416"/>
      <c r="W12" s="416"/>
      <c r="X12" s="416"/>
      <c r="Y12" s="629"/>
      <c r="Z12" s="642" t="s">
        <v>208</v>
      </c>
      <c r="AA12" s="642"/>
      <c r="AB12" s="642"/>
      <c r="AC12" s="642"/>
      <c r="AD12" s="643" t="s">
        <v>208</v>
      </c>
      <c r="AE12" s="643"/>
      <c r="AF12" s="643"/>
      <c r="AG12" s="643"/>
      <c r="AH12" s="643"/>
      <c r="AI12" s="643"/>
      <c r="AJ12" s="643"/>
      <c r="AK12" s="643"/>
      <c r="AL12" s="619" t="s">
        <v>208</v>
      </c>
      <c r="AM12" s="364"/>
      <c r="AN12" s="364"/>
      <c r="AO12" s="644"/>
      <c r="AP12" s="613" t="s">
        <v>351</v>
      </c>
      <c r="AQ12" s="614"/>
      <c r="AR12" s="614"/>
      <c r="AS12" s="614"/>
      <c r="AT12" s="614"/>
      <c r="AU12" s="614"/>
      <c r="AV12" s="614"/>
      <c r="AW12" s="614"/>
      <c r="AX12" s="614"/>
      <c r="AY12" s="614"/>
      <c r="AZ12" s="614"/>
      <c r="BA12" s="614"/>
      <c r="BB12" s="614"/>
      <c r="BC12" s="614"/>
      <c r="BD12" s="614"/>
      <c r="BE12" s="614"/>
      <c r="BF12" s="615"/>
      <c r="BG12" s="616">
        <v>1814620</v>
      </c>
      <c r="BH12" s="416"/>
      <c r="BI12" s="416"/>
      <c r="BJ12" s="416"/>
      <c r="BK12" s="416"/>
      <c r="BL12" s="416"/>
      <c r="BM12" s="416"/>
      <c r="BN12" s="629"/>
      <c r="BO12" s="642">
        <v>46.4</v>
      </c>
      <c r="BP12" s="642"/>
      <c r="BQ12" s="642"/>
      <c r="BR12" s="642"/>
      <c r="BS12" s="622" t="s">
        <v>208</v>
      </c>
      <c r="BT12" s="416"/>
      <c r="BU12" s="416"/>
      <c r="BV12" s="416"/>
      <c r="BW12" s="416"/>
      <c r="BX12" s="416"/>
      <c r="BY12" s="416"/>
      <c r="BZ12" s="416"/>
      <c r="CA12" s="416"/>
      <c r="CB12" s="648"/>
      <c r="CD12" s="613" t="s">
        <v>92</v>
      </c>
      <c r="CE12" s="614"/>
      <c r="CF12" s="614"/>
      <c r="CG12" s="614"/>
      <c r="CH12" s="614"/>
      <c r="CI12" s="614"/>
      <c r="CJ12" s="614"/>
      <c r="CK12" s="614"/>
      <c r="CL12" s="614"/>
      <c r="CM12" s="614"/>
      <c r="CN12" s="614"/>
      <c r="CO12" s="614"/>
      <c r="CP12" s="614"/>
      <c r="CQ12" s="615"/>
      <c r="CR12" s="616">
        <v>857761</v>
      </c>
      <c r="CS12" s="416"/>
      <c r="CT12" s="416"/>
      <c r="CU12" s="416"/>
      <c r="CV12" s="416"/>
      <c r="CW12" s="416"/>
      <c r="CX12" s="416"/>
      <c r="CY12" s="629"/>
      <c r="CZ12" s="642">
        <v>4.8</v>
      </c>
      <c r="DA12" s="642"/>
      <c r="DB12" s="642"/>
      <c r="DC12" s="642"/>
      <c r="DD12" s="622">
        <v>266966</v>
      </c>
      <c r="DE12" s="416"/>
      <c r="DF12" s="416"/>
      <c r="DG12" s="416"/>
      <c r="DH12" s="416"/>
      <c r="DI12" s="416"/>
      <c r="DJ12" s="416"/>
      <c r="DK12" s="416"/>
      <c r="DL12" s="416"/>
      <c r="DM12" s="416"/>
      <c r="DN12" s="416"/>
      <c r="DO12" s="416"/>
      <c r="DP12" s="629"/>
      <c r="DQ12" s="622">
        <v>473027</v>
      </c>
      <c r="DR12" s="416"/>
      <c r="DS12" s="416"/>
      <c r="DT12" s="416"/>
      <c r="DU12" s="416"/>
      <c r="DV12" s="416"/>
      <c r="DW12" s="416"/>
      <c r="DX12" s="416"/>
      <c r="DY12" s="416"/>
      <c r="DZ12" s="416"/>
      <c r="EA12" s="416"/>
      <c r="EB12" s="416"/>
      <c r="EC12" s="648"/>
    </row>
    <row r="13" spans="2:143" ht="11.25" customHeight="1">
      <c r="B13" s="613" t="s">
        <v>352</v>
      </c>
      <c r="C13" s="614"/>
      <c r="D13" s="614"/>
      <c r="E13" s="614"/>
      <c r="F13" s="614"/>
      <c r="G13" s="614"/>
      <c r="H13" s="614"/>
      <c r="I13" s="614"/>
      <c r="J13" s="614"/>
      <c r="K13" s="614"/>
      <c r="L13" s="614"/>
      <c r="M13" s="614"/>
      <c r="N13" s="614"/>
      <c r="O13" s="614"/>
      <c r="P13" s="614"/>
      <c r="Q13" s="615"/>
      <c r="R13" s="616" t="s">
        <v>208</v>
      </c>
      <c r="S13" s="416"/>
      <c r="T13" s="416"/>
      <c r="U13" s="416"/>
      <c r="V13" s="416"/>
      <c r="W13" s="416"/>
      <c r="X13" s="416"/>
      <c r="Y13" s="629"/>
      <c r="Z13" s="642" t="s">
        <v>208</v>
      </c>
      <c r="AA13" s="642"/>
      <c r="AB13" s="642"/>
      <c r="AC13" s="642"/>
      <c r="AD13" s="643" t="s">
        <v>208</v>
      </c>
      <c r="AE13" s="643"/>
      <c r="AF13" s="643"/>
      <c r="AG13" s="643"/>
      <c r="AH13" s="643"/>
      <c r="AI13" s="643"/>
      <c r="AJ13" s="643"/>
      <c r="AK13" s="643"/>
      <c r="AL13" s="619" t="s">
        <v>208</v>
      </c>
      <c r="AM13" s="364"/>
      <c r="AN13" s="364"/>
      <c r="AO13" s="644"/>
      <c r="AP13" s="613" t="s">
        <v>354</v>
      </c>
      <c r="AQ13" s="614"/>
      <c r="AR13" s="614"/>
      <c r="AS13" s="614"/>
      <c r="AT13" s="614"/>
      <c r="AU13" s="614"/>
      <c r="AV13" s="614"/>
      <c r="AW13" s="614"/>
      <c r="AX13" s="614"/>
      <c r="AY13" s="614"/>
      <c r="AZ13" s="614"/>
      <c r="BA13" s="614"/>
      <c r="BB13" s="614"/>
      <c r="BC13" s="614"/>
      <c r="BD13" s="614"/>
      <c r="BE13" s="614"/>
      <c r="BF13" s="615"/>
      <c r="BG13" s="616">
        <v>1807849</v>
      </c>
      <c r="BH13" s="416"/>
      <c r="BI13" s="416"/>
      <c r="BJ13" s="416"/>
      <c r="BK13" s="416"/>
      <c r="BL13" s="416"/>
      <c r="BM13" s="416"/>
      <c r="BN13" s="629"/>
      <c r="BO13" s="642">
        <v>46.2</v>
      </c>
      <c r="BP13" s="642"/>
      <c r="BQ13" s="642"/>
      <c r="BR13" s="642"/>
      <c r="BS13" s="622" t="s">
        <v>208</v>
      </c>
      <c r="BT13" s="416"/>
      <c r="BU13" s="416"/>
      <c r="BV13" s="416"/>
      <c r="BW13" s="416"/>
      <c r="BX13" s="416"/>
      <c r="BY13" s="416"/>
      <c r="BZ13" s="416"/>
      <c r="CA13" s="416"/>
      <c r="CB13" s="648"/>
      <c r="CD13" s="613" t="s">
        <v>355</v>
      </c>
      <c r="CE13" s="614"/>
      <c r="CF13" s="614"/>
      <c r="CG13" s="614"/>
      <c r="CH13" s="614"/>
      <c r="CI13" s="614"/>
      <c r="CJ13" s="614"/>
      <c r="CK13" s="614"/>
      <c r="CL13" s="614"/>
      <c r="CM13" s="614"/>
      <c r="CN13" s="614"/>
      <c r="CO13" s="614"/>
      <c r="CP13" s="614"/>
      <c r="CQ13" s="615"/>
      <c r="CR13" s="616">
        <v>2343493</v>
      </c>
      <c r="CS13" s="416"/>
      <c r="CT13" s="416"/>
      <c r="CU13" s="416"/>
      <c r="CV13" s="416"/>
      <c r="CW13" s="416"/>
      <c r="CX13" s="416"/>
      <c r="CY13" s="629"/>
      <c r="CZ13" s="642">
        <v>13</v>
      </c>
      <c r="DA13" s="642"/>
      <c r="DB13" s="642"/>
      <c r="DC13" s="642"/>
      <c r="DD13" s="622">
        <v>1321304</v>
      </c>
      <c r="DE13" s="416"/>
      <c r="DF13" s="416"/>
      <c r="DG13" s="416"/>
      <c r="DH13" s="416"/>
      <c r="DI13" s="416"/>
      <c r="DJ13" s="416"/>
      <c r="DK13" s="416"/>
      <c r="DL13" s="416"/>
      <c r="DM13" s="416"/>
      <c r="DN13" s="416"/>
      <c r="DO13" s="416"/>
      <c r="DP13" s="629"/>
      <c r="DQ13" s="622">
        <v>1071556</v>
      </c>
      <c r="DR13" s="416"/>
      <c r="DS13" s="416"/>
      <c r="DT13" s="416"/>
      <c r="DU13" s="416"/>
      <c r="DV13" s="416"/>
      <c r="DW13" s="416"/>
      <c r="DX13" s="416"/>
      <c r="DY13" s="416"/>
      <c r="DZ13" s="416"/>
      <c r="EA13" s="416"/>
      <c r="EB13" s="416"/>
      <c r="EC13" s="648"/>
    </row>
    <row r="14" spans="2:143" ht="11.25" customHeight="1">
      <c r="B14" s="613" t="s">
        <v>358</v>
      </c>
      <c r="C14" s="614"/>
      <c r="D14" s="614"/>
      <c r="E14" s="614"/>
      <c r="F14" s="614"/>
      <c r="G14" s="614"/>
      <c r="H14" s="614"/>
      <c r="I14" s="614"/>
      <c r="J14" s="614"/>
      <c r="K14" s="614"/>
      <c r="L14" s="614"/>
      <c r="M14" s="614"/>
      <c r="N14" s="614"/>
      <c r="O14" s="614"/>
      <c r="P14" s="614"/>
      <c r="Q14" s="615"/>
      <c r="R14" s="616">
        <v>28559</v>
      </c>
      <c r="S14" s="416"/>
      <c r="T14" s="416"/>
      <c r="U14" s="416"/>
      <c r="V14" s="416"/>
      <c r="W14" s="416"/>
      <c r="X14" s="416"/>
      <c r="Y14" s="629"/>
      <c r="Z14" s="642">
        <v>0.2</v>
      </c>
      <c r="AA14" s="642"/>
      <c r="AB14" s="642"/>
      <c r="AC14" s="642"/>
      <c r="AD14" s="643">
        <v>28559</v>
      </c>
      <c r="AE14" s="643"/>
      <c r="AF14" s="643"/>
      <c r="AG14" s="643"/>
      <c r="AH14" s="643"/>
      <c r="AI14" s="643"/>
      <c r="AJ14" s="643"/>
      <c r="AK14" s="643"/>
      <c r="AL14" s="619">
        <v>0.3</v>
      </c>
      <c r="AM14" s="364"/>
      <c r="AN14" s="364"/>
      <c r="AO14" s="644"/>
      <c r="AP14" s="613" t="s">
        <v>227</v>
      </c>
      <c r="AQ14" s="614"/>
      <c r="AR14" s="614"/>
      <c r="AS14" s="614"/>
      <c r="AT14" s="614"/>
      <c r="AU14" s="614"/>
      <c r="AV14" s="614"/>
      <c r="AW14" s="614"/>
      <c r="AX14" s="614"/>
      <c r="AY14" s="614"/>
      <c r="AZ14" s="614"/>
      <c r="BA14" s="614"/>
      <c r="BB14" s="614"/>
      <c r="BC14" s="614"/>
      <c r="BD14" s="614"/>
      <c r="BE14" s="614"/>
      <c r="BF14" s="615"/>
      <c r="BG14" s="616">
        <v>117136</v>
      </c>
      <c r="BH14" s="416"/>
      <c r="BI14" s="416"/>
      <c r="BJ14" s="416"/>
      <c r="BK14" s="416"/>
      <c r="BL14" s="416"/>
      <c r="BM14" s="416"/>
      <c r="BN14" s="629"/>
      <c r="BO14" s="642">
        <v>3</v>
      </c>
      <c r="BP14" s="642"/>
      <c r="BQ14" s="642"/>
      <c r="BR14" s="642"/>
      <c r="BS14" s="622" t="s">
        <v>208</v>
      </c>
      <c r="BT14" s="416"/>
      <c r="BU14" s="416"/>
      <c r="BV14" s="416"/>
      <c r="BW14" s="416"/>
      <c r="BX14" s="416"/>
      <c r="BY14" s="416"/>
      <c r="BZ14" s="416"/>
      <c r="CA14" s="416"/>
      <c r="CB14" s="648"/>
      <c r="CD14" s="613" t="s">
        <v>359</v>
      </c>
      <c r="CE14" s="614"/>
      <c r="CF14" s="614"/>
      <c r="CG14" s="614"/>
      <c r="CH14" s="614"/>
      <c r="CI14" s="614"/>
      <c r="CJ14" s="614"/>
      <c r="CK14" s="614"/>
      <c r="CL14" s="614"/>
      <c r="CM14" s="614"/>
      <c r="CN14" s="614"/>
      <c r="CO14" s="614"/>
      <c r="CP14" s="614"/>
      <c r="CQ14" s="615"/>
      <c r="CR14" s="616">
        <v>660367</v>
      </c>
      <c r="CS14" s="416"/>
      <c r="CT14" s="416"/>
      <c r="CU14" s="416"/>
      <c r="CV14" s="416"/>
      <c r="CW14" s="416"/>
      <c r="CX14" s="416"/>
      <c r="CY14" s="629"/>
      <c r="CZ14" s="642">
        <v>3.7</v>
      </c>
      <c r="DA14" s="642"/>
      <c r="DB14" s="642"/>
      <c r="DC14" s="642"/>
      <c r="DD14" s="622">
        <v>85198</v>
      </c>
      <c r="DE14" s="416"/>
      <c r="DF14" s="416"/>
      <c r="DG14" s="416"/>
      <c r="DH14" s="416"/>
      <c r="DI14" s="416"/>
      <c r="DJ14" s="416"/>
      <c r="DK14" s="416"/>
      <c r="DL14" s="416"/>
      <c r="DM14" s="416"/>
      <c r="DN14" s="416"/>
      <c r="DO14" s="416"/>
      <c r="DP14" s="629"/>
      <c r="DQ14" s="622">
        <v>579091</v>
      </c>
      <c r="DR14" s="416"/>
      <c r="DS14" s="416"/>
      <c r="DT14" s="416"/>
      <c r="DU14" s="416"/>
      <c r="DV14" s="416"/>
      <c r="DW14" s="416"/>
      <c r="DX14" s="416"/>
      <c r="DY14" s="416"/>
      <c r="DZ14" s="416"/>
      <c r="EA14" s="416"/>
      <c r="EB14" s="416"/>
      <c r="EC14" s="648"/>
    </row>
    <row r="15" spans="2:143" ht="11.25" customHeight="1">
      <c r="B15" s="613" t="s">
        <v>326</v>
      </c>
      <c r="C15" s="614"/>
      <c r="D15" s="614"/>
      <c r="E15" s="614"/>
      <c r="F15" s="614"/>
      <c r="G15" s="614"/>
      <c r="H15" s="614"/>
      <c r="I15" s="614"/>
      <c r="J15" s="614"/>
      <c r="K15" s="614"/>
      <c r="L15" s="614"/>
      <c r="M15" s="614"/>
      <c r="N15" s="614"/>
      <c r="O15" s="614"/>
      <c r="P15" s="614"/>
      <c r="Q15" s="615"/>
      <c r="R15" s="616" t="s">
        <v>208</v>
      </c>
      <c r="S15" s="416"/>
      <c r="T15" s="416"/>
      <c r="U15" s="416"/>
      <c r="V15" s="416"/>
      <c r="W15" s="416"/>
      <c r="X15" s="416"/>
      <c r="Y15" s="629"/>
      <c r="Z15" s="642" t="s">
        <v>208</v>
      </c>
      <c r="AA15" s="642"/>
      <c r="AB15" s="642"/>
      <c r="AC15" s="642"/>
      <c r="AD15" s="643" t="s">
        <v>208</v>
      </c>
      <c r="AE15" s="643"/>
      <c r="AF15" s="643"/>
      <c r="AG15" s="643"/>
      <c r="AH15" s="643"/>
      <c r="AI15" s="643"/>
      <c r="AJ15" s="643"/>
      <c r="AK15" s="643"/>
      <c r="AL15" s="619" t="s">
        <v>208</v>
      </c>
      <c r="AM15" s="364"/>
      <c r="AN15" s="364"/>
      <c r="AO15" s="644"/>
      <c r="AP15" s="613" t="s">
        <v>360</v>
      </c>
      <c r="AQ15" s="614"/>
      <c r="AR15" s="614"/>
      <c r="AS15" s="614"/>
      <c r="AT15" s="614"/>
      <c r="AU15" s="614"/>
      <c r="AV15" s="614"/>
      <c r="AW15" s="614"/>
      <c r="AX15" s="614"/>
      <c r="AY15" s="614"/>
      <c r="AZ15" s="614"/>
      <c r="BA15" s="614"/>
      <c r="BB15" s="614"/>
      <c r="BC15" s="614"/>
      <c r="BD15" s="614"/>
      <c r="BE15" s="614"/>
      <c r="BF15" s="615"/>
      <c r="BG15" s="616">
        <v>191741</v>
      </c>
      <c r="BH15" s="416"/>
      <c r="BI15" s="416"/>
      <c r="BJ15" s="416"/>
      <c r="BK15" s="416"/>
      <c r="BL15" s="416"/>
      <c r="BM15" s="416"/>
      <c r="BN15" s="629"/>
      <c r="BO15" s="642">
        <v>4.9000000000000004</v>
      </c>
      <c r="BP15" s="642"/>
      <c r="BQ15" s="642"/>
      <c r="BR15" s="642"/>
      <c r="BS15" s="622" t="s">
        <v>208</v>
      </c>
      <c r="BT15" s="416"/>
      <c r="BU15" s="416"/>
      <c r="BV15" s="416"/>
      <c r="BW15" s="416"/>
      <c r="BX15" s="416"/>
      <c r="BY15" s="416"/>
      <c r="BZ15" s="416"/>
      <c r="CA15" s="416"/>
      <c r="CB15" s="648"/>
      <c r="CD15" s="613" t="s">
        <v>361</v>
      </c>
      <c r="CE15" s="614"/>
      <c r="CF15" s="614"/>
      <c r="CG15" s="614"/>
      <c r="CH15" s="614"/>
      <c r="CI15" s="614"/>
      <c r="CJ15" s="614"/>
      <c r="CK15" s="614"/>
      <c r="CL15" s="614"/>
      <c r="CM15" s="614"/>
      <c r="CN15" s="614"/>
      <c r="CO15" s="614"/>
      <c r="CP15" s="614"/>
      <c r="CQ15" s="615"/>
      <c r="CR15" s="616">
        <v>1409027</v>
      </c>
      <c r="CS15" s="416"/>
      <c r="CT15" s="416"/>
      <c r="CU15" s="416"/>
      <c r="CV15" s="416"/>
      <c r="CW15" s="416"/>
      <c r="CX15" s="416"/>
      <c r="CY15" s="629"/>
      <c r="CZ15" s="642">
        <v>7.8</v>
      </c>
      <c r="DA15" s="642"/>
      <c r="DB15" s="642"/>
      <c r="DC15" s="642"/>
      <c r="DD15" s="622">
        <v>15456</v>
      </c>
      <c r="DE15" s="416"/>
      <c r="DF15" s="416"/>
      <c r="DG15" s="416"/>
      <c r="DH15" s="416"/>
      <c r="DI15" s="416"/>
      <c r="DJ15" s="416"/>
      <c r="DK15" s="416"/>
      <c r="DL15" s="416"/>
      <c r="DM15" s="416"/>
      <c r="DN15" s="416"/>
      <c r="DO15" s="416"/>
      <c r="DP15" s="629"/>
      <c r="DQ15" s="622">
        <v>1323299</v>
      </c>
      <c r="DR15" s="416"/>
      <c r="DS15" s="416"/>
      <c r="DT15" s="416"/>
      <c r="DU15" s="416"/>
      <c r="DV15" s="416"/>
      <c r="DW15" s="416"/>
      <c r="DX15" s="416"/>
      <c r="DY15" s="416"/>
      <c r="DZ15" s="416"/>
      <c r="EA15" s="416"/>
      <c r="EB15" s="416"/>
      <c r="EC15" s="648"/>
    </row>
    <row r="16" spans="2:143" ht="11.25" customHeight="1">
      <c r="B16" s="613" t="s">
        <v>362</v>
      </c>
      <c r="C16" s="614"/>
      <c r="D16" s="614"/>
      <c r="E16" s="614"/>
      <c r="F16" s="614"/>
      <c r="G16" s="614"/>
      <c r="H16" s="614"/>
      <c r="I16" s="614"/>
      <c r="J16" s="614"/>
      <c r="K16" s="614"/>
      <c r="L16" s="614"/>
      <c r="M16" s="614"/>
      <c r="N16" s="614"/>
      <c r="O16" s="614"/>
      <c r="P16" s="614"/>
      <c r="Q16" s="615"/>
      <c r="R16" s="616">
        <v>9284</v>
      </c>
      <c r="S16" s="416"/>
      <c r="T16" s="416"/>
      <c r="U16" s="416"/>
      <c r="V16" s="416"/>
      <c r="W16" s="416"/>
      <c r="X16" s="416"/>
      <c r="Y16" s="629"/>
      <c r="Z16" s="642">
        <v>0</v>
      </c>
      <c r="AA16" s="642"/>
      <c r="AB16" s="642"/>
      <c r="AC16" s="642"/>
      <c r="AD16" s="643">
        <v>9284</v>
      </c>
      <c r="AE16" s="643"/>
      <c r="AF16" s="643"/>
      <c r="AG16" s="643"/>
      <c r="AH16" s="643"/>
      <c r="AI16" s="643"/>
      <c r="AJ16" s="643"/>
      <c r="AK16" s="643"/>
      <c r="AL16" s="619">
        <v>0.1</v>
      </c>
      <c r="AM16" s="364"/>
      <c r="AN16" s="364"/>
      <c r="AO16" s="644"/>
      <c r="AP16" s="613" t="s">
        <v>363</v>
      </c>
      <c r="AQ16" s="614"/>
      <c r="AR16" s="614"/>
      <c r="AS16" s="614"/>
      <c r="AT16" s="614"/>
      <c r="AU16" s="614"/>
      <c r="AV16" s="614"/>
      <c r="AW16" s="614"/>
      <c r="AX16" s="614"/>
      <c r="AY16" s="614"/>
      <c r="AZ16" s="614"/>
      <c r="BA16" s="614"/>
      <c r="BB16" s="614"/>
      <c r="BC16" s="614"/>
      <c r="BD16" s="614"/>
      <c r="BE16" s="614"/>
      <c r="BF16" s="615"/>
      <c r="BG16" s="616" t="s">
        <v>208</v>
      </c>
      <c r="BH16" s="416"/>
      <c r="BI16" s="416"/>
      <c r="BJ16" s="416"/>
      <c r="BK16" s="416"/>
      <c r="BL16" s="416"/>
      <c r="BM16" s="416"/>
      <c r="BN16" s="629"/>
      <c r="BO16" s="642" t="s">
        <v>208</v>
      </c>
      <c r="BP16" s="642"/>
      <c r="BQ16" s="642"/>
      <c r="BR16" s="642"/>
      <c r="BS16" s="622" t="s">
        <v>208</v>
      </c>
      <c r="BT16" s="416"/>
      <c r="BU16" s="416"/>
      <c r="BV16" s="416"/>
      <c r="BW16" s="416"/>
      <c r="BX16" s="416"/>
      <c r="BY16" s="416"/>
      <c r="BZ16" s="416"/>
      <c r="CA16" s="416"/>
      <c r="CB16" s="648"/>
      <c r="CD16" s="613" t="s">
        <v>364</v>
      </c>
      <c r="CE16" s="614"/>
      <c r="CF16" s="614"/>
      <c r="CG16" s="614"/>
      <c r="CH16" s="614"/>
      <c r="CI16" s="614"/>
      <c r="CJ16" s="614"/>
      <c r="CK16" s="614"/>
      <c r="CL16" s="614"/>
      <c r="CM16" s="614"/>
      <c r="CN16" s="614"/>
      <c r="CO16" s="614"/>
      <c r="CP16" s="614"/>
      <c r="CQ16" s="615"/>
      <c r="CR16" s="616">
        <v>126166</v>
      </c>
      <c r="CS16" s="416"/>
      <c r="CT16" s="416"/>
      <c r="CU16" s="416"/>
      <c r="CV16" s="416"/>
      <c r="CW16" s="416"/>
      <c r="CX16" s="416"/>
      <c r="CY16" s="629"/>
      <c r="CZ16" s="642">
        <v>0.7</v>
      </c>
      <c r="DA16" s="642"/>
      <c r="DB16" s="642"/>
      <c r="DC16" s="642"/>
      <c r="DD16" s="622" t="s">
        <v>208</v>
      </c>
      <c r="DE16" s="416"/>
      <c r="DF16" s="416"/>
      <c r="DG16" s="416"/>
      <c r="DH16" s="416"/>
      <c r="DI16" s="416"/>
      <c r="DJ16" s="416"/>
      <c r="DK16" s="416"/>
      <c r="DL16" s="416"/>
      <c r="DM16" s="416"/>
      <c r="DN16" s="416"/>
      <c r="DO16" s="416"/>
      <c r="DP16" s="629"/>
      <c r="DQ16" s="622">
        <v>3288</v>
      </c>
      <c r="DR16" s="416"/>
      <c r="DS16" s="416"/>
      <c r="DT16" s="416"/>
      <c r="DU16" s="416"/>
      <c r="DV16" s="416"/>
      <c r="DW16" s="416"/>
      <c r="DX16" s="416"/>
      <c r="DY16" s="416"/>
      <c r="DZ16" s="416"/>
      <c r="EA16" s="416"/>
      <c r="EB16" s="416"/>
      <c r="EC16" s="648"/>
    </row>
    <row r="17" spans="2:133" ht="11.25" customHeight="1">
      <c r="B17" s="613" t="s">
        <v>365</v>
      </c>
      <c r="C17" s="614"/>
      <c r="D17" s="614"/>
      <c r="E17" s="614"/>
      <c r="F17" s="614"/>
      <c r="G17" s="614"/>
      <c r="H17" s="614"/>
      <c r="I17" s="614"/>
      <c r="J17" s="614"/>
      <c r="K17" s="614"/>
      <c r="L17" s="614"/>
      <c r="M17" s="614"/>
      <c r="N17" s="614"/>
      <c r="O17" s="614"/>
      <c r="P17" s="614"/>
      <c r="Q17" s="615"/>
      <c r="R17" s="616">
        <v>63736</v>
      </c>
      <c r="S17" s="416"/>
      <c r="T17" s="416"/>
      <c r="U17" s="416"/>
      <c r="V17" s="416"/>
      <c r="W17" s="416"/>
      <c r="X17" s="416"/>
      <c r="Y17" s="629"/>
      <c r="Z17" s="642">
        <v>0.3</v>
      </c>
      <c r="AA17" s="642"/>
      <c r="AB17" s="642"/>
      <c r="AC17" s="642"/>
      <c r="AD17" s="643">
        <v>63736</v>
      </c>
      <c r="AE17" s="643"/>
      <c r="AF17" s="643"/>
      <c r="AG17" s="643"/>
      <c r="AH17" s="643"/>
      <c r="AI17" s="643"/>
      <c r="AJ17" s="643"/>
      <c r="AK17" s="643"/>
      <c r="AL17" s="619">
        <v>0.6</v>
      </c>
      <c r="AM17" s="364"/>
      <c r="AN17" s="364"/>
      <c r="AO17" s="644"/>
      <c r="AP17" s="613" t="s">
        <v>366</v>
      </c>
      <c r="AQ17" s="614"/>
      <c r="AR17" s="614"/>
      <c r="AS17" s="614"/>
      <c r="AT17" s="614"/>
      <c r="AU17" s="614"/>
      <c r="AV17" s="614"/>
      <c r="AW17" s="614"/>
      <c r="AX17" s="614"/>
      <c r="AY17" s="614"/>
      <c r="AZ17" s="614"/>
      <c r="BA17" s="614"/>
      <c r="BB17" s="614"/>
      <c r="BC17" s="614"/>
      <c r="BD17" s="614"/>
      <c r="BE17" s="614"/>
      <c r="BF17" s="615"/>
      <c r="BG17" s="616" t="s">
        <v>208</v>
      </c>
      <c r="BH17" s="416"/>
      <c r="BI17" s="416"/>
      <c r="BJ17" s="416"/>
      <c r="BK17" s="416"/>
      <c r="BL17" s="416"/>
      <c r="BM17" s="416"/>
      <c r="BN17" s="629"/>
      <c r="BO17" s="642" t="s">
        <v>208</v>
      </c>
      <c r="BP17" s="642"/>
      <c r="BQ17" s="642"/>
      <c r="BR17" s="642"/>
      <c r="BS17" s="622" t="s">
        <v>208</v>
      </c>
      <c r="BT17" s="416"/>
      <c r="BU17" s="416"/>
      <c r="BV17" s="416"/>
      <c r="BW17" s="416"/>
      <c r="BX17" s="416"/>
      <c r="BY17" s="416"/>
      <c r="BZ17" s="416"/>
      <c r="CA17" s="416"/>
      <c r="CB17" s="648"/>
      <c r="CD17" s="613" t="s">
        <v>368</v>
      </c>
      <c r="CE17" s="614"/>
      <c r="CF17" s="614"/>
      <c r="CG17" s="614"/>
      <c r="CH17" s="614"/>
      <c r="CI17" s="614"/>
      <c r="CJ17" s="614"/>
      <c r="CK17" s="614"/>
      <c r="CL17" s="614"/>
      <c r="CM17" s="614"/>
      <c r="CN17" s="614"/>
      <c r="CO17" s="614"/>
      <c r="CP17" s="614"/>
      <c r="CQ17" s="615"/>
      <c r="CR17" s="616">
        <v>1622753</v>
      </c>
      <c r="CS17" s="416"/>
      <c r="CT17" s="416"/>
      <c r="CU17" s="416"/>
      <c r="CV17" s="416"/>
      <c r="CW17" s="416"/>
      <c r="CX17" s="416"/>
      <c r="CY17" s="629"/>
      <c r="CZ17" s="642">
        <v>9</v>
      </c>
      <c r="DA17" s="642"/>
      <c r="DB17" s="642"/>
      <c r="DC17" s="642"/>
      <c r="DD17" s="622" t="s">
        <v>208</v>
      </c>
      <c r="DE17" s="416"/>
      <c r="DF17" s="416"/>
      <c r="DG17" s="416"/>
      <c r="DH17" s="416"/>
      <c r="DI17" s="416"/>
      <c r="DJ17" s="416"/>
      <c r="DK17" s="416"/>
      <c r="DL17" s="416"/>
      <c r="DM17" s="416"/>
      <c r="DN17" s="416"/>
      <c r="DO17" s="416"/>
      <c r="DP17" s="629"/>
      <c r="DQ17" s="622">
        <v>1622753</v>
      </c>
      <c r="DR17" s="416"/>
      <c r="DS17" s="416"/>
      <c r="DT17" s="416"/>
      <c r="DU17" s="416"/>
      <c r="DV17" s="416"/>
      <c r="DW17" s="416"/>
      <c r="DX17" s="416"/>
      <c r="DY17" s="416"/>
      <c r="DZ17" s="416"/>
      <c r="EA17" s="416"/>
      <c r="EB17" s="416"/>
      <c r="EC17" s="648"/>
    </row>
    <row r="18" spans="2:133" ht="11.25" customHeight="1">
      <c r="B18" s="613" t="s">
        <v>369</v>
      </c>
      <c r="C18" s="614"/>
      <c r="D18" s="614"/>
      <c r="E18" s="614"/>
      <c r="F18" s="614"/>
      <c r="G18" s="614"/>
      <c r="H18" s="614"/>
      <c r="I18" s="614"/>
      <c r="J18" s="614"/>
      <c r="K18" s="614"/>
      <c r="L18" s="614"/>
      <c r="M18" s="614"/>
      <c r="N18" s="614"/>
      <c r="O18" s="614"/>
      <c r="P18" s="614"/>
      <c r="Q18" s="615"/>
      <c r="R18" s="616">
        <v>15220</v>
      </c>
      <c r="S18" s="416"/>
      <c r="T18" s="416"/>
      <c r="U18" s="416"/>
      <c r="V18" s="416"/>
      <c r="W18" s="416"/>
      <c r="X18" s="416"/>
      <c r="Y18" s="629"/>
      <c r="Z18" s="642">
        <v>0.1</v>
      </c>
      <c r="AA18" s="642"/>
      <c r="AB18" s="642"/>
      <c r="AC18" s="642"/>
      <c r="AD18" s="643">
        <v>15220</v>
      </c>
      <c r="AE18" s="643"/>
      <c r="AF18" s="643"/>
      <c r="AG18" s="643"/>
      <c r="AH18" s="643"/>
      <c r="AI18" s="643"/>
      <c r="AJ18" s="643"/>
      <c r="AK18" s="643"/>
      <c r="AL18" s="619">
        <v>0.2</v>
      </c>
      <c r="AM18" s="364"/>
      <c r="AN18" s="364"/>
      <c r="AO18" s="644"/>
      <c r="AP18" s="613" t="s">
        <v>103</v>
      </c>
      <c r="AQ18" s="614"/>
      <c r="AR18" s="614"/>
      <c r="AS18" s="614"/>
      <c r="AT18" s="614"/>
      <c r="AU18" s="614"/>
      <c r="AV18" s="614"/>
      <c r="AW18" s="614"/>
      <c r="AX18" s="614"/>
      <c r="AY18" s="614"/>
      <c r="AZ18" s="614"/>
      <c r="BA18" s="614"/>
      <c r="BB18" s="614"/>
      <c r="BC18" s="614"/>
      <c r="BD18" s="614"/>
      <c r="BE18" s="614"/>
      <c r="BF18" s="615"/>
      <c r="BG18" s="616" t="s">
        <v>208</v>
      </c>
      <c r="BH18" s="416"/>
      <c r="BI18" s="416"/>
      <c r="BJ18" s="416"/>
      <c r="BK18" s="416"/>
      <c r="BL18" s="416"/>
      <c r="BM18" s="416"/>
      <c r="BN18" s="629"/>
      <c r="BO18" s="642" t="s">
        <v>208</v>
      </c>
      <c r="BP18" s="642"/>
      <c r="BQ18" s="642"/>
      <c r="BR18" s="642"/>
      <c r="BS18" s="622" t="s">
        <v>208</v>
      </c>
      <c r="BT18" s="416"/>
      <c r="BU18" s="416"/>
      <c r="BV18" s="416"/>
      <c r="BW18" s="416"/>
      <c r="BX18" s="416"/>
      <c r="BY18" s="416"/>
      <c r="BZ18" s="416"/>
      <c r="CA18" s="416"/>
      <c r="CB18" s="648"/>
      <c r="CD18" s="613" t="s">
        <v>370</v>
      </c>
      <c r="CE18" s="614"/>
      <c r="CF18" s="614"/>
      <c r="CG18" s="614"/>
      <c r="CH18" s="614"/>
      <c r="CI18" s="614"/>
      <c r="CJ18" s="614"/>
      <c r="CK18" s="614"/>
      <c r="CL18" s="614"/>
      <c r="CM18" s="614"/>
      <c r="CN18" s="614"/>
      <c r="CO18" s="614"/>
      <c r="CP18" s="614"/>
      <c r="CQ18" s="615"/>
      <c r="CR18" s="616" t="s">
        <v>208</v>
      </c>
      <c r="CS18" s="416"/>
      <c r="CT18" s="416"/>
      <c r="CU18" s="416"/>
      <c r="CV18" s="416"/>
      <c r="CW18" s="416"/>
      <c r="CX18" s="416"/>
      <c r="CY18" s="629"/>
      <c r="CZ18" s="642" t="s">
        <v>208</v>
      </c>
      <c r="DA18" s="642"/>
      <c r="DB18" s="642"/>
      <c r="DC18" s="642"/>
      <c r="DD18" s="622" t="s">
        <v>208</v>
      </c>
      <c r="DE18" s="416"/>
      <c r="DF18" s="416"/>
      <c r="DG18" s="416"/>
      <c r="DH18" s="416"/>
      <c r="DI18" s="416"/>
      <c r="DJ18" s="416"/>
      <c r="DK18" s="416"/>
      <c r="DL18" s="416"/>
      <c r="DM18" s="416"/>
      <c r="DN18" s="416"/>
      <c r="DO18" s="416"/>
      <c r="DP18" s="629"/>
      <c r="DQ18" s="622" t="s">
        <v>208</v>
      </c>
      <c r="DR18" s="416"/>
      <c r="DS18" s="416"/>
      <c r="DT18" s="416"/>
      <c r="DU18" s="416"/>
      <c r="DV18" s="416"/>
      <c r="DW18" s="416"/>
      <c r="DX18" s="416"/>
      <c r="DY18" s="416"/>
      <c r="DZ18" s="416"/>
      <c r="EA18" s="416"/>
      <c r="EB18" s="416"/>
      <c r="EC18" s="648"/>
    </row>
    <row r="19" spans="2:133" ht="11.25" customHeight="1">
      <c r="B19" s="613" t="s">
        <v>78</v>
      </c>
      <c r="C19" s="614"/>
      <c r="D19" s="614"/>
      <c r="E19" s="614"/>
      <c r="F19" s="614"/>
      <c r="G19" s="614"/>
      <c r="H19" s="614"/>
      <c r="I19" s="614"/>
      <c r="J19" s="614"/>
      <c r="K19" s="614"/>
      <c r="L19" s="614"/>
      <c r="M19" s="614"/>
      <c r="N19" s="614"/>
      <c r="O19" s="614"/>
      <c r="P19" s="614"/>
      <c r="Q19" s="615"/>
      <c r="R19" s="616">
        <v>4330</v>
      </c>
      <c r="S19" s="416"/>
      <c r="T19" s="416"/>
      <c r="U19" s="416"/>
      <c r="V19" s="416"/>
      <c r="W19" s="416"/>
      <c r="X19" s="416"/>
      <c r="Y19" s="629"/>
      <c r="Z19" s="642">
        <v>0</v>
      </c>
      <c r="AA19" s="642"/>
      <c r="AB19" s="642"/>
      <c r="AC19" s="642"/>
      <c r="AD19" s="643">
        <v>4330</v>
      </c>
      <c r="AE19" s="643"/>
      <c r="AF19" s="643"/>
      <c r="AG19" s="643"/>
      <c r="AH19" s="643"/>
      <c r="AI19" s="643"/>
      <c r="AJ19" s="643"/>
      <c r="AK19" s="643"/>
      <c r="AL19" s="619">
        <v>0</v>
      </c>
      <c r="AM19" s="364"/>
      <c r="AN19" s="364"/>
      <c r="AO19" s="644"/>
      <c r="AP19" s="613" t="s">
        <v>371</v>
      </c>
      <c r="AQ19" s="614"/>
      <c r="AR19" s="614"/>
      <c r="AS19" s="614"/>
      <c r="AT19" s="614"/>
      <c r="AU19" s="614"/>
      <c r="AV19" s="614"/>
      <c r="AW19" s="614"/>
      <c r="AX19" s="614"/>
      <c r="AY19" s="614"/>
      <c r="AZ19" s="614"/>
      <c r="BA19" s="614"/>
      <c r="BB19" s="614"/>
      <c r="BC19" s="614"/>
      <c r="BD19" s="614"/>
      <c r="BE19" s="614"/>
      <c r="BF19" s="615"/>
      <c r="BG19" s="616">
        <v>109211</v>
      </c>
      <c r="BH19" s="416"/>
      <c r="BI19" s="416"/>
      <c r="BJ19" s="416"/>
      <c r="BK19" s="416"/>
      <c r="BL19" s="416"/>
      <c r="BM19" s="416"/>
      <c r="BN19" s="629"/>
      <c r="BO19" s="642">
        <v>2.8</v>
      </c>
      <c r="BP19" s="642"/>
      <c r="BQ19" s="642"/>
      <c r="BR19" s="642"/>
      <c r="BS19" s="622" t="s">
        <v>208</v>
      </c>
      <c r="BT19" s="416"/>
      <c r="BU19" s="416"/>
      <c r="BV19" s="416"/>
      <c r="BW19" s="416"/>
      <c r="BX19" s="416"/>
      <c r="BY19" s="416"/>
      <c r="BZ19" s="416"/>
      <c r="CA19" s="416"/>
      <c r="CB19" s="648"/>
      <c r="CD19" s="613" t="s">
        <v>372</v>
      </c>
      <c r="CE19" s="614"/>
      <c r="CF19" s="614"/>
      <c r="CG19" s="614"/>
      <c r="CH19" s="614"/>
      <c r="CI19" s="614"/>
      <c r="CJ19" s="614"/>
      <c r="CK19" s="614"/>
      <c r="CL19" s="614"/>
      <c r="CM19" s="614"/>
      <c r="CN19" s="614"/>
      <c r="CO19" s="614"/>
      <c r="CP19" s="614"/>
      <c r="CQ19" s="615"/>
      <c r="CR19" s="616" t="s">
        <v>208</v>
      </c>
      <c r="CS19" s="416"/>
      <c r="CT19" s="416"/>
      <c r="CU19" s="416"/>
      <c r="CV19" s="416"/>
      <c r="CW19" s="416"/>
      <c r="CX19" s="416"/>
      <c r="CY19" s="629"/>
      <c r="CZ19" s="642" t="s">
        <v>208</v>
      </c>
      <c r="DA19" s="642"/>
      <c r="DB19" s="642"/>
      <c r="DC19" s="642"/>
      <c r="DD19" s="622" t="s">
        <v>208</v>
      </c>
      <c r="DE19" s="416"/>
      <c r="DF19" s="416"/>
      <c r="DG19" s="416"/>
      <c r="DH19" s="416"/>
      <c r="DI19" s="416"/>
      <c r="DJ19" s="416"/>
      <c r="DK19" s="416"/>
      <c r="DL19" s="416"/>
      <c r="DM19" s="416"/>
      <c r="DN19" s="416"/>
      <c r="DO19" s="416"/>
      <c r="DP19" s="629"/>
      <c r="DQ19" s="622" t="s">
        <v>208</v>
      </c>
      <c r="DR19" s="416"/>
      <c r="DS19" s="416"/>
      <c r="DT19" s="416"/>
      <c r="DU19" s="416"/>
      <c r="DV19" s="416"/>
      <c r="DW19" s="416"/>
      <c r="DX19" s="416"/>
      <c r="DY19" s="416"/>
      <c r="DZ19" s="416"/>
      <c r="EA19" s="416"/>
      <c r="EB19" s="416"/>
      <c r="EC19" s="648"/>
    </row>
    <row r="20" spans="2:133" ht="11.25" customHeight="1">
      <c r="B20" s="613" t="s">
        <v>373</v>
      </c>
      <c r="C20" s="614"/>
      <c r="D20" s="614"/>
      <c r="E20" s="614"/>
      <c r="F20" s="614"/>
      <c r="G20" s="614"/>
      <c r="H20" s="614"/>
      <c r="I20" s="614"/>
      <c r="J20" s="614"/>
      <c r="K20" s="614"/>
      <c r="L20" s="614"/>
      <c r="M20" s="614"/>
      <c r="N20" s="614"/>
      <c r="O20" s="614"/>
      <c r="P20" s="614"/>
      <c r="Q20" s="615"/>
      <c r="R20" s="616">
        <v>795</v>
      </c>
      <c r="S20" s="416"/>
      <c r="T20" s="416"/>
      <c r="U20" s="416"/>
      <c r="V20" s="416"/>
      <c r="W20" s="416"/>
      <c r="X20" s="416"/>
      <c r="Y20" s="629"/>
      <c r="Z20" s="642">
        <v>0</v>
      </c>
      <c r="AA20" s="642"/>
      <c r="AB20" s="642"/>
      <c r="AC20" s="642"/>
      <c r="AD20" s="643">
        <v>795</v>
      </c>
      <c r="AE20" s="643"/>
      <c r="AF20" s="643"/>
      <c r="AG20" s="643"/>
      <c r="AH20" s="643"/>
      <c r="AI20" s="643"/>
      <c r="AJ20" s="643"/>
      <c r="AK20" s="643"/>
      <c r="AL20" s="619">
        <v>0</v>
      </c>
      <c r="AM20" s="364"/>
      <c r="AN20" s="364"/>
      <c r="AO20" s="644"/>
      <c r="AP20" s="613" t="s">
        <v>374</v>
      </c>
      <c r="AQ20" s="614"/>
      <c r="AR20" s="614"/>
      <c r="AS20" s="614"/>
      <c r="AT20" s="614"/>
      <c r="AU20" s="614"/>
      <c r="AV20" s="614"/>
      <c r="AW20" s="614"/>
      <c r="AX20" s="614"/>
      <c r="AY20" s="614"/>
      <c r="AZ20" s="614"/>
      <c r="BA20" s="614"/>
      <c r="BB20" s="614"/>
      <c r="BC20" s="614"/>
      <c r="BD20" s="614"/>
      <c r="BE20" s="614"/>
      <c r="BF20" s="615"/>
      <c r="BG20" s="616">
        <v>109211</v>
      </c>
      <c r="BH20" s="416"/>
      <c r="BI20" s="416"/>
      <c r="BJ20" s="416"/>
      <c r="BK20" s="416"/>
      <c r="BL20" s="416"/>
      <c r="BM20" s="416"/>
      <c r="BN20" s="629"/>
      <c r="BO20" s="642">
        <v>2.8</v>
      </c>
      <c r="BP20" s="642"/>
      <c r="BQ20" s="642"/>
      <c r="BR20" s="642"/>
      <c r="BS20" s="622" t="s">
        <v>208</v>
      </c>
      <c r="BT20" s="416"/>
      <c r="BU20" s="416"/>
      <c r="BV20" s="416"/>
      <c r="BW20" s="416"/>
      <c r="BX20" s="416"/>
      <c r="BY20" s="416"/>
      <c r="BZ20" s="416"/>
      <c r="CA20" s="416"/>
      <c r="CB20" s="648"/>
      <c r="CD20" s="613" t="s">
        <v>199</v>
      </c>
      <c r="CE20" s="614"/>
      <c r="CF20" s="614"/>
      <c r="CG20" s="614"/>
      <c r="CH20" s="614"/>
      <c r="CI20" s="614"/>
      <c r="CJ20" s="614"/>
      <c r="CK20" s="614"/>
      <c r="CL20" s="614"/>
      <c r="CM20" s="614"/>
      <c r="CN20" s="614"/>
      <c r="CO20" s="614"/>
      <c r="CP20" s="614"/>
      <c r="CQ20" s="615"/>
      <c r="CR20" s="616">
        <v>18044077</v>
      </c>
      <c r="CS20" s="416"/>
      <c r="CT20" s="416"/>
      <c r="CU20" s="416"/>
      <c r="CV20" s="416"/>
      <c r="CW20" s="416"/>
      <c r="CX20" s="416"/>
      <c r="CY20" s="629"/>
      <c r="CZ20" s="642">
        <v>100</v>
      </c>
      <c r="DA20" s="642"/>
      <c r="DB20" s="642"/>
      <c r="DC20" s="642"/>
      <c r="DD20" s="622">
        <v>2514043</v>
      </c>
      <c r="DE20" s="416"/>
      <c r="DF20" s="416"/>
      <c r="DG20" s="416"/>
      <c r="DH20" s="416"/>
      <c r="DI20" s="416"/>
      <c r="DJ20" s="416"/>
      <c r="DK20" s="416"/>
      <c r="DL20" s="416"/>
      <c r="DM20" s="416"/>
      <c r="DN20" s="416"/>
      <c r="DO20" s="416"/>
      <c r="DP20" s="629"/>
      <c r="DQ20" s="622">
        <v>11987428</v>
      </c>
      <c r="DR20" s="416"/>
      <c r="DS20" s="416"/>
      <c r="DT20" s="416"/>
      <c r="DU20" s="416"/>
      <c r="DV20" s="416"/>
      <c r="DW20" s="416"/>
      <c r="DX20" s="416"/>
      <c r="DY20" s="416"/>
      <c r="DZ20" s="416"/>
      <c r="EA20" s="416"/>
      <c r="EB20" s="416"/>
      <c r="EC20" s="648"/>
    </row>
    <row r="21" spans="2:133" ht="11.25" customHeight="1">
      <c r="B21" s="613" t="s">
        <v>376</v>
      </c>
      <c r="C21" s="614"/>
      <c r="D21" s="614"/>
      <c r="E21" s="614"/>
      <c r="F21" s="614"/>
      <c r="G21" s="614"/>
      <c r="H21" s="614"/>
      <c r="I21" s="614"/>
      <c r="J21" s="614"/>
      <c r="K21" s="614"/>
      <c r="L21" s="614"/>
      <c r="M21" s="614"/>
      <c r="N21" s="614"/>
      <c r="O21" s="614"/>
      <c r="P21" s="614"/>
      <c r="Q21" s="615"/>
      <c r="R21" s="616">
        <v>43391</v>
      </c>
      <c r="S21" s="416"/>
      <c r="T21" s="416"/>
      <c r="U21" s="416"/>
      <c r="V21" s="416"/>
      <c r="W21" s="416"/>
      <c r="X21" s="416"/>
      <c r="Y21" s="629"/>
      <c r="Z21" s="642">
        <v>0.2</v>
      </c>
      <c r="AA21" s="642"/>
      <c r="AB21" s="642"/>
      <c r="AC21" s="642"/>
      <c r="AD21" s="643">
        <v>43391</v>
      </c>
      <c r="AE21" s="643"/>
      <c r="AF21" s="643"/>
      <c r="AG21" s="643"/>
      <c r="AH21" s="643"/>
      <c r="AI21" s="643"/>
      <c r="AJ21" s="643"/>
      <c r="AK21" s="643"/>
      <c r="AL21" s="619">
        <v>0.4</v>
      </c>
      <c r="AM21" s="364"/>
      <c r="AN21" s="364"/>
      <c r="AO21" s="644"/>
      <c r="AP21" s="672" t="s">
        <v>377</v>
      </c>
      <c r="AQ21" s="675"/>
      <c r="AR21" s="675"/>
      <c r="AS21" s="675"/>
      <c r="AT21" s="675"/>
      <c r="AU21" s="675"/>
      <c r="AV21" s="675"/>
      <c r="AW21" s="675"/>
      <c r="AX21" s="675"/>
      <c r="AY21" s="675"/>
      <c r="AZ21" s="675"/>
      <c r="BA21" s="675"/>
      <c r="BB21" s="675"/>
      <c r="BC21" s="675"/>
      <c r="BD21" s="675"/>
      <c r="BE21" s="675"/>
      <c r="BF21" s="674"/>
      <c r="BG21" s="616">
        <v>5826</v>
      </c>
      <c r="BH21" s="416"/>
      <c r="BI21" s="416"/>
      <c r="BJ21" s="416"/>
      <c r="BK21" s="416"/>
      <c r="BL21" s="416"/>
      <c r="BM21" s="416"/>
      <c r="BN21" s="629"/>
      <c r="BO21" s="642">
        <v>0.1</v>
      </c>
      <c r="BP21" s="642"/>
      <c r="BQ21" s="642"/>
      <c r="BR21" s="642"/>
      <c r="BS21" s="622" t="s">
        <v>208</v>
      </c>
      <c r="BT21" s="416"/>
      <c r="BU21" s="416"/>
      <c r="BV21" s="416"/>
      <c r="BW21" s="416"/>
      <c r="BX21" s="416"/>
      <c r="BY21" s="416"/>
      <c r="BZ21" s="416"/>
      <c r="CA21" s="416"/>
      <c r="CB21" s="648"/>
      <c r="CD21" s="593"/>
      <c r="CE21" s="594"/>
      <c r="CF21" s="594"/>
      <c r="CG21" s="594"/>
      <c r="CH21" s="594"/>
      <c r="CI21" s="594"/>
      <c r="CJ21" s="594"/>
      <c r="CK21" s="594"/>
      <c r="CL21" s="594"/>
      <c r="CM21" s="594"/>
      <c r="CN21" s="594"/>
      <c r="CO21" s="594"/>
      <c r="CP21" s="594"/>
      <c r="CQ21" s="595"/>
      <c r="CR21" s="684"/>
      <c r="CS21" s="685"/>
      <c r="CT21" s="685"/>
      <c r="CU21" s="685"/>
      <c r="CV21" s="685"/>
      <c r="CW21" s="685"/>
      <c r="CX21" s="685"/>
      <c r="CY21" s="686"/>
      <c r="CZ21" s="687"/>
      <c r="DA21" s="687"/>
      <c r="DB21" s="687"/>
      <c r="DC21" s="687"/>
      <c r="DD21" s="688"/>
      <c r="DE21" s="685"/>
      <c r="DF21" s="685"/>
      <c r="DG21" s="685"/>
      <c r="DH21" s="685"/>
      <c r="DI21" s="685"/>
      <c r="DJ21" s="685"/>
      <c r="DK21" s="685"/>
      <c r="DL21" s="685"/>
      <c r="DM21" s="685"/>
      <c r="DN21" s="685"/>
      <c r="DO21" s="685"/>
      <c r="DP21" s="686"/>
      <c r="DQ21" s="688"/>
      <c r="DR21" s="685"/>
      <c r="DS21" s="685"/>
      <c r="DT21" s="685"/>
      <c r="DU21" s="685"/>
      <c r="DV21" s="685"/>
      <c r="DW21" s="685"/>
      <c r="DX21" s="685"/>
      <c r="DY21" s="685"/>
      <c r="DZ21" s="685"/>
      <c r="EA21" s="685"/>
      <c r="EB21" s="685"/>
      <c r="EC21" s="689"/>
    </row>
    <row r="22" spans="2:133" ht="11.25" customHeight="1">
      <c r="B22" s="613" t="s">
        <v>348</v>
      </c>
      <c r="C22" s="614"/>
      <c r="D22" s="614"/>
      <c r="E22" s="614"/>
      <c r="F22" s="614"/>
      <c r="G22" s="614"/>
      <c r="H22" s="614"/>
      <c r="I22" s="614"/>
      <c r="J22" s="614"/>
      <c r="K22" s="614"/>
      <c r="L22" s="614"/>
      <c r="M22" s="614"/>
      <c r="N22" s="614"/>
      <c r="O22" s="614"/>
      <c r="P22" s="614"/>
      <c r="Q22" s="615"/>
      <c r="R22" s="616">
        <v>6389397</v>
      </c>
      <c r="S22" s="416"/>
      <c r="T22" s="416"/>
      <c r="U22" s="416"/>
      <c r="V22" s="416"/>
      <c r="W22" s="416"/>
      <c r="X22" s="416"/>
      <c r="Y22" s="629"/>
      <c r="Z22" s="642">
        <v>33.700000000000003</v>
      </c>
      <c r="AA22" s="642"/>
      <c r="AB22" s="642"/>
      <c r="AC22" s="642"/>
      <c r="AD22" s="643">
        <v>5184550</v>
      </c>
      <c r="AE22" s="643"/>
      <c r="AF22" s="643"/>
      <c r="AG22" s="643"/>
      <c r="AH22" s="643"/>
      <c r="AI22" s="643"/>
      <c r="AJ22" s="643"/>
      <c r="AK22" s="643"/>
      <c r="AL22" s="619">
        <v>52.2</v>
      </c>
      <c r="AM22" s="364"/>
      <c r="AN22" s="364"/>
      <c r="AO22" s="644"/>
      <c r="AP22" s="672" t="s">
        <v>379</v>
      </c>
      <c r="AQ22" s="675"/>
      <c r="AR22" s="675"/>
      <c r="AS22" s="675"/>
      <c r="AT22" s="675"/>
      <c r="AU22" s="675"/>
      <c r="AV22" s="675"/>
      <c r="AW22" s="675"/>
      <c r="AX22" s="675"/>
      <c r="AY22" s="675"/>
      <c r="AZ22" s="675"/>
      <c r="BA22" s="675"/>
      <c r="BB22" s="675"/>
      <c r="BC22" s="675"/>
      <c r="BD22" s="675"/>
      <c r="BE22" s="675"/>
      <c r="BF22" s="674"/>
      <c r="BG22" s="616" t="s">
        <v>208</v>
      </c>
      <c r="BH22" s="416"/>
      <c r="BI22" s="416"/>
      <c r="BJ22" s="416"/>
      <c r="BK22" s="416"/>
      <c r="BL22" s="416"/>
      <c r="BM22" s="416"/>
      <c r="BN22" s="629"/>
      <c r="BO22" s="642" t="s">
        <v>208</v>
      </c>
      <c r="BP22" s="642"/>
      <c r="BQ22" s="642"/>
      <c r="BR22" s="642"/>
      <c r="BS22" s="622" t="s">
        <v>208</v>
      </c>
      <c r="BT22" s="416"/>
      <c r="BU22" s="416"/>
      <c r="BV22" s="416"/>
      <c r="BW22" s="416"/>
      <c r="BX22" s="416"/>
      <c r="BY22" s="416"/>
      <c r="BZ22" s="416"/>
      <c r="CA22" s="416"/>
      <c r="CB22" s="648"/>
      <c r="CD22" s="528" t="s">
        <v>380</v>
      </c>
      <c r="CE22" s="529"/>
      <c r="CF22" s="529"/>
      <c r="CG22" s="529"/>
      <c r="CH22" s="529"/>
      <c r="CI22" s="529"/>
      <c r="CJ22" s="529"/>
      <c r="CK22" s="529"/>
      <c r="CL22" s="529"/>
      <c r="CM22" s="529"/>
      <c r="CN22" s="529"/>
      <c r="CO22" s="529"/>
      <c r="CP22" s="529"/>
      <c r="CQ22" s="529"/>
      <c r="CR22" s="529"/>
      <c r="CS22" s="529"/>
      <c r="CT22" s="529"/>
      <c r="CU22" s="529"/>
      <c r="CV22" s="529"/>
      <c r="CW22" s="529"/>
      <c r="CX22" s="529"/>
      <c r="CY22" s="529"/>
      <c r="CZ22" s="529"/>
      <c r="DA22" s="529"/>
      <c r="DB22" s="529"/>
      <c r="DC22" s="529"/>
      <c r="DD22" s="529"/>
      <c r="DE22" s="529"/>
      <c r="DF22" s="529"/>
      <c r="DG22" s="529"/>
      <c r="DH22" s="529"/>
      <c r="DI22" s="529"/>
      <c r="DJ22" s="529"/>
      <c r="DK22" s="529"/>
      <c r="DL22" s="529"/>
      <c r="DM22" s="529"/>
      <c r="DN22" s="529"/>
      <c r="DO22" s="529"/>
      <c r="DP22" s="529"/>
      <c r="DQ22" s="529"/>
      <c r="DR22" s="529"/>
      <c r="DS22" s="529"/>
      <c r="DT22" s="529"/>
      <c r="DU22" s="529"/>
      <c r="DV22" s="529"/>
      <c r="DW22" s="529"/>
      <c r="DX22" s="529"/>
      <c r="DY22" s="529"/>
      <c r="DZ22" s="529"/>
      <c r="EA22" s="529"/>
      <c r="EB22" s="529"/>
      <c r="EC22" s="571"/>
    </row>
    <row r="23" spans="2:133" ht="11.25" customHeight="1">
      <c r="B23" s="613" t="s">
        <v>305</v>
      </c>
      <c r="C23" s="614"/>
      <c r="D23" s="614"/>
      <c r="E23" s="614"/>
      <c r="F23" s="614"/>
      <c r="G23" s="614"/>
      <c r="H23" s="614"/>
      <c r="I23" s="614"/>
      <c r="J23" s="614"/>
      <c r="K23" s="614"/>
      <c r="L23" s="614"/>
      <c r="M23" s="614"/>
      <c r="N23" s="614"/>
      <c r="O23" s="614"/>
      <c r="P23" s="614"/>
      <c r="Q23" s="615"/>
      <c r="R23" s="616">
        <v>5184550</v>
      </c>
      <c r="S23" s="416"/>
      <c r="T23" s="416"/>
      <c r="U23" s="416"/>
      <c r="V23" s="416"/>
      <c r="W23" s="416"/>
      <c r="X23" s="416"/>
      <c r="Y23" s="629"/>
      <c r="Z23" s="642">
        <v>27.4</v>
      </c>
      <c r="AA23" s="642"/>
      <c r="AB23" s="642"/>
      <c r="AC23" s="642"/>
      <c r="AD23" s="643">
        <v>5184550</v>
      </c>
      <c r="AE23" s="643"/>
      <c r="AF23" s="643"/>
      <c r="AG23" s="643"/>
      <c r="AH23" s="643"/>
      <c r="AI23" s="643"/>
      <c r="AJ23" s="643"/>
      <c r="AK23" s="643"/>
      <c r="AL23" s="619">
        <v>52.2</v>
      </c>
      <c r="AM23" s="364"/>
      <c r="AN23" s="364"/>
      <c r="AO23" s="644"/>
      <c r="AP23" s="672" t="s">
        <v>124</v>
      </c>
      <c r="AQ23" s="675"/>
      <c r="AR23" s="675"/>
      <c r="AS23" s="675"/>
      <c r="AT23" s="675"/>
      <c r="AU23" s="675"/>
      <c r="AV23" s="675"/>
      <c r="AW23" s="675"/>
      <c r="AX23" s="675"/>
      <c r="AY23" s="675"/>
      <c r="AZ23" s="675"/>
      <c r="BA23" s="675"/>
      <c r="BB23" s="675"/>
      <c r="BC23" s="675"/>
      <c r="BD23" s="675"/>
      <c r="BE23" s="675"/>
      <c r="BF23" s="674"/>
      <c r="BG23" s="616">
        <v>103385</v>
      </c>
      <c r="BH23" s="416"/>
      <c r="BI23" s="416"/>
      <c r="BJ23" s="416"/>
      <c r="BK23" s="416"/>
      <c r="BL23" s="416"/>
      <c r="BM23" s="416"/>
      <c r="BN23" s="629"/>
      <c r="BO23" s="642">
        <v>2.6</v>
      </c>
      <c r="BP23" s="642"/>
      <c r="BQ23" s="642"/>
      <c r="BR23" s="642"/>
      <c r="BS23" s="622" t="s">
        <v>208</v>
      </c>
      <c r="BT23" s="416"/>
      <c r="BU23" s="416"/>
      <c r="BV23" s="416"/>
      <c r="BW23" s="416"/>
      <c r="BX23" s="416"/>
      <c r="BY23" s="416"/>
      <c r="BZ23" s="416"/>
      <c r="CA23" s="416"/>
      <c r="CB23" s="648"/>
      <c r="CD23" s="528" t="s">
        <v>323</v>
      </c>
      <c r="CE23" s="529"/>
      <c r="CF23" s="529"/>
      <c r="CG23" s="529"/>
      <c r="CH23" s="529"/>
      <c r="CI23" s="529"/>
      <c r="CJ23" s="529"/>
      <c r="CK23" s="529"/>
      <c r="CL23" s="529"/>
      <c r="CM23" s="529"/>
      <c r="CN23" s="529"/>
      <c r="CO23" s="529"/>
      <c r="CP23" s="529"/>
      <c r="CQ23" s="571"/>
      <c r="CR23" s="528" t="s">
        <v>381</v>
      </c>
      <c r="CS23" s="529"/>
      <c r="CT23" s="529"/>
      <c r="CU23" s="529"/>
      <c r="CV23" s="529"/>
      <c r="CW23" s="529"/>
      <c r="CX23" s="529"/>
      <c r="CY23" s="571"/>
      <c r="CZ23" s="528" t="s">
        <v>385</v>
      </c>
      <c r="DA23" s="529"/>
      <c r="DB23" s="529"/>
      <c r="DC23" s="571"/>
      <c r="DD23" s="528" t="s">
        <v>308</v>
      </c>
      <c r="DE23" s="529"/>
      <c r="DF23" s="529"/>
      <c r="DG23" s="529"/>
      <c r="DH23" s="529"/>
      <c r="DI23" s="529"/>
      <c r="DJ23" s="529"/>
      <c r="DK23" s="571"/>
      <c r="DL23" s="676" t="s">
        <v>237</v>
      </c>
      <c r="DM23" s="677"/>
      <c r="DN23" s="677"/>
      <c r="DO23" s="677"/>
      <c r="DP23" s="677"/>
      <c r="DQ23" s="677"/>
      <c r="DR23" s="677"/>
      <c r="DS23" s="677"/>
      <c r="DT23" s="677"/>
      <c r="DU23" s="677"/>
      <c r="DV23" s="678"/>
      <c r="DW23" s="528" t="s">
        <v>387</v>
      </c>
      <c r="DX23" s="529"/>
      <c r="DY23" s="529"/>
      <c r="DZ23" s="529"/>
      <c r="EA23" s="529"/>
      <c r="EB23" s="529"/>
      <c r="EC23" s="571"/>
    </row>
    <row r="24" spans="2:133" ht="11.25" customHeight="1">
      <c r="B24" s="613" t="s">
        <v>302</v>
      </c>
      <c r="C24" s="614"/>
      <c r="D24" s="614"/>
      <c r="E24" s="614"/>
      <c r="F24" s="614"/>
      <c r="G24" s="614"/>
      <c r="H24" s="614"/>
      <c r="I24" s="614"/>
      <c r="J24" s="614"/>
      <c r="K24" s="614"/>
      <c r="L24" s="614"/>
      <c r="M24" s="614"/>
      <c r="N24" s="614"/>
      <c r="O24" s="614"/>
      <c r="P24" s="614"/>
      <c r="Q24" s="615"/>
      <c r="R24" s="616">
        <v>1204847</v>
      </c>
      <c r="S24" s="416"/>
      <c r="T24" s="416"/>
      <c r="U24" s="416"/>
      <c r="V24" s="416"/>
      <c r="W24" s="416"/>
      <c r="X24" s="416"/>
      <c r="Y24" s="629"/>
      <c r="Z24" s="642">
        <v>6.4</v>
      </c>
      <c r="AA24" s="642"/>
      <c r="AB24" s="642"/>
      <c r="AC24" s="642"/>
      <c r="AD24" s="643" t="s">
        <v>208</v>
      </c>
      <c r="AE24" s="643"/>
      <c r="AF24" s="643"/>
      <c r="AG24" s="643"/>
      <c r="AH24" s="643"/>
      <c r="AI24" s="643"/>
      <c r="AJ24" s="643"/>
      <c r="AK24" s="643"/>
      <c r="AL24" s="619" t="s">
        <v>208</v>
      </c>
      <c r="AM24" s="364"/>
      <c r="AN24" s="364"/>
      <c r="AO24" s="644"/>
      <c r="AP24" s="672" t="s">
        <v>388</v>
      </c>
      <c r="AQ24" s="675"/>
      <c r="AR24" s="675"/>
      <c r="AS24" s="675"/>
      <c r="AT24" s="675"/>
      <c r="AU24" s="675"/>
      <c r="AV24" s="675"/>
      <c r="AW24" s="675"/>
      <c r="AX24" s="675"/>
      <c r="AY24" s="675"/>
      <c r="AZ24" s="675"/>
      <c r="BA24" s="675"/>
      <c r="BB24" s="675"/>
      <c r="BC24" s="675"/>
      <c r="BD24" s="675"/>
      <c r="BE24" s="675"/>
      <c r="BF24" s="674"/>
      <c r="BG24" s="616" t="s">
        <v>208</v>
      </c>
      <c r="BH24" s="416"/>
      <c r="BI24" s="416"/>
      <c r="BJ24" s="416"/>
      <c r="BK24" s="416"/>
      <c r="BL24" s="416"/>
      <c r="BM24" s="416"/>
      <c r="BN24" s="629"/>
      <c r="BO24" s="642" t="s">
        <v>208</v>
      </c>
      <c r="BP24" s="642"/>
      <c r="BQ24" s="642"/>
      <c r="BR24" s="642"/>
      <c r="BS24" s="622" t="s">
        <v>208</v>
      </c>
      <c r="BT24" s="416"/>
      <c r="BU24" s="416"/>
      <c r="BV24" s="416"/>
      <c r="BW24" s="416"/>
      <c r="BX24" s="416"/>
      <c r="BY24" s="416"/>
      <c r="BZ24" s="416"/>
      <c r="CA24" s="416"/>
      <c r="CB24" s="648"/>
      <c r="CD24" s="656" t="s">
        <v>389</v>
      </c>
      <c r="CE24" s="657"/>
      <c r="CF24" s="657"/>
      <c r="CG24" s="657"/>
      <c r="CH24" s="657"/>
      <c r="CI24" s="657"/>
      <c r="CJ24" s="657"/>
      <c r="CK24" s="657"/>
      <c r="CL24" s="657"/>
      <c r="CM24" s="657"/>
      <c r="CN24" s="657"/>
      <c r="CO24" s="657"/>
      <c r="CP24" s="657"/>
      <c r="CQ24" s="658"/>
      <c r="CR24" s="653">
        <v>8043422</v>
      </c>
      <c r="CS24" s="654"/>
      <c r="CT24" s="654"/>
      <c r="CU24" s="654"/>
      <c r="CV24" s="654"/>
      <c r="CW24" s="654"/>
      <c r="CX24" s="654"/>
      <c r="CY24" s="679"/>
      <c r="CZ24" s="680">
        <v>44.6</v>
      </c>
      <c r="DA24" s="660"/>
      <c r="DB24" s="660"/>
      <c r="DC24" s="681"/>
      <c r="DD24" s="682">
        <v>5624168</v>
      </c>
      <c r="DE24" s="654"/>
      <c r="DF24" s="654"/>
      <c r="DG24" s="654"/>
      <c r="DH24" s="654"/>
      <c r="DI24" s="654"/>
      <c r="DJ24" s="654"/>
      <c r="DK24" s="679"/>
      <c r="DL24" s="682">
        <v>5565219</v>
      </c>
      <c r="DM24" s="654"/>
      <c r="DN24" s="654"/>
      <c r="DO24" s="654"/>
      <c r="DP24" s="654"/>
      <c r="DQ24" s="654"/>
      <c r="DR24" s="654"/>
      <c r="DS24" s="654"/>
      <c r="DT24" s="654"/>
      <c r="DU24" s="654"/>
      <c r="DV24" s="679"/>
      <c r="DW24" s="680">
        <v>53.9</v>
      </c>
      <c r="DX24" s="660"/>
      <c r="DY24" s="660"/>
      <c r="DZ24" s="660"/>
      <c r="EA24" s="660"/>
      <c r="EB24" s="660"/>
      <c r="EC24" s="683"/>
    </row>
    <row r="25" spans="2:133" ht="11.25" customHeight="1">
      <c r="B25" s="613" t="s">
        <v>392</v>
      </c>
      <c r="C25" s="614"/>
      <c r="D25" s="614"/>
      <c r="E25" s="614"/>
      <c r="F25" s="614"/>
      <c r="G25" s="614"/>
      <c r="H25" s="614"/>
      <c r="I25" s="614"/>
      <c r="J25" s="614"/>
      <c r="K25" s="614"/>
      <c r="L25" s="614"/>
      <c r="M25" s="614"/>
      <c r="N25" s="614"/>
      <c r="O25" s="614"/>
      <c r="P25" s="614"/>
      <c r="Q25" s="615"/>
      <c r="R25" s="616" t="s">
        <v>208</v>
      </c>
      <c r="S25" s="416"/>
      <c r="T25" s="416"/>
      <c r="U25" s="416"/>
      <c r="V25" s="416"/>
      <c r="W25" s="416"/>
      <c r="X25" s="416"/>
      <c r="Y25" s="629"/>
      <c r="Z25" s="642" t="s">
        <v>208</v>
      </c>
      <c r="AA25" s="642"/>
      <c r="AB25" s="642"/>
      <c r="AC25" s="642"/>
      <c r="AD25" s="643" t="s">
        <v>208</v>
      </c>
      <c r="AE25" s="643"/>
      <c r="AF25" s="643"/>
      <c r="AG25" s="643"/>
      <c r="AH25" s="643"/>
      <c r="AI25" s="643"/>
      <c r="AJ25" s="643"/>
      <c r="AK25" s="643"/>
      <c r="AL25" s="619" t="s">
        <v>208</v>
      </c>
      <c r="AM25" s="364"/>
      <c r="AN25" s="364"/>
      <c r="AO25" s="644"/>
      <c r="AP25" s="672" t="s">
        <v>281</v>
      </c>
      <c r="AQ25" s="675"/>
      <c r="AR25" s="675"/>
      <c r="AS25" s="675"/>
      <c r="AT25" s="675"/>
      <c r="AU25" s="675"/>
      <c r="AV25" s="675"/>
      <c r="AW25" s="675"/>
      <c r="AX25" s="675"/>
      <c r="AY25" s="675"/>
      <c r="AZ25" s="675"/>
      <c r="BA25" s="675"/>
      <c r="BB25" s="675"/>
      <c r="BC25" s="675"/>
      <c r="BD25" s="675"/>
      <c r="BE25" s="675"/>
      <c r="BF25" s="674"/>
      <c r="BG25" s="616" t="s">
        <v>208</v>
      </c>
      <c r="BH25" s="416"/>
      <c r="BI25" s="416"/>
      <c r="BJ25" s="416"/>
      <c r="BK25" s="416"/>
      <c r="BL25" s="416"/>
      <c r="BM25" s="416"/>
      <c r="BN25" s="629"/>
      <c r="BO25" s="642" t="s">
        <v>208</v>
      </c>
      <c r="BP25" s="642"/>
      <c r="BQ25" s="642"/>
      <c r="BR25" s="642"/>
      <c r="BS25" s="622" t="s">
        <v>208</v>
      </c>
      <c r="BT25" s="416"/>
      <c r="BU25" s="416"/>
      <c r="BV25" s="416"/>
      <c r="BW25" s="416"/>
      <c r="BX25" s="416"/>
      <c r="BY25" s="416"/>
      <c r="BZ25" s="416"/>
      <c r="CA25" s="416"/>
      <c r="CB25" s="648"/>
      <c r="CD25" s="613" t="s">
        <v>206</v>
      </c>
      <c r="CE25" s="614"/>
      <c r="CF25" s="614"/>
      <c r="CG25" s="614"/>
      <c r="CH25" s="614"/>
      <c r="CI25" s="614"/>
      <c r="CJ25" s="614"/>
      <c r="CK25" s="614"/>
      <c r="CL25" s="614"/>
      <c r="CM25" s="614"/>
      <c r="CN25" s="614"/>
      <c r="CO25" s="614"/>
      <c r="CP25" s="614"/>
      <c r="CQ25" s="615"/>
      <c r="CR25" s="616">
        <v>3163326</v>
      </c>
      <c r="CS25" s="617"/>
      <c r="CT25" s="617"/>
      <c r="CU25" s="617"/>
      <c r="CV25" s="617"/>
      <c r="CW25" s="617"/>
      <c r="CX25" s="617"/>
      <c r="CY25" s="618"/>
      <c r="CZ25" s="619">
        <v>17.5</v>
      </c>
      <c r="DA25" s="620"/>
      <c r="DB25" s="620"/>
      <c r="DC25" s="621"/>
      <c r="DD25" s="622">
        <v>2950029</v>
      </c>
      <c r="DE25" s="617"/>
      <c r="DF25" s="617"/>
      <c r="DG25" s="617"/>
      <c r="DH25" s="617"/>
      <c r="DI25" s="617"/>
      <c r="DJ25" s="617"/>
      <c r="DK25" s="618"/>
      <c r="DL25" s="622">
        <v>2891235</v>
      </c>
      <c r="DM25" s="617"/>
      <c r="DN25" s="617"/>
      <c r="DO25" s="617"/>
      <c r="DP25" s="617"/>
      <c r="DQ25" s="617"/>
      <c r="DR25" s="617"/>
      <c r="DS25" s="617"/>
      <c r="DT25" s="617"/>
      <c r="DU25" s="617"/>
      <c r="DV25" s="618"/>
      <c r="DW25" s="619">
        <v>28</v>
      </c>
      <c r="DX25" s="620"/>
      <c r="DY25" s="620"/>
      <c r="DZ25" s="620"/>
      <c r="EA25" s="620"/>
      <c r="EB25" s="620"/>
      <c r="EC25" s="649"/>
    </row>
    <row r="26" spans="2:133" ht="11.25" customHeight="1">
      <c r="B26" s="613" t="s">
        <v>83</v>
      </c>
      <c r="C26" s="614"/>
      <c r="D26" s="614"/>
      <c r="E26" s="614"/>
      <c r="F26" s="614"/>
      <c r="G26" s="614"/>
      <c r="H26" s="614"/>
      <c r="I26" s="614"/>
      <c r="J26" s="614"/>
      <c r="K26" s="614"/>
      <c r="L26" s="614"/>
      <c r="M26" s="614"/>
      <c r="N26" s="614"/>
      <c r="O26" s="614"/>
      <c r="P26" s="614"/>
      <c r="Q26" s="615"/>
      <c r="R26" s="616">
        <v>11213366</v>
      </c>
      <c r="S26" s="416"/>
      <c r="T26" s="416"/>
      <c r="U26" s="416"/>
      <c r="V26" s="416"/>
      <c r="W26" s="416"/>
      <c r="X26" s="416"/>
      <c r="Y26" s="629"/>
      <c r="Z26" s="642">
        <v>59.2</v>
      </c>
      <c r="AA26" s="642"/>
      <c r="AB26" s="642"/>
      <c r="AC26" s="642"/>
      <c r="AD26" s="643">
        <v>9905134</v>
      </c>
      <c r="AE26" s="643"/>
      <c r="AF26" s="643"/>
      <c r="AG26" s="643"/>
      <c r="AH26" s="643"/>
      <c r="AI26" s="643"/>
      <c r="AJ26" s="643"/>
      <c r="AK26" s="643"/>
      <c r="AL26" s="619">
        <v>99.8</v>
      </c>
      <c r="AM26" s="364"/>
      <c r="AN26" s="364"/>
      <c r="AO26" s="644"/>
      <c r="AP26" s="672" t="s">
        <v>394</v>
      </c>
      <c r="AQ26" s="673"/>
      <c r="AR26" s="673"/>
      <c r="AS26" s="673"/>
      <c r="AT26" s="673"/>
      <c r="AU26" s="673"/>
      <c r="AV26" s="673"/>
      <c r="AW26" s="673"/>
      <c r="AX26" s="673"/>
      <c r="AY26" s="673"/>
      <c r="AZ26" s="673"/>
      <c r="BA26" s="673"/>
      <c r="BB26" s="673"/>
      <c r="BC26" s="673"/>
      <c r="BD26" s="673"/>
      <c r="BE26" s="673"/>
      <c r="BF26" s="674"/>
      <c r="BG26" s="616" t="s">
        <v>208</v>
      </c>
      <c r="BH26" s="416"/>
      <c r="BI26" s="416"/>
      <c r="BJ26" s="416"/>
      <c r="BK26" s="416"/>
      <c r="BL26" s="416"/>
      <c r="BM26" s="416"/>
      <c r="BN26" s="629"/>
      <c r="BO26" s="642" t="s">
        <v>208</v>
      </c>
      <c r="BP26" s="642"/>
      <c r="BQ26" s="642"/>
      <c r="BR26" s="642"/>
      <c r="BS26" s="622" t="s">
        <v>208</v>
      </c>
      <c r="BT26" s="416"/>
      <c r="BU26" s="416"/>
      <c r="BV26" s="416"/>
      <c r="BW26" s="416"/>
      <c r="BX26" s="416"/>
      <c r="BY26" s="416"/>
      <c r="BZ26" s="416"/>
      <c r="CA26" s="416"/>
      <c r="CB26" s="648"/>
      <c r="CD26" s="613" t="s">
        <v>127</v>
      </c>
      <c r="CE26" s="614"/>
      <c r="CF26" s="614"/>
      <c r="CG26" s="614"/>
      <c r="CH26" s="614"/>
      <c r="CI26" s="614"/>
      <c r="CJ26" s="614"/>
      <c r="CK26" s="614"/>
      <c r="CL26" s="614"/>
      <c r="CM26" s="614"/>
      <c r="CN26" s="614"/>
      <c r="CO26" s="614"/>
      <c r="CP26" s="614"/>
      <c r="CQ26" s="615"/>
      <c r="CR26" s="616">
        <v>1957026</v>
      </c>
      <c r="CS26" s="416"/>
      <c r="CT26" s="416"/>
      <c r="CU26" s="416"/>
      <c r="CV26" s="416"/>
      <c r="CW26" s="416"/>
      <c r="CX26" s="416"/>
      <c r="CY26" s="629"/>
      <c r="CZ26" s="619">
        <v>10.8</v>
      </c>
      <c r="DA26" s="620"/>
      <c r="DB26" s="620"/>
      <c r="DC26" s="621"/>
      <c r="DD26" s="622">
        <v>1820548</v>
      </c>
      <c r="DE26" s="416"/>
      <c r="DF26" s="416"/>
      <c r="DG26" s="416"/>
      <c r="DH26" s="416"/>
      <c r="DI26" s="416"/>
      <c r="DJ26" s="416"/>
      <c r="DK26" s="629"/>
      <c r="DL26" s="622" t="s">
        <v>208</v>
      </c>
      <c r="DM26" s="416"/>
      <c r="DN26" s="416"/>
      <c r="DO26" s="416"/>
      <c r="DP26" s="416"/>
      <c r="DQ26" s="416"/>
      <c r="DR26" s="416"/>
      <c r="DS26" s="416"/>
      <c r="DT26" s="416"/>
      <c r="DU26" s="416"/>
      <c r="DV26" s="629"/>
      <c r="DW26" s="619" t="s">
        <v>208</v>
      </c>
      <c r="DX26" s="620"/>
      <c r="DY26" s="620"/>
      <c r="DZ26" s="620"/>
      <c r="EA26" s="620"/>
      <c r="EB26" s="620"/>
      <c r="EC26" s="649"/>
    </row>
    <row r="27" spans="2:133" ht="11.25" customHeight="1">
      <c r="B27" s="613" t="s">
        <v>395</v>
      </c>
      <c r="C27" s="614"/>
      <c r="D27" s="614"/>
      <c r="E27" s="614"/>
      <c r="F27" s="614"/>
      <c r="G27" s="614"/>
      <c r="H27" s="614"/>
      <c r="I27" s="614"/>
      <c r="J27" s="614"/>
      <c r="K27" s="614"/>
      <c r="L27" s="614"/>
      <c r="M27" s="614"/>
      <c r="N27" s="614"/>
      <c r="O27" s="614"/>
      <c r="P27" s="614"/>
      <c r="Q27" s="615"/>
      <c r="R27" s="616">
        <v>3122</v>
      </c>
      <c r="S27" s="416"/>
      <c r="T27" s="416"/>
      <c r="U27" s="416"/>
      <c r="V27" s="416"/>
      <c r="W27" s="416"/>
      <c r="X27" s="416"/>
      <c r="Y27" s="629"/>
      <c r="Z27" s="642">
        <v>0</v>
      </c>
      <c r="AA27" s="642"/>
      <c r="AB27" s="642"/>
      <c r="AC27" s="642"/>
      <c r="AD27" s="643">
        <v>3122</v>
      </c>
      <c r="AE27" s="643"/>
      <c r="AF27" s="643"/>
      <c r="AG27" s="643"/>
      <c r="AH27" s="643"/>
      <c r="AI27" s="643"/>
      <c r="AJ27" s="643"/>
      <c r="AK27" s="643"/>
      <c r="AL27" s="619">
        <v>0</v>
      </c>
      <c r="AM27" s="364"/>
      <c r="AN27" s="364"/>
      <c r="AO27" s="644"/>
      <c r="AP27" s="613" t="s">
        <v>397</v>
      </c>
      <c r="AQ27" s="614"/>
      <c r="AR27" s="614"/>
      <c r="AS27" s="614"/>
      <c r="AT27" s="614"/>
      <c r="AU27" s="614"/>
      <c r="AV27" s="614"/>
      <c r="AW27" s="614"/>
      <c r="AX27" s="614"/>
      <c r="AY27" s="614"/>
      <c r="AZ27" s="614"/>
      <c r="BA27" s="614"/>
      <c r="BB27" s="614"/>
      <c r="BC27" s="614"/>
      <c r="BD27" s="614"/>
      <c r="BE27" s="614"/>
      <c r="BF27" s="615"/>
      <c r="BG27" s="616">
        <v>3914392</v>
      </c>
      <c r="BH27" s="416"/>
      <c r="BI27" s="416"/>
      <c r="BJ27" s="416"/>
      <c r="BK27" s="416"/>
      <c r="BL27" s="416"/>
      <c r="BM27" s="416"/>
      <c r="BN27" s="629"/>
      <c r="BO27" s="642">
        <v>100</v>
      </c>
      <c r="BP27" s="642"/>
      <c r="BQ27" s="642"/>
      <c r="BR27" s="642"/>
      <c r="BS27" s="622">
        <v>42220</v>
      </c>
      <c r="BT27" s="416"/>
      <c r="BU27" s="416"/>
      <c r="BV27" s="416"/>
      <c r="BW27" s="416"/>
      <c r="BX27" s="416"/>
      <c r="BY27" s="416"/>
      <c r="BZ27" s="416"/>
      <c r="CA27" s="416"/>
      <c r="CB27" s="648"/>
      <c r="CD27" s="613" t="s">
        <v>232</v>
      </c>
      <c r="CE27" s="614"/>
      <c r="CF27" s="614"/>
      <c r="CG27" s="614"/>
      <c r="CH27" s="614"/>
      <c r="CI27" s="614"/>
      <c r="CJ27" s="614"/>
      <c r="CK27" s="614"/>
      <c r="CL27" s="614"/>
      <c r="CM27" s="614"/>
      <c r="CN27" s="614"/>
      <c r="CO27" s="614"/>
      <c r="CP27" s="614"/>
      <c r="CQ27" s="615"/>
      <c r="CR27" s="616">
        <v>3257503</v>
      </c>
      <c r="CS27" s="617"/>
      <c r="CT27" s="617"/>
      <c r="CU27" s="617"/>
      <c r="CV27" s="617"/>
      <c r="CW27" s="617"/>
      <c r="CX27" s="617"/>
      <c r="CY27" s="618"/>
      <c r="CZ27" s="619">
        <v>18.100000000000001</v>
      </c>
      <c r="DA27" s="620"/>
      <c r="DB27" s="620"/>
      <c r="DC27" s="621"/>
      <c r="DD27" s="622">
        <v>1051546</v>
      </c>
      <c r="DE27" s="617"/>
      <c r="DF27" s="617"/>
      <c r="DG27" s="617"/>
      <c r="DH27" s="617"/>
      <c r="DI27" s="617"/>
      <c r="DJ27" s="617"/>
      <c r="DK27" s="618"/>
      <c r="DL27" s="622">
        <v>1051391</v>
      </c>
      <c r="DM27" s="617"/>
      <c r="DN27" s="617"/>
      <c r="DO27" s="617"/>
      <c r="DP27" s="617"/>
      <c r="DQ27" s="617"/>
      <c r="DR27" s="617"/>
      <c r="DS27" s="617"/>
      <c r="DT27" s="617"/>
      <c r="DU27" s="617"/>
      <c r="DV27" s="618"/>
      <c r="DW27" s="619">
        <v>10.199999999999999</v>
      </c>
      <c r="DX27" s="620"/>
      <c r="DY27" s="620"/>
      <c r="DZ27" s="620"/>
      <c r="EA27" s="620"/>
      <c r="EB27" s="620"/>
      <c r="EC27" s="649"/>
    </row>
    <row r="28" spans="2:133" ht="11.25" customHeight="1">
      <c r="B28" s="613" t="s">
        <v>163</v>
      </c>
      <c r="C28" s="614"/>
      <c r="D28" s="614"/>
      <c r="E28" s="614"/>
      <c r="F28" s="614"/>
      <c r="G28" s="614"/>
      <c r="H28" s="614"/>
      <c r="I28" s="614"/>
      <c r="J28" s="614"/>
      <c r="K28" s="614"/>
      <c r="L28" s="614"/>
      <c r="M28" s="614"/>
      <c r="N28" s="614"/>
      <c r="O28" s="614"/>
      <c r="P28" s="614"/>
      <c r="Q28" s="615"/>
      <c r="R28" s="616">
        <v>53925</v>
      </c>
      <c r="S28" s="416"/>
      <c r="T28" s="416"/>
      <c r="U28" s="416"/>
      <c r="V28" s="416"/>
      <c r="W28" s="416"/>
      <c r="X28" s="416"/>
      <c r="Y28" s="629"/>
      <c r="Z28" s="642">
        <v>0.3</v>
      </c>
      <c r="AA28" s="642"/>
      <c r="AB28" s="642"/>
      <c r="AC28" s="642"/>
      <c r="AD28" s="643" t="s">
        <v>208</v>
      </c>
      <c r="AE28" s="643"/>
      <c r="AF28" s="643"/>
      <c r="AG28" s="643"/>
      <c r="AH28" s="643"/>
      <c r="AI28" s="643"/>
      <c r="AJ28" s="643"/>
      <c r="AK28" s="643"/>
      <c r="AL28" s="619" t="s">
        <v>208</v>
      </c>
      <c r="AM28" s="364"/>
      <c r="AN28" s="364"/>
      <c r="AO28" s="644"/>
      <c r="AP28" s="613"/>
      <c r="AQ28" s="614"/>
      <c r="AR28" s="614"/>
      <c r="AS28" s="614"/>
      <c r="AT28" s="614"/>
      <c r="AU28" s="614"/>
      <c r="AV28" s="614"/>
      <c r="AW28" s="614"/>
      <c r="AX28" s="614"/>
      <c r="AY28" s="614"/>
      <c r="AZ28" s="614"/>
      <c r="BA28" s="614"/>
      <c r="BB28" s="614"/>
      <c r="BC28" s="614"/>
      <c r="BD28" s="614"/>
      <c r="BE28" s="614"/>
      <c r="BF28" s="615"/>
      <c r="BG28" s="616"/>
      <c r="BH28" s="416"/>
      <c r="BI28" s="416"/>
      <c r="BJ28" s="416"/>
      <c r="BK28" s="416"/>
      <c r="BL28" s="416"/>
      <c r="BM28" s="416"/>
      <c r="BN28" s="629"/>
      <c r="BO28" s="642"/>
      <c r="BP28" s="642"/>
      <c r="BQ28" s="642"/>
      <c r="BR28" s="642"/>
      <c r="BS28" s="622"/>
      <c r="BT28" s="416"/>
      <c r="BU28" s="416"/>
      <c r="BV28" s="416"/>
      <c r="BW28" s="416"/>
      <c r="BX28" s="416"/>
      <c r="BY28" s="416"/>
      <c r="BZ28" s="416"/>
      <c r="CA28" s="416"/>
      <c r="CB28" s="648"/>
      <c r="CD28" s="613" t="s">
        <v>390</v>
      </c>
      <c r="CE28" s="614"/>
      <c r="CF28" s="614"/>
      <c r="CG28" s="614"/>
      <c r="CH28" s="614"/>
      <c r="CI28" s="614"/>
      <c r="CJ28" s="614"/>
      <c r="CK28" s="614"/>
      <c r="CL28" s="614"/>
      <c r="CM28" s="614"/>
      <c r="CN28" s="614"/>
      <c r="CO28" s="614"/>
      <c r="CP28" s="614"/>
      <c r="CQ28" s="615"/>
      <c r="CR28" s="616">
        <v>1622593</v>
      </c>
      <c r="CS28" s="416"/>
      <c r="CT28" s="416"/>
      <c r="CU28" s="416"/>
      <c r="CV28" s="416"/>
      <c r="CW28" s="416"/>
      <c r="CX28" s="416"/>
      <c r="CY28" s="629"/>
      <c r="CZ28" s="619">
        <v>9</v>
      </c>
      <c r="DA28" s="620"/>
      <c r="DB28" s="620"/>
      <c r="DC28" s="621"/>
      <c r="DD28" s="622">
        <v>1622593</v>
      </c>
      <c r="DE28" s="416"/>
      <c r="DF28" s="416"/>
      <c r="DG28" s="416"/>
      <c r="DH28" s="416"/>
      <c r="DI28" s="416"/>
      <c r="DJ28" s="416"/>
      <c r="DK28" s="629"/>
      <c r="DL28" s="622">
        <v>1622593</v>
      </c>
      <c r="DM28" s="416"/>
      <c r="DN28" s="416"/>
      <c r="DO28" s="416"/>
      <c r="DP28" s="416"/>
      <c r="DQ28" s="416"/>
      <c r="DR28" s="416"/>
      <c r="DS28" s="416"/>
      <c r="DT28" s="416"/>
      <c r="DU28" s="416"/>
      <c r="DV28" s="629"/>
      <c r="DW28" s="619">
        <v>15.7</v>
      </c>
      <c r="DX28" s="620"/>
      <c r="DY28" s="620"/>
      <c r="DZ28" s="620"/>
      <c r="EA28" s="620"/>
      <c r="EB28" s="620"/>
      <c r="EC28" s="649"/>
    </row>
    <row r="29" spans="2:133" ht="11.25" customHeight="1">
      <c r="B29" s="613" t="s">
        <v>321</v>
      </c>
      <c r="C29" s="614"/>
      <c r="D29" s="614"/>
      <c r="E29" s="614"/>
      <c r="F29" s="614"/>
      <c r="G29" s="614"/>
      <c r="H29" s="614"/>
      <c r="I29" s="614"/>
      <c r="J29" s="614"/>
      <c r="K29" s="614"/>
      <c r="L29" s="614"/>
      <c r="M29" s="614"/>
      <c r="N29" s="614"/>
      <c r="O29" s="614"/>
      <c r="P29" s="614"/>
      <c r="Q29" s="615"/>
      <c r="R29" s="616">
        <v>205076</v>
      </c>
      <c r="S29" s="416"/>
      <c r="T29" s="416"/>
      <c r="U29" s="416"/>
      <c r="V29" s="416"/>
      <c r="W29" s="416"/>
      <c r="X29" s="416"/>
      <c r="Y29" s="629"/>
      <c r="Z29" s="642">
        <v>1.1000000000000001</v>
      </c>
      <c r="AA29" s="642"/>
      <c r="AB29" s="642"/>
      <c r="AC29" s="642"/>
      <c r="AD29" s="643">
        <v>15452</v>
      </c>
      <c r="AE29" s="643"/>
      <c r="AF29" s="643"/>
      <c r="AG29" s="643"/>
      <c r="AH29" s="643"/>
      <c r="AI29" s="643"/>
      <c r="AJ29" s="643"/>
      <c r="AK29" s="643"/>
      <c r="AL29" s="619">
        <v>0.2</v>
      </c>
      <c r="AM29" s="364"/>
      <c r="AN29" s="364"/>
      <c r="AO29" s="644"/>
      <c r="AP29" s="593"/>
      <c r="AQ29" s="594"/>
      <c r="AR29" s="594"/>
      <c r="AS29" s="594"/>
      <c r="AT29" s="594"/>
      <c r="AU29" s="594"/>
      <c r="AV29" s="594"/>
      <c r="AW29" s="594"/>
      <c r="AX29" s="594"/>
      <c r="AY29" s="594"/>
      <c r="AZ29" s="594"/>
      <c r="BA29" s="594"/>
      <c r="BB29" s="594"/>
      <c r="BC29" s="594"/>
      <c r="BD29" s="594"/>
      <c r="BE29" s="594"/>
      <c r="BF29" s="595"/>
      <c r="BG29" s="616"/>
      <c r="BH29" s="416"/>
      <c r="BI29" s="416"/>
      <c r="BJ29" s="416"/>
      <c r="BK29" s="416"/>
      <c r="BL29" s="416"/>
      <c r="BM29" s="416"/>
      <c r="BN29" s="629"/>
      <c r="BO29" s="642"/>
      <c r="BP29" s="642"/>
      <c r="BQ29" s="642"/>
      <c r="BR29" s="642"/>
      <c r="BS29" s="643"/>
      <c r="BT29" s="643"/>
      <c r="BU29" s="643"/>
      <c r="BV29" s="643"/>
      <c r="BW29" s="643"/>
      <c r="BX29" s="643"/>
      <c r="BY29" s="643"/>
      <c r="BZ29" s="643"/>
      <c r="CA29" s="643"/>
      <c r="CB29" s="671"/>
      <c r="CD29" s="399" t="s">
        <v>178</v>
      </c>
      <c r="CE29" s="401"/>
      <c r="CF29" s="613" t="s">
        <v>27</v>
      </c>
      <c r="CG29" s="614"/>
      <c r="CH29" s="614"/>
      <c r="CI29" s="614"/>
      <c r="CJ29" s="614"/>
      <c r="CK29" s="614"/>
      <c r="CL29" s="614"/>
      <c r="CM29" s="614"/>
      <c r="CN29" s="614"/>
      <c r="CO29" s="614"/>
      <c r="CP29" s="614"/>
      <c r="CQ29" s="615"/>
      <c r="CR29" s="616">
        <v>1622551</v>
      </c>
      <c r="CS29" s="617"/>
      <c r="CT29" s="617"/>
      <c r="CU29" s="617"/>
      <c r="CV29" s="617"/>
      <c r="CW29" s="617"/>
      <c r="CX29" s="617"/>
      <c r="CY29" s="618"/>
      <c r="CZ29" s="619">
        <v>9</v>
      </c>
      <c r="DA29" s="620"/>
      <c r="DB29" s="620"/>
      <c r="DC29" s="621"/>
      <c r="DD29" s="622">
        <v>1622551</v>
      </c>
      <c r="DE29" s="617"/>
      <c r="DF29" s="617"/>
      <c r="DG29" s="617"/>
      <c r="DH29" s="617"/>
      <c r="DI29" s="617"/>
      <c r="DJ29" s="617"/>
      <c r="DK29" s="618"/>
      <c r="DL29" s="622">
        <v>1622551</v>
      </c>
      <c r="DM29" s="617"/>
      <c r="DN29" s="617"/>
      <c r="DO29" s="617"/>
      <c r="DP29" s="617"/>
      <c r="DQ29" s="617"/>
      <c r="DR29" s="617"/>
      <c r="DS29" s="617"/>
      <c r="DT29" s="617"/>
      <c r="DU29" s="617"/>
      <c r="DV29" s="618"/>
      <c r="DW29" s="619">
        <v>15.7</v>
      </c>
      <c r="DX29" s="620"/>
      <c r="DY29" s="620"/>
      <c r="DZ29" s="620"/>
      <c r="EA29" s="620"/>
      <c r="EB29" s="620"/>
      <c r="EC29" s="649"/>
    </row>
    <row r="30" spans="2:133" ht="11.25" customHeight="1">
      <c r="B30" s="613" t="s">
        <v>23</v>
      </c>
      <c r="C30" s="614"/>
      <c r="D30" s="614"/>
      <c r="E30" s="614"/>
      <c r="F30" s="614"/>
      <c r="G30" s="614"/>
      <c r="H30" s="614"/>
      <c r="I30" s="614"/>
      <c r="J30" s="614"/>
      <c r="K30" s="614"/>
      <c r="L30" s="614"/>
      <c r="M30" s="614"/>
      <c r="N30" s="614"/>
      <c r="O30" s="614"/>
      <c r="P30" s="614"/>
      <c r="Q30" s="615"/>
      <c r="R30" s="616">
        <v>26257</v>
      </c>
      <c r="S30" s="416"/>
      <c r="T30" s="416"/>
      <c r="U30" s="416"/>
      <c r="V30" s="416"/>
      <c r="W30" s="416"/>
      <c r="X30" s="416"/>
      <c r="Y30" s="629"/>
      <c r="Z30" s="642">
        <v>0.1</v>
      </c>
      <c r="AA30" s="642"/>
      <c r="AB30" s="642"/>
      <c r="AC30" s="642"/>
      <c r="AD30" s="643" t="s">
        <v>208</v>
      </c>
      <c r="AE30" s="643"/>
      <c r="AF30" s="643"/>
      <c r="AG30" s="643"/>
      <c r="AH30" s="643"/>
      <c r="AI30" s="643"/>
      <c r="AJ30" s="643"/>
      <c r="AK30" s="643"/>
      <c r="AL30" s="619" t="s">
        <v>208</v>
      </c>
      <c r="AM30" s="364"/>
      <c r="AN30" s="364"/>
      <c r="AO30" s="644"/>
      <c r="AP30" s="528" t="s">
        <v>323</v>
      </c>
      <c r="AQ30" s="529"/>
      <c r="AR30" s="529"/>
      <c r="AS30" s="529"/>
      <c r="AT30" s="529"/>
      <c r="AU30" s="529"/>
      <c r="AV30" s="529"/>
      <c r="AW30" s="529"/>
      <c r="AX30" s="529"/>
      <c r="AY30" s="529"/>
      <c r="AZ30" s="529"/>
      <c r="BA30" s="529"/>
      <c r="BB30" s="529"/>
      <c r="BC30" s="529"/>
      <c r="BD30" s="529"/>
      <c r="BE30" s="529"/>
      <c r="BF30" s="571"/>
      <c r="BG30" s="528" t="s">
        <v>168</v>
      </c>
      <c r="BH30" s="669"/>
      <c r="BI30" s="669"/>
      <c r="BJ30" s="669"/>
      <c r="BK30" s="669"/>
      <c r="BL30" s="669"/>
      <c r="BM30" s="669"/>
      <c r="BN30" s="669"/>
      <c r="BO30" s="669"/>
      <c r="BP30" s="669"/>
      <c r="BQ30" s="670"/>
      <c r="BR30" s="528" t="s">
        <v>399</v>
      </c>
      <c r="BS30" s="669"/>
      <c r="BT30" s="669"/>
      <c r="BU30" s="669"/>
      <c r="BV30" s="669"/>
      <c r="BW30" s="669"/>
      <c r="BX30" s="669"/>
      <c r="BY30" s="669"/>
      <c r="BZ30" s="669"/>
      <c r="CA30" s="669"/>
      <c r="CB30" s="670"/>
      <c r="CD30" s="402"/>
      <c r="CE30" s="404"/>
      <c r="CF30" s="613" t="s">
        <v>400</v>
      </c>
      <c r="CG30" s="614"/>
      <c r="CH30" s="614"/>
      <c r="CI30" s="614"/>
      <c r="CJ30" s="614"/>
      <c r="CK30" s="614"/>
      <c r="CL30" s="614"/>
      <c r="CM30" s="614"/>
      <c r="CN30" s="614"/>
      <c r="CO30" s="614"/>
      <c r="CP30" s="614"/>
      <c r="CQ30" s="615"/>
      <c r="CR30" s="616">
        <v>1559480</v>
      </c>
      <c r="CS30" s="416"/>
      <c r="CT30" s="416"/>
      <c r="CU30" s="416"/>
      <c r="CV30" s="416"/>
      <c r="CW30" s="416"/>
      <c r="CX30" s="416"/>
      <c r="CY30" s="629"/>
      <c r="CZ30" s="619">
        <v>8.6</v>
      </c>
      <c r="DA30" s="620"/>
      <c r="DB30" s="620"/>
      <c r="DC30" s="621"/>
      <c r="DD30" s="622">
        <v>1559480</v>
      </c>
      <c r="DE30" s="416"/>
      <c r="DF30" s="416"/>
      <c r="DG30" s="416"/>
      <c r="DH30" s="416"/>
      <c r="DI30" s="416"/>
      <c r="DJ30" s="416"/>
      <c r="DK30" s="629"/>
      <c r="DL30" s="622">
        <v>1559480</v>
      </c>
      <c r="DM30" s="416"/>
      <c r="DN30" s="416"/>
      <c r="DO30" s="416"/>
      <c r="DP30" s="416"/>
      <c r="DQ30" s="416"/>
      <c r="DR30" s="416"/>
      <c r="DS30" s="416"/>
      <c r="DT30" s="416"/>
      <c r="DU30" s="416"/>
      <c r="DV30" s="629"/>
      <c r="DW30" s="619">
        <v>15.1</v>
      </c>
      <c r="DX30" s="620"/>
      <c r="DY30" s="620"/>
      <c r="DZ30" s="620"/>
      <c r="EA30" s="620"/>
      <c r="EB30" s="620"/>
      <c r="EC30" s="649"/>
    </row>
    <row r="31" spans="2:133" ht="11.25" customHeight="1">
      <c r="B31" s="613" t="s">
        <v>349</v>
      </c>
      <c r="C31" s="614"/>
      <c r="D31" s="614"/>
      <c r="E31" s="614"/>
      <c r="F31" s="614"/>
      <c r="G31" s="614"/>
      <c r="H31" s="614"/>
      <c r="I31" s="614"/>
      <c r="J31" s="614"/>
      <c r="K31" s="614"/>
      <c r="L31" s="614"/>
      <c r="M31" s="614"/>
      <c r="N31" s="614"/>
      <c r="O31" s="614"/>
      <c r="P31" s="614"/>
      <c r="Q31" s="615"/>
      <c r="R31" s="616">
        <v>2452176</v>
      </c>
      <c r="S31" s="416"/>
      <c r="T31" s="416"/>
      <c r="U31" s="416"/>
      <c r="V31" s="416"/>
      <c r="W31" s="416"/>
      <c r="X31" s="416"/>
      <c r="Y31" s="629"/>
      <c r="Z31" s="642">
        <v>13</v>
      </c>
      <c r="AA31" s="642"/>
      <c r="AB31" s="642"/>
      <c r="AC31" s="642"/>
      <c r="AD31" s="643" t="s">
        <v>208</v>
      </c>
      <c r="AE31" s="643"/>
      <c r="AF31" s="643"/>
      <c r="AG31" s="643"/>
      <c r="AH31" s="643"/>
      <c r="AI31" s="643"/>
      <c r="AJ31" s="643"/>
      <c r="AK31" s="643"/>
      <c r="AL31" s="619" t="s">
        <v>208</v>
      </c>
      <c r="AM31" s="364"/>
      <c r="AN31" s="364"/>
      <c r="AO31" s="644"/>
      <c r="AP31" s="391" t="s">
        <v>9</v>
      </c>
      <c r="AQ31" s="392"/>
      <c r="AR31" s="392"/>
      <c r="AS31" s="392"/>
      <c r="AT31" s="610" t="s">
        <v>401</v>
      </c>
      <c r="AU31" s="46"/>
      <c r="AV31" s="46"/>
      <c r="AW31" s="46"/>
      <c r="AX31" s="656" t="s">
        <v>282</v>
      </c>
      <c r="AY31" s="657"/>
      <c r="AZ31" s="657"/>
      <c r="BA31" s="657"/>
      <c r="BB31" s="657"/>
      <c r="BC31" s="657"/>
      <c r="BD31" s="657"/>
      <c r="BE31" s="657"/>
      <c r="BF31" s="658"/>
      <c r="BG31" s="663">
        <v>99</v>
      </c>
      <c r="BH31" s="661"/>
      <c r="BI31" s="661"/>
      <c r="BJ31" s="661"/>
      <c r="BK31" s="661"/>
      <c r="BL31" s="661"/>
      <c r="BM31" s="660">
        <v>97.1</v>
      </c>
      <c r="BN31" s="661"/>
      <c r="BO31" s="661"/>
      <c r="BP31" s="661"/>
      <c r="BQ31" s="662"/>
      <c r="BR31" s="663">
        <v>99.2</v>
      </c>
      <c r="BS31" s="661"/>
      <c r="BT31" s="661"/>
      <c r="BU31" s="661"/>
      <c r="BV31" s="661"/>
      <c r="BW31" s="661"/>
      <c r="BX31" s="660">
        <v>97.5</v>
      </c>
      <c r="BY31" s="661"/>
      <c r="BZ31" s="661"/>
      <c r="CA31" s="661"/>
      <c r="CB31" s="662"/>
      <c r="CD31" s="402"/>
      <c r="CE31" s="404"/>
      <c r="CF31" s="613" t="s">
        <v>322</v>
      </c>
      <c r="CG31" s="614"/>
      <c r="CH31" s="614"/>
      <c r="CI31" s="614"/>
      <c r="CJ31" s="614"/>
      <c r="CK31" s="614"/>
      <c r="CL31" s="614"/>
      <c r="CM31" s="614"/>
      <c r="CN31" s="614"/>
      <c r="CO31" s="614"/>
      <c r="CP31" s="614"/>
      <c r="CQ31" s="615"/>
      <c r="CR31" s="616">
        <v>63071</v>
      </c>
      <c r="CS31" s="617"/>
      <c r="CT31" s="617"/>
      <c r="CU31" s="617"/>
      <c r="CV31" s="617"/>
      <c r="CW31" s="617"/>
      <c r="CX31" s="617"/>
      <c r="CY31" s="618"/>
      <c r="CZ31" s="619">
        <v>0.3</v>
      </c>
      <c r="DA31" s="620"/>
      <c r="DB31" s="620"/>
      <c r="DC31" s="621"/>
      <c r="DD31" s="622">
        <v>63071</v>
      </c>
      <c r="DE31" s="617"/>
      <c r="DF31" s="617"/>
      <c r="DG31" s="617"/>
      <c r="DH31" s="617"/>
      <c r="DI31" s="617"/>
      <c r="DJ31" s="617"/>
      <c r="DK31" s="618"/>
      <c r="DL31" s="622">
        <v>63071</v>
      </c>
      <c r="DM31" s="617"/>
      <c r="DN31" s="617"/>
      <c r="DO31" s="617"/>
      <c r="DP31" s="617"/>
      <c r="DQ31" s="617"/>
      <c r="DR31" s="617"/>
      <c r="DS31" s="617"/>
      <c r="DT31" s="617"/>
      <c r="DU31" s="617"/>
      <c r="DV31" s="618"/>
      <c r="DW31" s="619">
        <v>0.6</v>
      </c>
      <c r="DX31" s="620"/>
      <c r="DY31" s="620"/>
      <c r="DZ31" s="620"/>
      <c r="EA31" s="620"/>
      <c r="EB31" s="620"/>
      <c r="EC31" s="649"/>
    </row>
    <row r="32" spans="2:133" ht="11.25" customHeight="1">
      <c r="B32" s="664" t="s">
        <v>60</v>
      </c>
      <c r="C32" s="665"/>
      <c r="D32" s="665"/>
      <c r="E32" s="665"/>
      <c r="F32" s="665"/>
      <c r="G32" s="665"/>
      <c r="H32" s="665"/>
      <c r="I32" s="665"/>
      <c r="J32" s="665"/>
      <c r="K32" s="665"/>
      <c r="L32" s="665"/>
      <c r="M32" s="665"/>
      <c r="N32" s="665"/>
      <c r="O32" s="665"/>
      <c r="P32" s="665"/>
      <c r="Q32" s="666"/>
      <c r="R32" s="616" t="s">
        <v>208</v>
      </c>
      <c r="S32" s="416"/>
      <c r="T32" s="416"/>
      <c r="U32" s="416"/>
      <c r="V32" s="416"/>
      <c r="W32" s="416"/>
      <c r="X32" s="416"/>
      <c r="Y32" s="629"/>
      <c r="Z32" s="642" t="s">
        <v>208</v>
      </c>
      <c r="AA32" s="642"/>
      <c r="AB32" s="642"/>
      <c r="AC32" s="642"/>
      <c r="AD32" s="643" t="s">
        <v>208</v>
      </c>
      <c r="AE32" s="643"/>
      <c r="AF32" s="643"/>
      <c r="AG32" s="643"/>
      <c r="AH32" s="643"/>
      <c r="AI32" s="643"/>
      <c r="AJ32" s="643"/>
      <c r="AK32" s="643"/>
      <c r="AL32" s="619" t="s">
        <v>208</v>
      </c>
      <c r="AM32" s="364"/>
      <c r="AN32" s="364"/>
      <c r="AO32" s="644"/>
      <c r="AP32" s="609"/>
      <c r="AQ32" s="468"/>
      <c r="AR32" s="468"/>
      <c r="AS32" s="468"/>
      <c r="AT32" s="611"/>
      <c r="AU32" s="8" t="s">
        <v>259</v>
      </c>
      <c r="AV32" s="8"/>
      <c r="AW32" s="8"/>
      <c r="AX32" s="613" t="s">
        <v>382</v>
      </c>
      <c r="AY32" s="614"/>
      <c r="AZ32" s="614"/>
      <c r="BA32" s="614"/>
      <c r="BB32" s="614"/>
      <c r="BC32" s="614"/>
      <c r="BD32" s="614"/>
      <c r="BE32" s="614"/>
      <c r="BF32" s="615"/>
      <c r="BG32" s="667">
        <v>99.1</v>
      </c>
      <c r="BH32" s="617"/>
      <c r="BI32" s="617"/>
      <c r="BJ32" s="617"/>
      <c r="BK32" s="617"/>
      <c r="BL32" s="617"/>
      <c r="BM32" s="364">
        <v>98.1</v>
      </c>
      <c r="BN32" s="668"/>
      <c r="BO32" s="668"/>
      <c r="BP32" s="668"/>
      <c r="BQ32" s="647"/>
      <c r="BR32" s="667">
        <v>99.3</v>
      </c>
      <c r="BS32" s="617"/>
      <c r="BT32" s="617"/>
      <c r="BU32" s="617"/>
      <c r="BV32" s="617"/>
      <c r="BW32" s="617"/>
      <c r="BX32" s="364">
        <v>98.6</v>
      </c>
      <c r="BY32" s="668"/>
      <c r="BZ32" s="668"/>
      <c r="CA32" s="668"/>
      <c r="CB32" s="647"/>
      <c r="CD32" s="405"/>
      <c r="CE32" s="407"/>
      <c r="CF32" s="613" t="s">
        <v>216</v>
      </c>
      <c r="CG32" s="614"/>
      <c r="CH32" s="614"/>
      <c r="CI32" s="614"/>
      <c r="CJ32" s="614"/>
      <c r="CK32" s="614"/>
      <c r="CL32" s="614"/>
      <c r="CM32" s="614"/>
      <c r="CN32" s="614"/>
      <c r="CO32" s="614"/>
      <c r="CP32" s="614"/>
      <c r="CQ32" s="615"/>
      <c r="CR32" s="616">
        <v>42</v>
      </c>
      <c r="CS32" s="416"/>
      <c r="CT32" s="416"/>
      <c r="CU32" s="416"/>
      <c r="CV32" s="416"/>
      <c r="CW32" s="416"/>
      <c r="CX32" s="416"/>
      <c r="CY32" s="629"/>
      <c r="CZ32" s="619">
        <v>0</v>
      </c>
      <c r="DA32" s="620"/>
      <c r="DB32" s="620"/>
      <c r="DC32" s="621"/>
      <c r="DD32" s="622">
        <v>42</v>
      </c>
      <c r="DE32" s="416"/>
      <c r="DF32" s="416"/>
      <c r="DG32" s="416"/>
      <c r="DH32" s="416"/>
      <c r="DI32" s="416"/>
      <c r="DJ32" s="416"/>
      <c r="DK32" s="629"/>
      <c r="DL32" s="622">
        <v>42</v>
      </c>
      <c r="DM32" s="416"/>
      <c r="DN32" s="416"/>
      <c r="DO32" s="416"/>
      <c r="DP32" s="416"/>
      <c r="DQ32" s="416"/>
      <c r="DR32" s="416"/>
      <c r="DS32" s="416"/>
      <c r="DT32" s="416"/>
      <c r="DU32" s="416"/>
      <c r="DV32" s="629"/>
      <c r="DW32" s="619">
        <v>0</v>
      </c>
      <c r="DX32" s="620"/>
      <c r="DY32" s="620"/>
      <c r="DZ32" s="620"/>
      <c r="EA32" s="620"/>
      <c r="EB32" s="620"/>
      <c r="EC32" s="649"/>
    </row>
    <row r="33" spans="2:133" ht="11.25" customHeight="1">
      <c r="B33" s="613" t="s">
        <v>35</v>
      </c>
      <c r="C33" s="614"/>
      <c r="D33" s="614"/>
      <c r="E33" s="614"/>
      <c r="F33" s="614"/>
      <c r="G33" s="614"/>
      <c r="H33" s="614"/>
      <c r="I33" s="614"/>
      <c r="J33" s="614"/>
      <c r="K33" s="614"/>
      <c r="L33" s="614"/>
      <c r="M33" s="614"/>
      <c r="N33" s="614"/>
      <c r="O33" s="614"/>
      <c r="P33" s="614"/>
      <c r="Q33" s="615"/>
      <c r="R33" s="616">
        <v>1765333</v>
      </c>
      <c r="S33" s="416"/>
      <c r="T33" s="416"/>
      <c r="U33" s="416"/>
      <c r="V33" s="416"/>
      <c r="W33" s="416"/>
      <c r="X33" s="416"/>
      <c r="Y33" s="629"/>
      <c r="Z33" s="642">
        <v>9.3000000000000007</v>
      </c>
      <c r="AA33" s="642"/>
      <c r="AB33" s="642"/>
      <c r="AC33" s="642"/>
      <c r="AD33" s="643" t="s">
        <v>208</v>
      </c>
      <c r="AE33" s="643"/>
      <c r="AF33" s="643"/>
      <c r="AG33" s="643"/>
      <c r="AH33" s="643"/>
      <c r="AI33" s="643"/>
      <c r="AJ33" s="643"/>
      <c r="AK33" s="643"/>
      <c r="AL33" s="619" t="s">
        <v>208</v>
      </c>
      <c r="AM33" s="364"/>
      <c r="AN33" s="364"/>
      <c r="AO33" s="644"/>
      <c r="AP33" s="394"/>
      <c r="AQ33" s="395"/>
      <c r="AR33" s="395"/>
      <c r="AS33" s="395"/>
      <c r="AT33" s="612"/>
      <c r="AU33" s="47"/>
      <c r="AV33" s="47"/>
      <c r="AW33" s="47"/>
      <c r="AX33" s="593" t="s">
        <v>167</v>
      </c>
      <c r="AY33" s="594"/>
      <c r="AZ33" s="594"/>
      <c r="BA33" s="594"/>
      <c r="BB33" s="594"/>
      <c r="BC33" s="594"/>
      <c r="BD33" s="594"/>
      <c r="BE33" s="594"/>
      <c r="BF33" s="595"/>
      <c r="BG33" s="659">
        <v>98.9</v>
      </c>
      <c r="BH33" s="597"/>
      <c r="BI33" s="597"/>
      <c r="BJ33" s="597"/>
      <c r="BK33" s="597"/>
      <c r="BL33" s="597"/>
      <c r="BM33" s="635">
        <v>96</v>
      </c>
      <c r="BN33" s="597"/>
      <c r="BO33" s="597"/>
      <c r="BP33" s="597"/>
      <c r="BQ33" s="640"/>
      <c r="BR33" s="659">
        <v>99</v>
      </c>
      <c r="BS33" s="597"/>
      <c r="BT33" s="597"/>
      <c r="BU33" s="597"/>
      <c r="BV33" s="597"/>
      <c r="BW33" s="597"/>
      <c r="BX33" s="635">
        <v>96.3</v>
      </c>
      <c r="BY33" s="597"/>
      <c r="BZ33" s="597"/>
      <c r="CA33" s="597"/>
      <c r="CB33" s="640"/>
      <c r="CD33" s="613" t="s">
        <v>403</v>
      </c>
      <c r="CE33" s="614"/>
      <c r="CF33" s="614"/>
      <c r="CG33" s="614"/>
      <c r="CH33" s="614"/>
      <c r="CI33" s="614"/>
      <c r="CJ33" s="614"/>
      <c r="CK33" s="614"/>
      <c r="CL33" s="614"/>
      <c r="CM33" s="614"/>
      <c r="CN33" s="614"/>
      <c r="CO33" s="614"/>
      <c r="CP33" s="614"/>
      <c r="CQ33" s="615"/>
      <c r="CR33" s="616">
        <v>7360446</v>
      </c>
      <c r="CS33" s="617"/>
      <c r="CT33" s="617"/>
      <c r="CU33" s="617"/>
      <c r="CV33" s="617"/>
      <c r="CW33" s="617"/>
      <c r="CX33" s="617"/>
      <c r="CY33" s="618"/>
      <c r="CZ33" s="619">
        <v>40.799999999999997</v>
      </c>
      <c r="DA33" s="620"/>
      <c r="DB33" s="620"/>
      <c r="DC33" s="621"/>
      <c r="DD33" s="622">
        <v>5928127</v>
      </c>
      <c r="DE33" s="617"/>
      <c r="DF33" s="617"/>
      <c r="DG33" s="617"/>
      <c r="DH33" s="617"/>
      <c r="DI33" s="617"/>
      <c r="DJ33" s="617"/>
      <c r="DK33" s="618"/>
      <c r="DL33" s="622">
        <v>4617944</v>
      </c>
      <c r="DM33" s="617"/>
      <c r="DN33" s="617"/>
      <c r="DO33" s="617"/>
      <c r="DP33" s="617"/>
      <c r="DQ33" s="617"/>
      <c r="DR33" s="617"/>
      <c r="DS33" s="617"/>
      <c r="DT33" s="617"/>
      <c r="DU33" s="617"/>
      <c r="DV33" s="618"/>
      <c r="DW33" s="619">
        <v>44.7</v>
      </c>
      <c r="DX33" s="620"/>
      <c r="DY33" s="620"/>
      <c r="DZ33" s="620"/>
      <c r="EA33" s="620"/>
      <c r="EB33" s="620"/>
      <c r="EC33" s="649"/>
    </row>
    <row r="34" spans="2:133" ht="11.25" customHeight="1">
      <c r="B34" s="613" t="s">
        <v>245</v>
      </c>
      <c r="C34" s="614"/>
      <c r="D34" s="614"/>
      <c r="E34" s="614"/>
      <c r="F34" s="614"/>
      <c r="G34" s="614"/>
      <c r="H34" s="614"/>
      <c r="I34" s="614"/>
      <c r="J34" s="614"/>
      <c r="K34" s="614"/>
      <c r="L34" s="614"/>
      <c r="M34" s="614"/>
      <c r="N34" s="614"/>
      <c r="O34" s="614"/>
      <c r="P34" s="614"/>
      <c r="Q34" s="615"/>
      <c r="R34" s="616">
        <v>74605</v>
      </c>
      <c r="S34" s="416"/>
      <c r="T34" s="416"/>
      <c r="U34" s="416"/>
      <c r="V34" s="416"/>
      <c r="W34" s="416"/>
      <c r="X34" s="416"/>
      <c r="Y34" s="629"/>
      <c r="Z34" s="642">
        <v>0.4</v>
      </c>
      <c r="AA34" s="642"/>
      <c r="AB34" s="642"/>
      <c r="AC34" s="642"/>
      <c r="AD34" s="643" t="s">
        <v>208</v>
      </c>
      <c r="AE34" s="643"/>
      <c r="AF34" s="643"/>
      <c r="AG34" s="643"/>
      <c r="AH34" s="643"/>
      <c r="AI34" s="643"/>
      <c r="AJ34" s="643"/>
      <c r="AK34" s="643"/>
      <c r="AL34" s="619" t="s">
        <v>208</v>
      </c>
      <c r="AM34" s="364"/>
      <c r="AN34" s="364"/>
      <c r="AO34" s="644"/>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3" t="s">
        <v>406</v>
      </c>
      <c r="CE34" s="614"/>
      <c r="CF34" s="614"/>
      <c r="CG34" s="614"/>
      <c r="CH34" s="614"/>
      <c r="CI34" s="614"/>
      <c r="CJ34" s="614"/>
      <c r="CK34" s="614"/>
      <c r="CL34" s="614"/>
      <c r="CM34" s="614"/>
      <c r="CN34" s="614"/>
      <c r="CO34" s="614"/>
      <c r="CP34" s="614"/>
      <c r="CQ34" s="615"/>
      <c r="CR34" s="616">
        <v>2775749</v>
      </c>
      <c r="CS34" s="416"/>
      <c r="CT34" s="416"/>
      <c r="CU34" s="416"/>
      <c r="CV34" s="416"/>
      <c r="CW34" s="416"/>
      <c r="CX34" s="416"/>
      <c r="CY34" s="629"/>
      <c r="CZ34" s="619">
        <v>15.4</v>
      </c>
      <c r="DA34" s="620"/>
      <c r="DB34" s="620"/>
      <c r="DC34" s="621"/>
      <c r="DD34" s="622">
        <v>2172193</v>
      </c>
      <c r="DE34" s="416"/>
      <c r="DF34" s="416"/>
      <c r="DG34" s="416"/>
      <c r="DH34" s="416"/>
      <c r="DI34" s="416"/>
      <c r="DJ34" s="416"/>
      <c r="DK34" s="629"/>
      <c r="DL34" s="622">
        <v>1860783</v>
      </c>
      <c r="DM34" s="416"/>
      <c r="DN34" s="416"/>
      <c r="DO34" s="416"/>
      <c r="DP34" s="416"/>
      <c r="DQ34" s="416"/>
      <c r="DR34" s="416"/>
      <c r="DS34" s="416"/>
      <c r="DT34" s="416"/>
      <c r="DU34" s="416"/>
      <c r="DV34" s="629"/>
      <c r="DW34" s="619">
        <v>18</v>
      </c>
      <c r="DX34" s="620"/>
      <c r="DY34" s="620"/>
      <c r="DZ34" s="620"/>
      <c r="EA34" s="620"/>
      <c r="EB34" s="620"/>
      <c r="EC34" s="649"/>
    </row>
    <row r="35" spans="2:133" ht="11.25" customHeight="1">
      <c r="B35" s="613" t="s">
        <v>151</v>
      </c>
      <c r="C35" s="614"/>
      <c r="D35" s="614"/>
      <c r="E35" s="614"/>
      <c r="F35" s="614"/>
      <c r="G35" s="614"/>
      <c r="H35" s="614"/>
      <c r="I35" s="614"/>
      <c r="J35" s="614"/>
      <c r="K35" s="614"/>
      <c r="L35" s="614"/>
      <c r="M35" s="614"/>
      <c r="N35" s="614"/>
      <c r="O35" s="614"/>
      <c r="P35" s="614"/>
      <c r="Q35" s="615"/>
      <c r="R35" s="616">
        <v>50918</v>
      </c>
      <c r="S35" s="416"/>
      <c r="T35" s="416"/>
      <c r="U35" s="416"/>
      <c r="V35" s="416"/>
      <c r="W35" s="416"/>
      <c r="X35" s="416"/>
      <c r="Y35" s="629"/>
      <c r="Z35" s="642">
        <v>0.3</v>
      </c>
      <c r="AA35" s="642"/>
      <c r="AB35" s="642"/>
      <c r="AC35" s="642"/>
      <c r="AD35" s="643" t="s">
        <v>208</v>
      </c>
      <c r="AE35" s="643"/>
      <c r="AF35" s="643"/>
      <c r="AG35" s="643"/>
      <c r="AH35" s="643"/>
      <c r="AI35" s="643"/>
      <c r="AJ35" s="643"/>
      <c r="AK35" s="643"/>
      <c r="AL35" s="619" t="s">
        <v>208</v>
      </c>
      <c r="AM35" s="364"/>
      <c r="AN35" s="364"/>
      <c r="AO35" s="644"/>
      <c r="AP35" s="18"/>
      <c r="AQ35" s="528" t="s">
        <v>408</v>
      </c>
      <c r="AR35" s="529"/>
      <c r="AS35" s="529"/>
      <c r="AT35" s="529"/>
      <c r="AU35" s="529"/>
      <c r="AV35" s="529"/>
      <c r="AW35" s="529"/>
      <c r="AX35" s="529"/>
      <c r="AY35" s="529"/>
      <c r="AZ35" s="529"/>
      <c r="BA35" s="529"/>
      <c r="BB35" s="529"/>
      <c r="BC35" s="529"/>
      <c r="BD35" s="529"/>
      <c r="BE35" s="529"/>
      <c r="BF35" s="571"/>
      <c r="BG35" s="528" t="s">
        <v>219</v>
      </c>
      <c r="BH35" s="529"/>
      <c r="BI35" s="529"/>
      <c r="BJ35" s="529"/>
      <c r="BK35" s="529"/>
      <c r="BL35" s="529"/>
      <c r="BM35" s="529"/>
      <c r="BN35" s="529"/>
      <c r="BO35" s="529"/>
      <c r="BP35" s="529"/>
      <c r="BQ35" s="529"/>
      <c r="BR35" s="529"/>
      <c r="BS35" s="529"/>
      <c r="BT35" s="529"/>
      <c r="BU35" s="529"/>
      <c r="BV35" s="529"/>
      <c r="BW35" s="529"/>
      <c r="BX35" s="529"/>
      <c r="BY35" s="529"/>
      <c r="BZ35" s="529"/>
      <c r="CA35" s="529"/>
      <c r="CB35" s="571"/>
      <c r="CD35" s="613" t="s">
        <v>409</v>
      </c>
      <c r="CE35" s="614"/>
      <c r="CF35" s="614"/>
      <c r="CG35" s="614"/>
      <c r="CH35" s="614"/>
      <c r="CI35" s="614"/>
      <c r="CJ35" s="614"/>
      <c r="CK35" s="614"/>
      <c r="CL35" s="614"/>
      <c r="CM35" s="614"/>
      <c r="CN35" s="614"/>
      <c r="CO35" s="614"/>
      <c r="CP35" s="614"/>
      <c r="CQ35" s="615"/>
      <c r="CR35" s="616">
        <v>272807</v>
      </c>
      <c r="CS35" s="617"/>
      <c r="CT35" s="617"/>
      <c r="CU35" s="617"/>
      <c r="CV35" s="617"/>
      <c r="CW35" s="617"/>
      <c r="CX35" s="617"/>
      <c r="CY35" s="618"/>
      <c r="CZ35" s="619">
        <v>1.5</v>
      </c>
      <c r="DA35" s="620"/>
      <c r="DB35" s="620"/>
      <c r="DC35" s="621"/>
      <c r="DD35" s="622">
        <v>196176</v>
      </c>
      <c r="DE35" s="617"/>
      <c r="DF35" s="617"/>
      <c r="DG35" s="617"/>
      <c r="DH35" s="617"/>
      <c r="DI35" s="617"/>
      <c r="DJ35" s="617"/>
      <c r="DK35" s="618"/>
      <c r="DL35" s="622">
        <v>178445</v>
      </c>
      <c r="DM35" s="617"/>
      <c r="DN35" s="617"/>
      <c r="DO35" s="617"/>
      <c r="DP35" s="617"/>
      <c r="DQ35" s="617"/>
      <c r="DR35" s="617"/>
      <c r="DS35" s="617"/>
      <c r="DT35" s="617"/>
      <c r="DU35" s="617"/>
      <c r="DV35" s="618"/>
      <c r="DW35" s="619">
        <v>1.7</v>
      </c>
      <c r="DX35" s="620"/>
      <c r="DY35" s="620"/>
      <c r="DZ35" s="620"/>
      <c r="EA35" s="620"/>
      <c r="EB35" s="620"/>
      <c r="EC35" s="649"/>
    </row>
    <row r="36" spans="2:133" ht="11.25" customHeight="1">
      <c r="B36" s="613" t="s">
        <v>412</v>
      </c>
      <c r="C36" s="614"/>
      <c r="D36" s="614"/>
      <c r="E36" s="614"/>
      <c r="F36" s="614"/>
      <c r="G36" s="614"/>
      <c r="H36" s="614"/>
      <c r="I36" s="614"/>
      <c r="J36" s="614"/>
      <c r="K36" s="614"/>
      <c r="L36" s="614"/>
      <c r="M36" s="614"/>
      <c r="N36" s="614"/>
      <c r="O36" s="614"/>
      <c r="P36" s="614"/>
      <c r="Q36" s="615"/>
      <c r="R36" s="616">
        <v>657591</v>
      </c>
      <c r="S36" s="416"/>
      <c r="T36" s="416"/>
      <c r="U36" s="416"/>
      <c r="V36" s="416"/>
      <c r="W36" s="416"/>
      <c r="X36" s="416"/>
      <c r="Y36" s="629"/>
      <c r="Z36" s="642">
        <v>3.5</v>
      </c>
      <c r="AA36" s="642"/>
      <c r="AB36" s="642"/>
      <c r="AC36" s="642"/>
      <c r="AD36" s="643" t="s">
        <v>208</v>
      </c>
      <c r="AE36" s="643"/>
      <c r="AF36" s="643"/>
      <c r="AG36" s="643"/>
      <c r="AH36" s="643"/>
      <c r="AI36" s="643"/>
      <c r="AJ36" s="643"/>
      <c r="AK36" s="643"/>
      <c r="AL36" s="619" t="s">
        <v>208</v>
      </c>
      <c r="AM36" s="364"/>
      <c r="AN36" s="364"/>
      <c r="AO36" s="644"/>
      <c r="AP36" s="18"/>
      <c r="AQ36" s="650" t="s">
        <v>397</v>
      </c>
      <c r="AR36" s="651"/>
      <c r="AS36" s="651"/>
      <c r="AT36" s="651"/>
      <c r="AU36" s="651"/>
      <c r="AV36" s="651"/>
      <c r="AW36" s="651"/>
      <c r="AX36" s="651"/>
      <c r="AY36" s="652"/>
      <c r="AZ36" s="653">
        <v>2090917</v>
      </c>
      <c r="BA36" s="654"/>
      <c r="BB36" s="654"/>
      <c r="BC36" s="654"/>
      <c r="BD36" s="654"/>
      <c r="BE36" s="654"/>
      <c r="BF36" s="655"/>
      <c r="BG36" s="656" t="s">
        <v>413</v>
      </c>
      <c r="BH36" s="657"/>
      <c r="BI36" s="657"/>
      <c r="BJ36" s="657"/>
      <c r="BK36" s="657"/>
      <c r="BL36" s="657"/>
      <c r="BM36" s="657"/>
      <c r="BN36" s="657"/>
      <c r="BO36" s="657"/>
      <c r="BP36" s="657"/>
      <c r="BQ36" s="657"/>
      <c r="BR36" s="657"/>
      <c r="BS36" s="657"/>
      <c r="BT36" s="657"/>
      <c r="BU36" s="658"/>
      <c r="BV36" s="653">
        <v>54337</v>
      </c>
      <c r="BW36" s="654"/>
      <c r="BX36" s="654"/>
      <c r="BY36" s="654"/>
      <c r="BZ36" s="654"/>
      <c r="CA36" s="654"/>
      <c r="CB36" s="655"/>
      <c r="CD36" s="613" t="s">
        <v>33</v>
      </c>
      <c r="CE36" s="614"/>
      <c r="CF36" s="614"/>
      <c r="CG36" s="614"/>
      <c r="CH36" s="614"/>
      <c r="CI36" s="614"/>
      <c r="CJ36" s="614"/>
      <c r="CK36" s="614"/>
      <c r="CL36" s="614"/>
      <c r="CM36" s="614"/>
      <c r="CN36" s="614"/>
      <c r="CO36" s="614"/>
      <c r="CP36" s="614"/>
      <c r="CQ36" s="615"/>
      <c r="CR36" s="616">
        <v>1618833</v>
      </c>
      <c r="CS36" s="416"/>
      <c r="CT36" s="416"/>
      <c r="CU36" s="416"/>
      <c r="CV36" s="416"/>
      <c r="CW36" s="416"/>
      <c r="CX36" s="416"/>
      <c r="CY36" s="629"/>
      <c r="CZ36" s="619">
        <v>9</v>
      </c>
      <c r="DA36" s="620"/>
      <c r="DB36" s="620"/>
      <c r="DC36" s="621"/>
      <c r="DD36" s="622">
        <v>1245559</v>
      </c>
      <c r="DE36" s="416"/>
      <c r="DF36" s="416"/>
      <c r="DG36" s="416"/>
      <c r="DH36" s="416"/>
      <c r="DI36" s="416"/>
      <c r="DJ36" s="416"/>
      <c r="DK36" s="629"/>
      <c r="DL36" s="622">
        <v>942036</v>
      </c>
      <c r="DM36" s="416"/>
      <c r="DN36" s="416"/>
      <c r="DO36" s="416"/>
      <c r="DP36" s="416"/>
      <c r="DQ36" s="416"/>
      <c r="DR36" s="416"/>
      <c r="DS36" s="416"/>
      <c r="DT36" s="416"/>
      <c r="DU36" s="416"/>
      <c r="DV36" s="629"/>
      <c r="DW36" s="619">
        <v>9.1</v>
      </c>
      <c r="DX36" s="620"/>
      <c r="DY36" s="620"/>
      <c r="DZ36" s="620"/>
      <c r="EA36" s="620"/>
      <c r="EB36" s="620"/>
      <c r="EC36" s="649"/>
    </row>
    <row r="37" spans="2:133" ht="11.25" customHeight="1">
      <c r="B37" s="613" t="s">
        <v>383</v>
      </c>
      <c r="C37" s="614"/>
      <c r="D37" s="614"/>
      <c r="E37" s="614"/>
      <c r="F37" s="614"/>
      <c r="G37" s="614"/>
      <c r="H37" s="614"/>
      <c r="I37" s="614"/>
      <c r="J37" s="614"/>
      <c r="K37" s="614"/>
      <c r="L37" s="614"/>
      <c r="M37" s="614"/>
      <c r="N37" s="614"/>
      <c r="O37" s="614"/>
      <c r="P37" s="614"/>
      <c r="Q37" s="615"/>
      <c r="R37" s="616">
        <v>834775</v>
      </c>
      <c r="S37" s="416"/>
      <c r="T37" s="416"/>
      <c r="U37" s="416"/>
      <c r="V37" s="416"/>
      <c r="W37" s="416"/>
      <c r="X37" s="416"/>
      <c r="Y37" s="629"/>
      <c r="Z37" s="642">
        <v>4.4000000000000004</v>
      </c>
      <c r="AA37" s="642"/>
      <c r="AB37" s="642"/>
      <c r="AC37" s="642"/>
      <c r="AD37" s="643" t="s">
        <v>208</v>
      </c>
      <c r="AE37" s="643"/>
      <c r="AF37" s="643"/>
      <c r="AG37" s="643"/>
      <c r="AH37" s="643"/>
      <c r="AI37" s="643"/>
      <c r="AJ37" s="643"/>
      <c r="AK37" s="643"/>
      <c r="AL37" s="619" t="s">
        <v>208</v>
      </c>
      <c r="AM37" s="364"/>
      <c r="AN37" s="364"/>
      <c r="AO37" s="644"/>
      <c r="AQ37" s="645" t="s">
        <v>414</v>
      </c>
      <c r="AR37" s="509"/>
      <c r="AS37" s="509"/>
      <c r="AT37" s="509"/>
      <c r="AU37" s="509"/>
      <c r="AV37" s="509"/>
      <c r="AW37" s="509"/>
      <c r="AX37" s="509"/>
      <c r="AY37" s="646"/>
      <c r="AZ37" s="616">
        <v>569915</v>
      </c>
      <c r="BA37" s="416"/>
      <c r="BB37" s="416"/>
      <c r="BC37" s="416"/>
      <c r="BD37" s="617"/>
      <c r="BE37" s="617"/>
      <c r="BF37" s="647"/>
      <c r="BG37" s="613" t="s">
        <v>416</v>
      </c>
      <c r="BH37" s="614"/>
      <c r="BI37" s="614"/>
      <c r="BJ37" s="614"/>
      <c r="BK37" s="614"/>
      <c r="BL37" s="614"/>
      <c r="BM37" s="614"/>
      <c r="BN37" s="614"/>
      <c r="BO37" s="614"/>
      <c r="BP37" s="614"/>
      <c r="BQ37" s="614"/>
      <c r="BR37" s="614"/>
      <c r="BS37" s="614"/>
      <c r="BT37" s="614"/>
      <c r="BU37" s="615"/>
      <c r="BV37" s="616">
        <v>29271</v>
      </c>
      <c r="BW37" s="416"/>
      <c r="BX37" s="416"/>
      <c r="BY37" s="416"/>
      <c r="BZ37" s="416"/>
      <c r="CA37" s="416"/>
      <c r="CB37" s="648"/>
      <c r="CD37" s="613" t="s">
        <v>166</v>
      </c>
      <c r="CE37" s="614"/>
      <c r="CF37" s="614"/>
      <c r="CG37" s="614"/>
      <c r="CH37" s="614"/>
      <c r="CI37" s="614"/>
      <c r="CJ37" s="614"/>
      <c r="CK37" s="614"/>
      <c r="CL37" s="614"/>
      <c r="CM37" s="614"/>
      <c r="CN37" s="614"/>
      <c r="CO37" s="614"/>
      <c r="CP37" s="614"/>
      <c r="CQ37" s="615"/>
      <c r="CR37" s="616">
        <v>690339</v>
      </c>
      <c r="CS37" s="617"/>
      <c r="CT37" s="617"/>
      <c r="CU37" s="617"/>
      <c r="CV37" s="617"/>
      <c r="CW37" s="617"/>
      <c r="CX37" s="617"/>
      <c r="CY37" s="618"/>
      <c r="CZ37" s="619">
        <v>3.8</v>
      </c>
      <c r="DA37" s="620"/>
      <c r="DB37" s="620"/>
      <c r="DC37" s="621"/>
      <c r="DD37" s="622">
        <v>690339</v>
      </c>
      <c r="DE37" s="617"/>
      <c r="DF37" s="617"/>
      <c r="DG37" s="617"/>
      <c r="DH37" s="617"/>
      <c r="DI37" s="617"/>
      <c r="DJ37" s="617"/>
      <c r="DK37" s="618"/>
      <c r="DL37" s="622">
        <v>560131</v>
      </c>
      <c r="DM37" s="617"/>
      <c r="DN37" s="617"/>
      <c r="DO37" s="617"/>
      <c r="DP37" s="617"/>
      <c r="DQ37" s="617"/>
      <c r="DR37" s="617"/>
      <c r="DS37" s="617"/>
      <c r="DT37" s="617"/>
      <c r="DU37" s="617"/>
      <c r="DV37" s="618"/>
      <c r="DW37" s="619">
        <v>5.4</v>
      </c>
      <c r="DX37" s="620"/>
      <c r="DY37" s="620"/>
      <c r="DZ37" s="620"/>
      <c r="EA37" s="620"/>
      <c r="EB37" s="620"/>
      <c r="EC37" s="649"/>
    </row>
    <row r="38" spans="2:133" ht="11.25" customHeight="1">
      <c r="B38" s="613" t="s">
        <v>404</v>
      </c>
      <c r="C38" s="614"/>
      <c r="D38" s="614"/>
      <c r="E38" s="614"/>
      <c r="F38" s="614"/>
      <c r="G38" s="614"/>
      <c r="H38" s="614"/>
      <c r="I38" s="614"/>
      <c r="J38" s="614"/>
      <c r="K38" s="614"/>
      <c r="L38" s="614"/>
      <c r="M38" s="614"/>
      <c r="N38" s="614"/>
      <c r="O38" s="614"/>
      <c r="P38" s="614"/>
      <c r="Q38" s="615"/>
      <c r="R38" s="616">
        <v>329231</v>
      </c>
      <c r="S38" s="416"/>
      <c r="T38" s="416"/>
      <c r="U38" s="416"/>
      <c r="V38" s="416"/>
      <c r="W38" s="416"/>
      <c r="X38" s="416"/>
      <c r="Y38" s="629"/>
      <c r="Z38" s="642">
        <v>1.7</v>
      </c>
      <c r="AA38" s="642"/>
      <c r="AB38" s="642"/>
      <c r="AC38" s="642"/>
      <c r="AD38" s="643">
        <v>871</v>
      </c>
      <c r="AE38" s="643"/>
      <c r="AF38" s="643"/>
      <c r="AG38" s="643"/>
      <c r="AH38" s="643"/>
      <c r="AI38" s="643"/>
      <c r="AJ38" s="643"/>
      <c r="AK38" s="643"/>
      <c r="AL38" s="619">
        <v>0</v>
      </c>
      <c r="AM38" s="364"/>
      <c r="AN38" s="364"/>
      <c r="AO38" s="644"/>
      <c r="AQ38" s="645" t="s">
        <v>315</v>
      </c>
      <c r="AR38" s="509"/>
      <c r="AS38" s="509"/>
      <c r="AT38" s="509"/>
      <c r="AU38" s="509"/>
      <c r="AV38" s="509"/>
      <c r="AW38" s="509"/>
      <c r="AX38" s="509"/>
      <c r="AY38" s="646"/>
      <c r="AZ38" s="616">
        <v>65154</v>
      </c>
      <c r="BA38" s="416"/>
      <c r="BB38" s="416"/>
      <c r="BC38" s="416"/>
      <c r="BD38" s="617"/>
      <c r="BE38" s="617"/>
      <c r="BF38" s="647"/>
      <c r="BG38" s="613" t="s">
        <v>417</v>
      </c>
      <c r="BH38" s="614"/>
      <c r="BI38" s="614"/>
      <c r="BJ38" s="614"/>
      <c r="BK38" s="614"/>
      <c r="BL38" s="614"/>
      <c r="BM38" s="614"/>
      <c r="BN38" s="614"/>
      <c r="BO38" s="614"/>
      <c r="BP38" s="614"/>
      <c r="BQ38" s="614"/>
      <c r="BR38" s="614"/>
      <c r="BS38" s="614"/>
      <c r="BT38" s="614"/>
      <c r="BU38" s="615"/>
      <c r="BV38" s="616">
        <v>4190</v>
      </c>
      <c r="BW38" s="416"/>
      <c r="BX38" s="416"/>
      <c r="BY38" s="416"/>
      <c r="BZ38" s="416"/>
      <c r="CA38" s="416"/>
      <c r="CB38" s="648"/>
      <c r="CD38" s="613" t="s">
        <v>418</v>
      </c>
      <c r="CE38" s="614"/>
      <c r="CF38" s="614"/>
      <c r="CG38" s="614"/>
      <c r="CH38" s="614"/>
      <c r="CI38" s="614"/>
      <c r="CJ38" s="614"/>
      <c r="CK38" s="614"/>
      <c r="CL38" s="614"/>
      <c r="CM38" s="614"/>
      <c r="CN38" s="614"/>
      <c r="CO38" s="614"/>
      <c r="CP38" s="614"/>
      <c r="CQ38" s="615"/>
      <c r="CR38" s="616">
        <v>2025763</v>
      </c>
      <c r="CS38" s="416"/>
      <c r="CT38" s="416"/>
      <c r="CU38" s="416"/>
      <c r="CV38" s="416"/>
      <c r="CW38" s="416"/>
      <c r="CX38" s="416"/>
      <c r="CY38" s="629"/>
      <c r="CZ38" s="619">
        <v>11.2</v>
      </c>
      <c r="DA38" s="620"/>
      <c r="DB38" s="620"/>
      <c r="DC38" s="621"/>
      <c r="DD38" s="622">
        <v>1810287</v>
      </c>
      <c r="DE38" s="416"/>
      <c r="DF38" s="416"/>
      <c r="DG38" s="416"/>
      <c r="DH38" s="416"/>
      <c r="DI38" s="416"/>
      <c r="DJ38" s="416"/>
      <c r="DK38" s="629"/>
      <c r="DL38" s="622">
        <v>1636680</v>
      </c>
      <c r="DM38" s="416"/>
      <c r="DN38" s="416"/>
      <c r="DO38" s="416"/>
      <c r="DP38" s="416"/>
      <c r="DQ38" s="416"/>
      <c r="DR38" s="416"/>
      <c r="DS38" s="416"/>
      <c r="DT38" s="416"/>
      <c r="DU38" s="416"/>
      <c r="DV38" s="629"/>
      <c r="DW38" s="619">
        <v>15.9</v>
      </c>
      <c r="DX38" s="620"/>
      <c r="DY38" s="620"/>
      <c r="DZ38" s="620"/>
      <c r="EA38" s="620"/>
      <c r="EB38" s="620"/>
      <c r="EC38" s="649"/>
    </row>
    <row r="39" spans="2:133" ht="11.25" customHeight="1">
      <c r="B39" s="613" t="s">
        <v>419</v>
      </c>
      <c r="C39" s="614"/>
      <c r="D39" s="614"/>
      <c r="E39" s="614"/>
      <c r="F39" s="614"/>
      <c r="G39" s="614"/>
      <c r="H39" s="614"/>
      <c r="I39" s="614"/>
      <c r="J39" s="614"/>
      <c r="K39" s="614"/>
      <c r="L39" s="614"/>
      <c r="M39" s="614"/>
      <c r="N39" s="614"/>
      <c r="O39" s="614"/>
      <c r="P39" s="614"/>
      <c r="Q39" s="615"/>
      <c r="R39" s="616">
        <v>1266500</v>
      </c>
      <c r="S39" s="416"/>
      <c r="T39" s="416"/>
      <c r="U39" s="416"/>
      <c r="V39" s="416"/>
      <c r="W39" s="416"/>
      <c r="X39" s="416"/>
      <c r="Y39" s="629"/>
      <c r="Z39" s="642">
        <v>6.7</v>
      </c>
      <c r="AA39" s="642"/>
      <c r="AB39" s="642"/>
      <c r="AC39" s="642"/>
      <c r="AD39" s="643" t="s">
        <v>208</v>
      </c>
      <c r="AE39" s="643"/>
      <c r="AF39" s="643"/>
      <c r="AG39" s="643"/>
      <c r="AH39" s="643"/>
      <c r="AI39" s="643"/>
      <c r="AJ39" s="643"/>
      <c r="AK39" s="643"/>
      <c r="AL39" s="619" t="s">
        <v>208</v>
      </c>
      <c r="AM39" s="364"/>
      <c r="AN39" s="364"/>
      <c r="AO39" s="644"/>
      <c r="AQ39" s="645" t="s">
        <v>421</v>
      </c>
      <c r="AR39" s="509"/>
      <c r="AS39" s="509"/>
      <c r="AT39" s="509"/>
      <c r="AU39" s="509"/>
      <c r="AV39" s="509"/>
      <c r="AW39" s="509"/>
      <c r="AX39" s="509"/>
      <c r="AY39" s="646"/>
      <c r="AZ39" s="616">
        <v>50333</v>
      </c>
      <c r="BA39" s="416"/>
      <c r="BB39" s="416"/>
      <c r="BC39" s="416"/>
      <c r="BD39" s="617"/>
      <c r="BE39" s="617"/>
      <c r="BF39" s="647"/>
      <c r="BG39" s="613" t="s">
        <v>344</v>
      </c>
      <c r="BH39" s="614"/>
      <c r="BI39" s="614"/>
      <c r="BJ39" s="614"/>
      <c r="BK39" s="614"/>
      <c r="BL39" s="614"/>
      <c r="BM39" s="614"/>
      <c r="BN39" s="614"/>
      <c r="BO39" s="614"/>
      <c r="BP39" s="614"/>
      <c r="BQ39" s="614"/>
      <c r="BR39" s="614"/>
      <c r="BS39" s="614"/>
      <c r="BT39" s="614"/>
      <c r="BU39" s="615"/>
      <c r="BV39" s="616">
        <v>6756</v>
      </c>
      <c r="BW39" s="416"/>
      <c r="BX39" s="416"/>
      <c r="BY39" s="416"/>
      <c r="BZ39" s="416"/>
      <c r="CA39" s="416"/>
      <c r="CB39" s="648"/>
      <c r="CD39" s="613" t="s">
        <v>425</v>
      </c>
      <c r="CE39" s="614"/>
      <c r="CF39" s="614"/>
      <c r="CG39" s="614"/>
      <c r="CH39" s="614"/>
      <c r="CI39" s="614"/>
      <c r="CJ39" s="614"/>
      <c r="CK39" s="614"/>
      <c r="CL39" s="614"/>
      <c r="CM39" s="614"/>
      <c r="CN39" s="614"/>
      <c r="CO39" s="614"/>
      <c r="CP39" s="614"/>
      <c r="CQ39" s="615"/>
      <c r="CR39" s="616">
        <v>510194</v>
      </c>
      <c r="CS39" s="617"/>
      <c r="CT39" s="617"/>
      <c r="CU39" s="617"/>
      <c r="CV39" s="617"/>
      <c r="CW39" s="617"/>
      <c r="CX39" s="617"/>
      <c r="CY39" s="618"/>
      <c r="CZ39" s="619">
        <v>2.8</v>
      </c>
      <c r="DA39" s="620"/>
      <c r="DB39" s="620"/>
      <c r="DC39" s="621"/>
      <c r="DD39" s="622">
        <v>503912</v>
      </c>
      <c r="DE39" s="617"/>
      <c r="DF39" s="617"/>
      <c r="DG39" s="617"/>
      <c r="DH39" s="617"/>
      <c r="DI39" s="617"/>
      <c r="DJ39" s="617"/>
      <c r="DK39" s="618"/>
      <c r="DL39" s="622" t="s">
        <v>208</v>
      </c>
      <c r="DM39" s="617"/>
      <c r="DN39" s="617"/>
      <c r="DO39" s="617"/>
      <c r="DP39" s="617"/>
      <c r="DQ39" s="617"/>
      <c r="DR39" s="617"/>
      <c r="DS39" s="617"/>
      <c r="DT39" s="617"/>
      <c r="DU39" s="617"/>
      <c r="DV39" s="618"/>
      <c r="DW39" s="619" t="s">
        <v>208</v>
      </c>
      <c r="DX39" s="620"/>
      <c r="DY39" s="620"/>
      <c r="DZ39" s="620"/>
      <c r="EA39" s="620"/>
      <c r="EB39" s="620"/>
      <c r="EC39" s="649"/>
    </row>
    <row r="40" spans="2:133" ht="11.25" customHeight="1">
      <c r="B40" s="613" t="s">
        <v>426</v>
      </c>
      <c r="C40" s="614"/>
      <c r="D40" s="614"/>
      <c r="E40" s="614"/>
      <c r="F40" s="614"/>
      <c r="G40" s="614"/>
      <c r="H40" s="614"/>
      <c r="I40" s="614"/>
      <c r="J40" s="614"/>
      <c r="K40" s="614"/>
      <c r="L40" s="614"/>
      <c r="M40" s="614"/>
      <c r="N40" s="614"/>
      <c r="O40" s="614"/>
      <c r="P40" s="614"/>
      <c r="Q40" s="615"/>
      <c r="R40" s="616" t="s">
        <v>208</v>
      </c>
      <c r="S40" s="416"/>
      <c r="T40" s="416"/>
      <c r="U40" s="416"/>
      <c r="V40" s="416"/>
      <c r="W40" s="416"/>
      <c r="X40" s="416"/>
      <c r="Y40" s="629"/>
      <c r="Z40" s="642" t="s">
        <v>208</v>
      </c>
      <c r="AA40" s="642"/>
      <c r="AB40" s="642"/>
      <c r="AC40" s="642"/>
      <c r="AD40" s="643" t="s">
        <v>208</v>
      </c>
      <c r="AE40" s="643"/>
      <c r="AF40" s="643"/>
      <c r="AG40" s="643"/>
      <c r="AH40" s="643"/>
      <c r="AI40" s="643"/>
      <c r="AJ40" s="643"/>
      <c r="AK40" s="643"/>
      <c r="AL40" s="619" t="s">
        <v>208</v>
      </c>
      <c r="AM40" s="364"/>
      <c r="AN40" s="364"/>
      <c r="AO40" s="644"/>
      <c r="AQ40" s="645" t="s">
        <v>109</v>
      </c>
      <c r="AR40" s="509"/>
      <c r="AS40" s="509"/>
      <c r="AT40" s="509"/>
      <c r="AU40" s="509"/>
      <c r="AV40" s="509"/>
      <c r="AW40" s="509"/>
      <c r="AX40" s="509"/>
      <c r="AY40" s="646"/>
      <c r="AZ40" s="616" t="s">
        <v>208</v>
      </c>
      <c r="BA40" s="416"/>
      <c r="BB40" s="416"/>
      <c r="BC40" s="416"/>
      <c r="BD40" s="617"/>
      <c r="BE40" s="617"/>
      <c r="BF40" s="647"/>
      <c r="BG40" s="609" t="s">
        <v>427</v>
      </c>
      <c r="BH40" s="468"/>
      <c r="BI40" s="468"/>
      <c r="BJ40" s="468"/>
      <c r="BK40" s="468"/>
      <c r="BL40" s="7"/>
      <c r="BM40" s="614" t="s">
        <v>428</v>
      </c>
      <c r="BN40" s="614"/>
      <c r="BO40" s="614"/>
      <c r="BP40" s="614"/>
      <c r="BQ40" s="614"/>
      <c r="BR40" s="614"/>
      <c r="BS40" s="614"/>
      <c r="BT40" s="614"/>
      <c r="BU40" s="615"/>
      <c r="BV40" s="616">
        <v>97</v>
      </c>
      <c r="BW40" s="416"/>
      <c r="BX40" s="416"/>
      <c r="BY40" s="416"/>
      <c r="BZ40" s="416"/>
      <c r="CA40" s="416"/>
      <c r="CB40" s="648"/>
      <c r="CD40" s="613" t="s">
        <v>378</v>
      </c>
      <c r="CE40" s="614"/>
      <c r="CF40" s="614"/>
      <c r="CG40" s="614"/>
      <c r="CH40" s="614"/>
      <c r="CI40" s="614"/>
      <c r="CJ40" s="614"/>
      <c r="CK40" s="614"/>
      <c r="CL40" s="614"/>
      <c r="CM40" s="614"/>
      <c r="CN40" s="614"/>
      <c r="CO40" s="614"/>
      <c r="CP40" s="614"/>
      <c r="CQ40" s="615"/>
      <c r="CR40" s="616">
        <v>157100</v>
      </c>
      <c r="CS40" s="416"/>
      <c r="CT40" s="416"/>
      <c r="CU40" s="416"/>
      <c r="CV40" s="416"/>
      <c r="CW40" s="416"/>
      <c r="CX40" s="416"/>
      <c r="CY40" s="629"/>
      <c r="CZ40" s="619">
        <v>0.9</v>
      </c>
      <c r="DA40" s="620"/>
      <c r="DB40" s="620"/>
      <c r="DC40" s="621"/>
      <c r="DD40" s="622" t="s">
        <v>208</v>
      </c>
      <c r="DE40" s="416"/>
      <c r="DF40" s="416"/>
      <c r="DG40" s="416"/>
      <c r="DH40" s="416"/>
      <c r="DI40" s="416"/>
      <c r="DJ40" s="416"/>
      <c r="DK40" s="629"/>
      <c r="DL40" s="622" t="s">
        <v>208</v>
      </c>
      <c r="DM40" s="416"/>
      <c r="DN40" s="416"/>
      <c r="DO40" s="416"/>
      <c r="DP40" s="416"/>
      <c r="DQ40" s="416"/>
      <c r="DR40" s="416"/>
      <c r="DS40" s="416"/>
      <c r="DT40" s="416"/>
      <c r="DU40" s="416"/>
      <c r="DV40" s="629"/>
      <c r="DW40" s="619" t="s">
        <v>208</v>
      </c>
      <c r="DX40" s="620"/>
      <c r="DY40" s="620"/>
      <c r="DZ40" s="620"/>
      <c r="EA40" s="620"/>
      <c r="EB40" s="620"/>
      <c r="EC40" s="649"/>
    </row>
    <row r="41" spans="2:133" ht="11.25" customHeight="1">
      <c r="B41" s="613" t="s">
        <v>429</v>
      </c>
      <c r="C41" s="614"/>
      <c r="D41" s="614"/>
      <c r="E41" s="614"/>
      <c r="F41" s="614"/>
      <c r="G41" s="614"/>
      <c r="H41" s="614"/>
      <c r="I41" s="614"/>
      <c r="J41" s="614"/>
      <c r="K41" s="614"/>
      <c r="L41" s="614"/>
      <c r="M41" s="614"/>
      <c r="N41" s="614"/>
      <c r="O41" s="614"/>
      <c r="P41" s="614"/>
      <c r="Q41" s="615"/>
      <c r="R41" s="616">
        <v>401300</v>
      </c>
      <c r="S41" s="416"/>
      <c r="T41" s="416"/>
      <c r="U41" s="416"/>
      <c r="V41" s="416"/>
      <c r="W41" s="416"/>
      <c r="X41" s="416"/>
      <c r="Y41" s="629"/>
      <c r="Z41" s="642">
        <v>2.1</v>
      </c>
      <c r="AA41" s="642"/>
      <c r="AB41" s="642"/>
      <c r="AC41" s="642"/>
      <c r="AD41" s="643" t="s">
        <v>208</v>
      </c>
      <c r="AE41" s="643"/>
      <c r="AF41" s="643"/>
      <c r="AG41" s="643"/>
      <c r="AH41" s="643"/>
      <c r="AI41" s="643"/>
      <c r="AJ41" s="643"/>
      <c r="AK41" s="643"/>
      <c r="AL41" s="619" t="s">
        <v>208</v>
      </c>
      <c r="AM41" s="364"/>
      <c r="AN41" s="364"/>
      <c r="AO41" s="644"/>
      <c r="AQ41" s="645" t="s">
        <v>431</v>
      </c>
      <c r="AR41" s="509"/>
      <c r="AS41" s="509"/>
      <c r="AT41" s="509"/>
      <c r="AU41" s="509"/>
      <c r="AV41" s="509"/>
      <c r="AW41" s="509"/>
      <c r="AX41" s="509"/>
      <c r="AY41" s="646"/>
      <c r="AZ41" s="616">
        <v>295100</v>
      </c>
      <c r="BA41" s="416"/>
      <c r="BB41" s="416"/>
      <c r="BC41" s="416"/>
      <c r="BD41" s="617"/>
      <c r="BE41" s="617"/>
      <c r="BF41" s="647"/>
      <c r="BG41" s="609"/>
      <c r="BH41" s="468"/>
      <c r="BI41" s="468"/>
      <c r="BJ41" s="468"/>
      <c r="BK41" s="468"/>
      <c r="BL41" s="7"/>
      <c r="BM41" s="614" t="s">
        <v>349</v>
      </c>
      <c r="BN41" s="614"/>
      <c r="BO41" s="614"/>
      <c r="BP41" s="614"/>
      <c r="BQ41" s="614"/>
      <c r="BR41" s="614"/>
      <c r="BS41" s="614"/>
      <c r="BT41" s="614"/>
      <c r="BU41" s="615"/>
      <c r="BV41" s="616" t="s">
        <v>208</v>
      </c>
      <c r="BW41" s="416"/>
      <c r="BX41" s="416"/>
      <c r="BY41" s="416"/>
      <c r="BZ41" s="416"/>
      <c r="CA41" s="416"/>
      <c r="CB41" s="648"/>
      <c r="CD41" s="613" t="s">
        <v>295</v>
      </c>
      <c r="CE41" s="614"/>
      <c r="CF41" s="614"/>
      <c r="CG41" s="614"/>
      <c r="CH41" s="614"/>
      <c r="CI41" s="614"/>
      <c r="CJ41" s="614"/>
      <c r="CK41" s="614"/>
      <c r="CL41" s="614"/>
      <c r="CM41" s="614"/>
      <c r="CN41" s="614"/>
      <c r="CO41" s="614"/>
      <c r="CP41" s="614"/>
      <c r="CQ41" s="615"/>
      <c r="CR41" s="616" t="s">
        <v>208</v>
      </c>
      <c r="CS41" s="617"/>
      <c r="CT41" s="617"/>
      <c r="CU41" s="617"/>
      <c r="CV41" s="617"/>
      <c r="CW41" s="617"/>
      <c r="CX41" s="617"/>
      <c r="CY41" s="618"/>
      <c r="CZ41" s="619" t="s">
        <v>208</v>
      </c>
      <c r="DA41" s="620"/>
      <c r="DB41" s="620"/>
      <c r="DC41" s="621"/>
      <c r="DD41" s="622" t="s">
        <v>208</v>
      </c>
      <c r="DE41" s="617"/>
      <c r="DF41" s="617"/>
      <c r="DG41" s="617"/>
      <c r="DH41" s="617"/>
      <c r="DI41" s="617"/>
      <c r="DJ41" s="617"/>
      <c r="DK41" s="618"/>
      <c r="DL41" s="623"/>
      <c r="DM41" s="624"/>
      <c r="DN41" s="624"/>
      <c r="DO41" s="624"/>
      <c r="DP41" s="624"/>
      <c r="DQ41" s="624"/>
      <c r="DR41" s="624"/>
      <c r="DS41" s="624"/>
      <c r="DT41" s="624"/>
      <c r="DU41" s="624"/>
      <c r="DV41" s="625"/>
      <c r="DW41" s="626"/>
      <c r="DX41" s="627"/>
      <c r="DY41" s="627"/>
      <c r="DZ41" s="627"/>
      <c r="EA41" s="627"/>
      <c r="EB41" s="627"/>
      <c r="EC41" s="628"/>
    </row>
    <row r="42" spans="2:133" ht="11.25" customHeight="1">
      <c r="B42" s="593" t="s">
        <v>430</v>
      </c>
      <c r="C42" s="594"/>
      <c r="D42" s="594"/>
      <c r="E42" s="594"/>
      <c r="F42" s="594"/>
      <c r="G42" s="594"/>
      <c r="H42" s="594"/>
      <c r="I42" s="594"/>
      <c r="J42" s="594"/>
      <c r="K42" s="594"/>
      <c r="L42" s="594"/>
      <c r="M42" s="594"/>
      <c r="N42" s="594"/>
      <c r="O42" s="594"/>
      <c r="P42" s="594"/>
      <c r="Q42" s="595"/>
      <c r="R42" s="596">
        <v>18932875</v>
      </c>
      <c r="S42" s="631"/>
      <c r="T42" s="631"/>
      <c r="U42" s="631"/>
      <c r="V42" s="631"/>
      <c r="W42" s="631"/>
      <c r="X42" s="631"/>
      <c r="Y42" s="632"/>
      <c r="Z42" s="633">
        <v>100</v>
      </c>
      <c r="AA42" s="633"/>
      <c r="AB42" s="633"/>
      <c r="AC42" s="633"/>
      <c r="AD42" s="634">
        <v>9924579</v>
      </c>
      <c r="AE42" s="634"/>
      <c r="AF42" s="634"/>
      <c r="AG42" s="634"/>
      <c r="AH42" s="634"/>
      <c r="AI42" s="634"/>
      <c r="AJ42" s="634"/>
      <c r="AK42" s="634"/>
      <c r="AL42" s="599">
        <v>100</v>
      </c>
      <c r="AM42" s="635"/>
      <c r="AN42" s="635"/>
      <c r="AO42" s="636"/>
      <c r="AQ42" s="637" t="s">
        <v>432</v>
      </c>
      <c r="AR42" s="638"/>
      <c r="AS42" s="638"/>
      <c r="AT42" s="638"/>
      <c r="AU42" s="638"/>
      <c r="AV42" s="638"/>
      <c r="AW42" s="638"/>
      <c r="AX42" s="638"/>
      <c r="AY42" s="639"/>
      <c r="AZ42" s="596">
        <v>1110415</v>
      </c>
      <c r="BA42" s="631"/>
      <c r="BB42" s="631"/>
      <c r="BC42" s="631"/>
      <c r="BD42" s="597"/>
      <c r="BE42" s="597"/>
      <c r="BF42" s="640"/>
      <c r="BG42" s="394"/>
      <c r="BH42" s="395"/>
      <c r="BI42" s="395"/>
      <c r="BJ42" s="395"/>
      <c r="BK42" s="395"/>
      <c r="BL42" s="23"/>
      <c r="BM42" s="594" t="s">
        <v>433</v>
      </c>
      <c r="BN42" s="594"/>
      <c r="BO42" s="594"/>
      <c r="BP42" s="594"/>
      <c r="BQ42" s="594"/>
      <c r="BR42" s="594"/>
      <c r="BS42" s="594"/>
      <c r="BT42" s="594"/>
      <c r="BU42" s="595"/>
      <c r="BV42" s="596">
        <v>363</v>
      </c>
      <c r="BW42" s="631"/>
      <c r="BX42" s="631"/>
      <c r="BY42" s="631"/>
      <c r="BZ42" s="631"/>
      <c r="CA42" s="631"/>
      <c r="CB42" s="641"/>
      <c r="CD42" s="613" t="s">
        <v>286</v>
      </c>
      <c r="CE42" s="614"/>
      <c r="CF42" s="614"/>
      <c r="CG42" s="614"/>
      <c r="CH42" s="614"/>
      <c r="CI42" s="614"/>
      <c r="CJ42" s="614"/>
      <c r="CK42" s="614"/>
      <c r="CL42" s="614"/>
      <c r="CM42" s="614"/>
      <c r="CN42" s="614"/>
      <c r="CO42" s="614"/>
      <c r="CP42" s="614"/>
      <c r="CQ42" s="615"/>
      <c r="CR42" s="616">
        <v>2640209</v>
      </c>
      <c r="CS42" s="416"/>
      <c r="CT42" s="416"/>
      <c r="CU42" s="416"/>
      <c r="CV42" s="416"/>
      <c r="CW42" s="416"/>
      <c r="CX42" s="416"/>
      <c r="CY42" s="629"/>
      <c r="CZ42" s="619">
        <v>14.6</v>
      </c>
      <c r="DA42" s="364"/>
      <c r="DB42" s="364"/>
      <c r="DC42" s="630"/>
      <c r="DD42" s="622">
        <v>435133</v>
      </c>
      <c r="DE42" s="416"/>
      <c r="DF42" s="416"/>
      <c r="DG42" s="416"/>
      <c r="DH42" s="416"/>
      <c r="DI42" s="416"/>
      <c r="DJ42" s="416"/>
      <c r="DK42" s="629"/>
      <c r="DL42" s="623"/>
      <c r="DM42" s="624"/>
      <c r="DN42" s="624"/>
      <c r="DO42" s="624"/>
      <c r="DP42" s="624"/>
      <c r="DQ42" s="624"/>
      <c r="DR42" s="624"/>
      <c r="DS42" s="624"/>
      <c r="DT42" s="624"/>
      <c r="DU42" s="624"/>
      <c r="DV42" s="625"/>
      <c r="DW42" s="626"/>
      <c r="DX42" s="627"/>
      <c r="DY42" s="627"/>
      <c r="DZ42" s="627"/>
      <c r="EA42" s="627"/>
      <c r="EB42" s="627"/>
      <c r="EC42" s="628"/>
    </row>
    <row r="43" spans="2:133" ht="11.25" customHeight="1">
      <c r="CD43" s="613" t="s">
        <v>86</v>
      </c>
      <c r="CE43" s="614"/>
      <c r="CF43" s="614"/>
      <c r="CG43" s="614"/>
      <c r="CH43" s="614"/>
      <c r="CI43" s="614"/>
      <c r="CJ43" s="614"/>
      <c r="CK43" s="614"/>
      <c r="CL43" s="614"/>
      <c r="CM43" s="614"/>
      <c r="CN43" s="614"/>
      <c r="CO43" s="614"/>
      <c r="CP43" s="614"/>
      <c r="CQ43" s="615"/>
      <c r="CR43" s="616">
        <v>24224</v>
      </c>
      <c r="CS43" s="617"/>
      <c r="CT43" s="617"/>
      <c r="CU43" s="617"/>
      <c r="CV43" s="617"/>
      <c r="CW43" s="617"/>
      <c r="CX43" s="617"/>
      <c r="CY43" s="618"/>
      <c r="CZ43" s="619">
        <v>0.1</v>
      </c>
      <c r="DA43" s="620"/>
      <c r="DB43" s="620"/>
      <c r="DC43" s="621"/>
      <c r="DD43" s="622">
        <v>24224</v>
      </c>
      <c r="DE43" s="617"/>
      <c r="DF43" s="617"/>
      <c r="DG43" s="617"/>
      <c r="DH43" s="617"/>
      <c r="DI43" s="617"/>
      <c r="DJ43" s="617"/>
      <c r="DK43" s="618"/>
      <c r="DL43" s="623"/>
      <c r="DM43" s="624"/>
      <c r="DN43" s="624"/>
      <c r="DO43" s="624"/>
      <c r="DP43" s="624"/>
      <c r="DQ43" s="624"/>
      <c r="DR43" s="624"/>
      <c r="DS43" s="624"/>
      <c r="DT43" s="624"/>
      <c r="DU43" s="624"/>
      <c r="DV43" s="625"/>
      <c r="DW43" s="626"/>
      <c r="DX43" s="627"/>
      <c r="DY43" s="627"/>
      <c r="DZ43" s="627"/>
      <c r="EA43" s="627"/>
      <c r="EB43" s="627"/>
      <c r="EC43" s="628"/>
    </row>
    <row r="44" spans="2:133" ht="11.25" customHeight="1">
      <c r="CD44" s="399" t="s">
        <v>178</v>
      </c>
      <c r="CE44" s="401"/>
      <c r="CF44" s="613" t="s">
        <v>152</v>
      </c>
      <c r="CG44" s="614"/>
      <c r="CH44" s="614"/>
      <c r="CI44" s="614"/>
      <c r="CJ44" s="614"/>
      <c r="CK44" s="614"/>
      <c r="CL44" s="614"/>
      <c r="CM44" s="614"/>
      <c r="CN44" s="614"/>
      <c r="CO44" s="614"/>
      <c r="CP44" s="614"/>
      <c r="CQ44" s="615"/>
      <c r="CR44" s="616">
        <v>2514043</v>
      </c>
      <c r="CS44" s="416"/>
      <c r="CT44" s="416"/>
      <c r="CU44" s="416"/>
      <c r="CV44" s="416"/>
      <c r="CW44" s="416"/>
      <c r="CX44" s="416"/>
      <c r="CY44" s="629"/>
      <c r="CZ44" s="619">
        <v>13.9</v>
      </c>
      <c r="DA44" s="364"/>
      <c r="DB44" s="364"/>
      <c r="DC44" s="630"/>
      <c r="DD44" s="622">
        <v>431845</v>
      </c>
      <c r="DE44" s="416"/>
      <c r="DF44" s="416"/>
      <c r="DG44" s="416"/>
      <c r="DH44" s="416"/>
      <c r="DI44" s="416"/>
      <c r="DJ44" s="416"/>
      <c r="DK44" s="629"/>
      <c r="DL44" s="623"/>
      <c r="DM44" s="624"/>
      <c r="DN44" s="624"/>
      <c r="DO44" s="624"/>
      <c r="DP44" s="624"/>
      <c r="DQ44" s="624"/>
      <c r="DR44" s="624"/>
      <c r="DS44" s="624"/>
      <c r="DT44" s="624"/>
      <c r="DU44" s="624"/>
      <c r="DV44" s="625"/>
      <c r="DW44" s="626"/>
      <c r="DX44" s="627"/>
      <c r="DY44" s="627"/>
      <c r="DZ44" s="627"/>
      <c r="EA44" s="627"/>
      <c r="EB44" s="627"/>
      <c r="EC44" s="628"/>
    </row>
    <row r="45" spans="2:133" ht="11.25" customHeight="1">
      <c r="CD45" s="402"/>
      <c r="CE45" s="404"/>
      <c r="CF45" s="613" t="s">
        <v>434</v>
      </c>
      <c r="CG45" s="614"/>
      <c r="CH45" s="614"/>
      <c r="CI45" s="614"/>
      <c r="CJ45" s="614"/>
      <c r="CK45" s="614"/>
      <c r="CL45" s="614"/>
      <c r="CM45" s="614"/>
      <c r="CN45" s="614"/>
      <c r="CO45" s="614"/>
      <c r="CP45" s="614"/>
      <c r="CQ45" s="615"/>
      <c r="CR45" s="616">
        <v>1274124</v>
      </c>
      <c r="CS45" s="617"/>
      <c r="CT45" s="617"/>
      <c r="CU45" s="617"/>
      <c r="CV45" s="617"/>
      <c r="CW45" s="617"/>
      <c r="CX45" s="617"/>
      <c r="CY45" s="618"/>
      <c r="CZ45" s="619">
        <v>7.1</v>
      </c>
      <c r="DA45" s="620"/>
      <c r="DB45" s="620"/>
      <c r="DC45" s="621"/>
      <c r="DD45" s="622">
        <v>115776</v>
      </c>
      <c r="DE45" s="617"/>
      <c r="DF45" s="617"/>
      <c r="DG45" s="617"/>
      <c r="DH45" s="617"/>
      <c r="DI45" s="617"/>
      <c r="DJ45" s="617"/>
      <c r="DK45" s="618"/>
      <c r="DL45" s="623"/>
      <c r="DM45" s="624"/>
      <c r="DN45" s="624"/>
      <c r="DO45" s="624"/>
      <c r="DP45" s="624"/>
      <c r="DQ45" s="624"/>
      <c r="DR45" s="624"/>
      <c r="DS45" s="624"/>
      <c r="DT45" s="624"/>
      <c r="DU45" s="624"/>
      <c r="DV45" s="625"/>
      <c r="DW45" s="626"/>
      <c r="DX45" s="627"/>
      <c r="DY45" s="627"/>
      <c r="DZ45" s="627"/>
      <c r="EA45" s="627"/>
      <c r="EB45" s="627"/>
      <c r="EC45" s="628"/>
    </row>
    <row r="46" spans="2:133" ht="11.25" customHeight="1">
      <c r="B46" s="8" t="s">
        <v>18</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402"/>
      <c r="CE46" s="404"/>
      <c r="CF46" s="613" t="s">
        <v>435</v>
      </c>
      <c r="CG46" s="614"/>
      <c r="CH46" s="614"/>
      <c r="CI46" s="614"/>
      <c r="CJ46" s="614"/>
      <c r="CK46" s="614"/>
      <c r="CL46" s="614"/>
      <c r="CM46" s="614"/>
      <c r="CN46" s="614"/>
      <c r="CO46" s="614"/>
      <c r="CP46" s="614"/>
      <c r="CQ46" s="615"/>
      <c r="CR46" s="616">
        <v>1118494</v>
      </c>
      <c r="CS46" s="416"/>
      <c r="CT46" s="416"/>
      <c r="CU46" s="416"/>
      <c r="CV46" s="416"/>
      <c r="CW46" s="416"/>
      <c r="CX46" s="416"/>
      <c r="CY46" s="629"/>
      <c r="CZ46" s="619">
        <v>6.2</v>
      </c>
      <c r="DA46" s="364"/>
      <c r="DB46" s="364"/>
      <c r="DC46" s="630"/>
      <c r="DD46" s="622">
        <v>280319</v>
      </c>
      <c r="DE46" s="416"/>
      <c r="DF46" s="416"/>
      <c r="DG46" s="416"/>
      <c r="DH46" s="416"/>
      <c r="DI46" s="416"/>
      <c r="DJ46" s="416"/>
      <c r="DK46" s="629"/>
      <c r="DL46" s="623"/>
      <c r="DM46" s="624"/>
      <c r="DN46" s="624"/>
      <c r="DO46" s="624"/>
      <c r="DP46" s="624"/>
      <c r="DQ46" s="624"/>
      <c r="DR46" s="624"/>
      <c r="DS46" s="624"/>
      <c r="DT46" s="624"/>
      <c r="DU46" s="624"/>
      <c r="DV46" s="625"/>
      <c r="DW46" s="626"/>
      <c r="DX46" s="627"/>
      <c r="DY46" s="627"/>
      <c r="DZ46" s="627"/>
      <c r="EA46" s="627"/>
      <c r="EB46" s="627"/>
      <c r="EC46" s="628"/>
    </row>
    <row r="47" spans="2:133" ht="11.25" customHeight="1">
      <c r="B47" s="44" t="s">
        <v>411</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402"/>
      <c r="CE47" s="404"/>
      <c r="CF47" s="613" t="s">
        <v>437</v>
      </c>
      <c r="CG47" s="614"/>
      <c r="CH47" s="614"/>
      <c r="CI47" s="614"/>
      <c r="CJ47" s="614"/>
      <c r="CK47" s="614"/>
      <c r="CL47" s="614"/>
      <c r="CM47" s="614"/>
      <c r="CN47" s="614"/>
      <c r="CO47" s="614"/>
      <c r="CP47" s="614"/>
      <c r="CQ47" s="615"/>
      <c r="CR47" s="616">
        <v>126166</v>
      </c>
      <c r="CS47" s="617"/>
      <c r="CT47" s="617"/>
      <c r="CU47" s="617"/>
      <c r="CV47" s="617"/>
      <c r="CW47" s="617"/>
      <c r="CX47" s="617"/>
      <c r="CY47" s="618"/>
      <c r="CZ47" s="619">
        <v>0.7</v>
      </c>
      <c r="DA47" s="620"/>
      <c r="DB47" s="620"/>
      <c r="DC47" s="621"/>
      <c r="DD47" s="622">
        <v>3288</v>
      </c>
      <c r="DE47" s="617"/>
      <c r="DF47" s="617"/>
      <c r="DG47" s="617"/>
      <c r="DH47" s="617"/>
      <c r="DI47" s="617"/>
      <c r="DJ47" s="617"/>
      <c r="DK47" s="618"/>
      <c r="DL47" s="623"/>
      <c r="DM47" s="624"/>
      <c r="DN47" s="624"/>
      <c r="DO47" s="624"/>
      <c r="DP47" s="624"/>
      <c r="DQ47" s="624"/>
      <c r="DR47" s="624"/>
      <c r="DS47" s="624"/>
      <c r="DT47" s="624"/>
      <c r="DU47" s="624"/>
      <c r="DV47" s="625"/>
      <c r="DW47" s="626"/>
      <c r="DX47" s="627"/>
      <c r="DY47" s="627"/>
      <c r="DZ47" s="627"/>
      <c r="EA47" s="627"/>
      <c r="EB47" s="627"/>
      <c r="EC47" s="628"/>
    </row>
    <row r="48" spans="2:133">
      <c r="B48" s="45" t="s">
        <v>274</v>
      </c>
      <c r="CD48" s="405"/>
      <c r="CE48" s="407"/>
      <c r="CF48" s="613" t="s">
        <v>438</v>
      </c>
      <c r="CG48" s="614"/>
      <c r="CH48" s="614"/>
      <c r="CI48" s="614"/>
      <c r="CJ48" s="614"/>
      <c r="CK48" s="614"/>
      <c r="CL48" s="614"/>
      <c r="CM48" s="614"/>
      <c r="CN48" s="614"/>
      <c r="CO48" s="614"/>
      <c r="CP48" s="614"/>
      <c r="CQ48" s="615"/>
      <c r="CR48" s="616" t="s">
        <v>208</v>
      </c>
      <c r="CS48" s="416"/>
      <c r="CT48" s="416"/>
      <c r="CU48" s="416"/>
      <c r="CV48" s="416"/>
      <c r="CW48" s="416"/>
      <c r="CX48" s="416"/>
      <c r="CY48" s="629"/>
      <c r="CZ48" s="619" t="s">
        <v>208</v>
      </c>
      <c r="DA48" s="364"/>
      <c r="DB48" s="364"/>
      <c r="DC48" s="630"/>
      <c r="DD48" s="622" t="s">
        <v>208</v>
      </c>
      <c r="DE48" s="416"/>
      <c r="DF48" s="416"/>
      <c r="DG48" s="416"/>
      <c r="DH48" s="416"/>
      <c r="DI48" s="416"/>
      <c r="DJ48" s="416"/>
      <c r="DK48" s="629"/>
      <c r="DL48" s="623"/>
      <c r="DM48" s="624"/>
      <c r="DN48" s="624"/>
      <c r="DO48" s="624"/>
      <c r="DP48" s="624"/>
      <c r="DQ48" s="624"/>
      <c r="DR48" s="624"/>
      <c r="DS48" s="624"/>
      <c r="DT48" s="624"/>
      <c r="DU48" s="624"/>
      <c r="DV48" s="625"/>
      <c r="DW48" s="626"/>
      <c r="DX48" s="627"/>
      <c r="DY48" s="627"/>
      <c r="DZ48" s="627"/>
      <c r="EA48" s="627"/>
      <c r="EB48" s="627"/>
      <c r="EC48" s="628"/>
    </row>
    <row r="49" spans="82:133" ht="11.25" customHeight="1">
      <c r="CD49" s="593" t="s">
        <v>199</v>
      </c>
      <c r="CE49" s="594"/>
      <c r="CF49" s="594"/>
      <c r="CG49" s="594"/>
      <c r="CH49" s="594"/>
      <c r="CI49" s="594"/>
      <c r="CJ49" s="594"/>
      <c r="CK49" s="594"/>
      <c r="CL49" s="594"/>
      <c r="CM49" s="594"/>
      <c r="CN49" s="594"/>
      <c r="CO49" s="594"/>
      <c r="CP49" s="594"/>
      <c r="CQ49" s="595"/>
      <c r="CR49" s="596">
        <v>18044077</v>
      </c>
      <c r="CS49" s="597"/>
      <c r="CT49" s="597"/>
      <c r="CU49" s="597"/>
      <c r="CV49" s="597"/>
      <c r="CW49" s="597"/>
      <c r="CX49" s="597"/>
      <c r="CY49" s="598"/>
      <c r="CZ49" s="599">
        <v>100</v>
      </c>
      <c r="DA49" s="600"/>
      <c r="DB49" s="600"/>
      <c r="DC49" s="601"/>
      <c r="DD49" s="602">
        <v>11987428</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sheetData>
  <sheetProtection algorithmName="SHA-512" hashValue="LtAHCq2J2T2SnscmPNrgY8WP6brbTCz1r+wf8QJ2s1Ogh3PT0TetMUr4WLYcE0tW+AnHj94uDACFdWXQ6exaig==" saltValue="1G/nIgUERgeeGVweB/C8V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CD43:CQ43"/>
    <mergeCell ref="CR43:CY43"/>
    <mergeCell ref="CZ43:DC43"/>
    <mergeCell ref="DD43:DK43"/>
    <mergeCell ref="DL43:DV43"/>
    <mergeCell ref="DW43:EC43"/>
    <mergeCell ref="CF44:CQ44"/>
    <mergeCell ref="CR44:CY44"/>
    <mergeCell ref="CZ44:DC44"/>
    <mergeCell ref="DD44:DK44"/>
    <mergeCell ref="DL44:DV44"/>
    <mergeCell ref="DW44:EC44"/>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306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25" t="s">
        <v>114</v>
      </c>
      <c r="DK2" s="1026"/>
      <c r="DL2" s="1026"/>
      <c r="DM2" s="1026"/>
      <c r="DN2" s="1026"/>
      <c r="DO2" s="1027"/>
      <c r="DP2" s="69"/>
      <c r="DQ2" s="1025" t="s">
        <v>310</v>
      </c>
      <c r="DR2" s="1026"/>
      <c r="DS2" s="1026"/>
      <c r="DT2" s="1026"/>
      <c r="DU2" s="1026"/>
      <c r="DV2" s="1026"/>
      <c r="DW2" s="1026"/>
      <c r="DX2" s="1026"/>
      <c r="DY2" s="1026"/>
      <c r="DZ2" s="1027"/>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1016" t="s">
        <v>212</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63"/>
      <c r="BA4" s="63"/>
      <c r="BB4" s="63"/>
      <c r="BC4" s="63"/>
      <c r="BD4" s="63"/>
      <c r="BE4" s="81"/>
      <c r="BF4" s="81"/>
      <c r="BG4" s="81"/>
      <c r="BH4" s="81"/>
      <c r="BI4" s="81"/>
      <c r="BJ4" s="81"/>
      <c r="BK4" s="81"/>
      <c r="BL4" s="81"/>
      <c r="BM4" s="81"/>
      <c r="BN4" s="81"/>
      <c r="BO4" s="81"/>
      <c r="BP4" s="81"/>
      <c r="BQ4" s="63" t="s">
        <v>439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704" t="s">
        <v>441</v>
      </c>
      <c r="B5" s="705"/>
      <c r="C5" s="705"/>
      <c r="D5" s="705"/>
      <c r="E5" s="705"/>
      <c r="F5" s="705"/>
      <c r="G5" s="705"/>
      <c r="H5" s="705"/>
      <c r="I5" s="705"/>
      <c r="J5" s="705"/>
      <c r="K5" s="705"/>
      <c r="L5" s="705"/>
      <c r="M5" s="705"/>
      <c r="N5" s="705"/>
      <c r="O5" s="705"/>
      <c r="P5" s="706"/>
      <c r="Q5" s="696" t="s">
        <v>187</v>
      </c>
      <c r="R5" s="697"/>
      <c r="S5" s="697"/>
      <c r="T5" s="697"/>
      <c r="U5" s="698"/>
      <c r="V5" s="696" t="s">
        <v>442</v>
      </c>
      <c r="W5" s="697"/>
      <c r="X5" s="697"/>
      <c r="Y5" s="697"/>
      <c r="Z5" s="698"/>
      <c r="AA5" s="696" t="s">
        <v>443</v>
      </c>
      <c r="AB5" s="697"/>
      <c r="AC5" s="697"/>
      <c r="AD5" s="697"/>
      <c r="AE5" s="697"/>
      <c r="AF5" s="786" t="s">
        <v>182</v>
      </c>
      <c r="AG5" s="697"/>
      <c r="AH5" s="697"/>
      <c r="AI5" s="697"/>
      <c r="AJ5" s="702"/>
      <c r="AK5" s="697" t="s">
        <v>444</v>
      </c>
      <c r="AL5" s="697"/>
      <c r="AM5" s="697"/>
      <c r="AN5" s="697"/>
      <c r="AO5" s="698"/>
      <c r="AP5" s="696" t="s">
        <v>134</v>
      </c>
      <c r="AQ5" s="697"/>
      <c r="AR5" s="697"/>
      <c r="AS5" s="697"/>
      <c r="AT5" s="698"/>
      <c r="AU5" s="696" t="s">
        <v>445</v>
      </c>
      <c r="AV5" s="697"/>
      <c r="AW5" s="697"/>
      <c r="AX5" s="697"/>
      <c r="AY5" s="702"/>
      <c r="AZ5" s="72"/>
      <c r="BA5" s="72"/>
      <c r="BB5" s="72"/>
      <c r="BC5" s="72"/>
      <c r="BD5" s="72"/>
      <c r="BE5" s="84"/>
      <c r="BF5" s="84"/>
      <c r="BG5" s="84"/>
      <c r="BH5" s="84"/>
      <c r="BI5" s="84"/>
      <c r="BJ5" s="84"/>
      <c r="BK5" s="84"/>
      <c r="BL5" s="84"/>
      <c r="BM5" s="84"/>
      <c r="BN5" s="84"/>
      <c r="BO5" s="84"/>
      <c r="BP5" s="84"/>
      <c r="BQ5" s="704" t="s">
        <v>446</v>
      </c>
      <c r="BR5" s="705"/>
      <c r="BS5" s="705"/>
      <c r="BT5" s="705"/>
      <c r="BU5" s="705"/>
      <c r="BV5" s="705"/>
      <c r="BW5" s="705"/>
      <c r="BX5" s="705"/>
      <c r="BY5" s="705"/>
      <c r="BZ5" s="705"/>
      <c r="CA5" s="705"/>
      <c r="CB5" s="705"/>
      <c r="CC5" s="705"/>
      <c r="CD5" s="705"/>
      <c r="CE5" s="705"/>
      <c r="CF5" s="705"/>
      <c r="CG5" s="706"/>
      <c r="CH5" s="696" t="s">
        <v>375</v>
      </c>
      <c r="CI5" s="697"/>
      <c r="CJ5" s="697"/>
      <c r="CK5" s="697"/>
      <c r="CL5" s="698"/>
      <c r="CM5" s="696" t="s">
        <v>327</v>
      </c>
      <c r="CN5" s="697"/>
      <c r="CO5" s="697"/>
      <c r="CP5" s="697"/>
      <c r="CQ5" s="698"/>
      <c r="CR5" s="696" t="s">
        <v>253</v>
      </c>
      <c r="CS5" s="697"/>
      <c r="CT5" s="697"/>
      <c r="CU5" s="697"/>
      <c r="CV5" s="698"/>
      <c r="CW5" s="696" t="s">
        <v>58</v>
      </c>
      <c r="CX5" s="697"/>
      <c r="CY5" s="697"/>
      <c r="CZ5" s="697"/>
      <c r="DA5" s="698"/>
      <c r="DB5" s="696" t="s">
        <v>449</v>
      </c>
      <c r="DC5" s="697"/>
      <c r="DD5" s="697"/>
      <c r="DE5" s="697"/>
      <c r="DF5" s="698"/>
      <c r="DG5" s="1037" t="s">
        <v>251</v>
      </c>
      <c r="DH5" s="1038"/>
      <c r="DI5" s="1038"/>
      <c r="DJ5" s="1038"/>
      <c r="DK5" s="1039"/>
      <c r="DL5" s="1037" t="s">
        <v>451</v>
      </c>
      <c r="DM5" s="1038"/>
      <c r="DN5" s="1038"/>
      <c r="DO5" s="1038"/>
      <c r="DP5" s="1039"/>
      <c r="DQ5" s="696" t="s">
        <v>453</v>
      </c>
      <c r="DR5" s="697"/>
      <c r="DS5" s="697"/>
      <c r="DT5" s="697"/>
      <c r="DU5" s="698"/>
      <c r="DV5" s="696" t="s">
        <v>445</v>
      </c>
      <c r="DW5" s="697"/>
      <c r="DX5" s="697"/>
      <c r="DY5" s="697"/>
      <c r="DZ5" s="702"/>
      <c r="EA5" s="81"/>
    </row>
    <row r="6" spans="1:131" s="53" customFormat="1" ht="26.25" customHeight="1">
      <c r="A6" s="707"/>
      <c r="B6" s="708"/>
      <c r="C6" s="708"/>
      <c r="D6" s="708"/>
      <c r="E6" s="708"/>
      <c r="F6" s="708"/>
      <c r="G6" s="708"/>
      <c r="H6" s="708"/>
      <c r="I6" s="708"/>
      <c r="J6" s="708"/>
      <c r="K6" s="708"/>
      <c r="L6" s="708"/>
      <c r="M6" s="708"/>
      <c r="N6" s="708"/>
      <c r="O6" s="708"/>
      <c r="P6" s="709"/>
      <c r="Q6" s="699"/>
      <c r="R6" s="700"/>
      <c r="S6" s="700"/>
      <c r="T6" s="700"/>
      <c r="U6" s="701"/>
      <c r="V6" s="699"/>
      <c r="W6" s="700"/>
      <c r="X6" s="700"/>
      <c r="Y6" s="700"/>
      <c r="Z6" s="701"/>
      <c r="AA6" s="699"/>
      <c r="AB6" s="700"/>
      <c r="AC6" s="700"/>
      <c r="AD6" s="700"/>
      <c r="AE6" s="700"/>
      <c r="AF6" s="787"/>
      <c r="AG6" s="700"/>
      <c r="AH6" s="700"/>
      <c r="AI6" s="700"/>
      <c r="AJ6" s="703"/>
      <c r="AK6" s="700"/>
      <c r="AL6" s="700"/>
      <c r="AM6" s="700"/>
      <c r="AN6" s="700"/>
      <c r="AO6" s="701"/>
      <c r="AP6" s="699"/>
      <c r="AQ6" s="700"/>
      <c r="AR6" s="700"/>
      <c r="AS6" s="700"/>
      <c r="AT6" s="701"/>
      <c r="AU6" s="699"/>
      <c r="AV6" s="700"/>
      <c r="AW6" s="700"/>
      <c r="AX6" s="700"/>
      <c r="AY6" s="703"/>
      <c r="AZ6" s="63"/>
      <c r="BA6" s="63"/>
      <c r="BB6" s="63"/>
      <c r="BC6" s="63"/>
      <c r="BD6" s="63"/>
      <c r="BE6" s="81"/>
      <c r="BF6" s="81"/>
      <c r="BG6" s="81"/>
      <c r="BH6" s="81"/>
      <c r="BI6" s="81"/>
      <c r="BJ6" s="81"/>
      <c r="BK6" s="81"/>
      <c r="BL6" s="81"/>
      <c r="BM6" s="81"/>
      <c r="BN6" s="81"/>
      <c r="BO6" s="81"/>
      <c r="BP6" s="81"/>
      <c r="BQ6" s="707"/>
      <c r="BR6" s="708"/>
      <c r="BS6" s="708"/>
      <c r="BT6" s="708"/>
      <c r="BU6" s="708"/>
      <c r="BV6" s="708"/>
      <c r="BW6" s="708"/>
      <c r="BX6" s="708"/>
      <c r="BY6" s="708"/>
      <c r="BZ6" s="708"/>
      <c r="CA6" s="708"/>
      <c r="CB6" s="708"/>
      <c r="CC6" s="708"/>
      <c r="CD6" s="708"/>
      <c r="CE6" s="708"/>
      <c r="CF6" s="708"/>
      <c r="CG6" s="709"/>
      <c r="CH6" s="699"/>
      <c r="CI6" s="700"/>
      <c r="CJ6" s="700"/>
      <c r="CK6" s="700"/>
      <c r="CL6" s="701"/>
      <c r="CM6" s="699"/>
      <c r="CN6" s="700"/>
      <c r="CO6" s="700"/>
      <c r="CP6" s="700"/>
      <c r="CQ6" s="701"/>
      <c r="CR6" s="699"/>
      <c r="CS6" s="700"/>
      <c r="CT6" s="700"/>
      <c r="CU6" s="700"/>
      <c r="CV6" s="701"/>
      <c r="CW6" s="699"/>
      <c r="CX6" s="700"/>
      <c r="CY6" s="700"/>
      <c r="CZ6" s="700"/>
      <c r="DA6" s="701"/>
      <c r="DB6" s="699"/>
      <c r="DC6" s="700"/>
      <c r="DD6" s="700"/>
      <c r="DE6" s="700"/>
      <c r="DF6" s="701"/>
      <c r="DG6" s="1040"/>
      <c r="DH6" s="1041"/>
      <c r="DI6" s="1041"/>
      <c r="DJ6" s="1041"/>
      <c r="DK6" s="1042"/>
      <c r="DL6" s="1040"/>
      <c r="DM6" s="1041"/>
      <c r="DN6" s="1041"/>
      <c r="DO6" s="1041"/>
      <c r="DP6" s="1042"/>
      <c r="DQ6" s="699"/>
      <c r="DR6" s="700"/>
      <c r="DS6" s="700"/>
      <c r="DT6" s="700"/>
      <c r="DU6" s="701"/>
      <c r="DV6" s="699"/>
      <c r="DW6" s="700"/>
      <c r="DX6" s="700"/>
      <c r="DY6" s="700"/>
      <c r="DZ6" s="703"/>
      <c r="EA6" s="81"/>
    </row>
    <row r="7" spans="1:131" s="53" customFormat="1" ht="26.25" customHeight="1">
      <c r="A7" s="58">
        <v>1</v>
      </c>
      <c r="B7" s="979" t="s">
        <v>454</v>
      </c>
      <c r="C7" s="980"/>
      <c r="D7" s="980"/>
      <c r="E7" s="980"/>
      <c r="F7" s="980"/>
      <c r="G7" s="980"/>
      <c r="H7" s="980"/>
      <c r="I7" s="980"/>
      <c r="J7" s="980"/>
      <c r="K7" s="980"/>
      <c r="L7" s="980"/>
      <c r="M7" s="980"/>
      <c r="N7" s="980"/>
      <c r="O7" s="980"/>
      <c r="P7" s="981"/>
      <c r="Q7" s="982">
        <v>18933</v>
      </c>
      <c r="R7" s="983"/>
      <c r="S7" s="983"/>
      <c r="T7" s="983"/>
      <c r="U7" s="983"/>
      <c r="V7" s="983">
        <v>18044</v>
      </c>
      <c r="W7" s="983"/>
      <c r="X7" s="983"/>
      <c r="Y7" s="983"/>
      <c r="Z7" s="983"/>
      <c r="AA7" s="983">
        <v>889</v>
      </c>
      <c r="AB7" s="983"/>
      <c r="AC7" s="983"/>
      <c r="AD7" s="983"/>
      <c r="AE7" s="1028"/>
      <c r="AF7" s="1029">
        <v>644</v>
      </c>
      <c r="AG7" s="1030"/>
      <c r="AH7" s="1030"/>
      <c r="AI7" s="1030"/>
      <c r="AJ7" s="1031"/>
      <c r="AK7" s="1032">
        <v>658</v>
      </c>
      <c r="AL7" s="983"/>
      <c r="AM7" s="983"/>
      <c r="AN7" s="983"/>
      <c r="AO7" s="983"/>
      <c r="AP7" s="983">
        <v>13014</v>
      </c>
      <c r="AQ7" s="983"/>
      <c r="AR7" s="983"/>
      <c r="AS7" s="983"/>
      <c r="AT7" s="983"/>
      <c r="AU7" s="984"/>
      <c r="AV7" s="984"/>
      <c r="AW7" s="984"/>
      <c r="AX7" s="984"/>
      <c r="AY7" s="985"/>
      <c r="AZ7" s="63"/>
      <c r="BA7" s="63"/>
      <c r="BB7" s="63"/>
      <c r="BC7" s="63"/>
      <c r="BD7" s="63"/>
      <c r="BE7" s="81"/>
      <c r="BF7" s="81"/>
      <c r="BG7" s="81"/>
      <c r="BH7" s="81"/>
      <c r="BI7" s="81"/>
      <c r="BJ7" s="81"/>
      <c r="BK7" s="81"/>
      <c r="BL7" s="81"/>
      <c r="BM7" s="81"/>
      <c r="BN7" s="81"/>
      <c r="BO7" s="81"/>
      <c r="BP7" s="81"/>
      <c r="BQ7" s="58">
        <v>1</v>
      </c>
      <c r="BR7" s="86"/>
      <c r="BS7" s="979" t="s">
        <v>88</v>
      </c>
      <c r="BT7" s="980"/>
      <c r="BU7" s="980"/>
      <c r="BV7" s="980"/>
      <c r="BW7" s="980"/>
      <c r="BX7" s="980"/>
      <c r="BY7" s="980"/>
      <c r="BZ7" s="980"/>
      <c r="CA7" s="980"/>
      <c r="CB7" s="980"/>
      <c r="CC7" s="980"/>
      <c r="CD7" s="980"/>
      <c r="CE7" s="980"/>
      <c r="CF7" s="980"/>
      <c r="CG7" s="981"/>
      <c r="CH7" s="1033">
        <v>1659</v>
      </c>
      <c r="CI7" s="1034"/>
      <c r="CJ7" s="1034"/>
      <c r="CK7" s="1034"/>
      <c r="CL7" s="1035"/>
      <c r="CM7" s="1033">
        <v>73</v>
      </c>
      <c r="CN7" s="1034"/>
      <c r="CO7" s="1034"/>
      <c r="CP7" s="1034"/>
      <c r="CQ7" s="1035"/>
      <c r="CR7" s="1033">
        <v>50</v>
      </c>
      <c r="CS7" s="1034"/>
      <c r="CT7" s="1034"/>
      <c r="CU7" s="1034"/>
      <c r="CV7" s="1035"/>
      <c r="CW7" s="1033" t="s">
        <v>208</v>
      </c>
      <c r="CX7" s="1034"/>
      <c r="CY7" s="1034"/>
      <c r="CZ7" s="1034"/>
      <c r="DA7" s="1035"/>
      <c r="DB7" s="1033" t="s">
        <v>208</v>
      </c>
      <c r="DC7" s="1034"/>
      <c r="DD7" s="1034"/>
      <c r="DE7" s="1034"/>
      <c r="DF7" s="1035"/>
      <c r="DG7" s="1033" t="s">
        <v>208</v>
      </c>
      <c r="DH7" s="1034"/>
      <c r="DI7" s="1034"/>
      <c r="DJ7" s="1034"/>
      <c r="DK7" s="1035"/>
      <c r="DL7" s="1033" t="s">
        <v>208</v>
      </c>
      <c r="DM7" s="1034"/>
      <c r="DN7" s="1034"/>
      <c r="DO7" s="1034"/>
      <c r="DP7" s="1035"/>
      <c r="DQ7" s="1033" t="s">
        <v>208</v>
      </c>
      <c r="DR7" s="1034"/>
      <c r="DS7" s="1034"/>
      <c r="DT7" s="1034"/>
      <c r="DU7" s="1035"/>
      <c r="DV7" s="979"/>
      <c r="DW7" s="980"/>
      <c r="DX7" s="980"/>
      <c r="DY7" s="980"/>
      <c r="DZ7" s="1036"/>
      <c r="EA7" s="81"/>
    </row>
    <row r="8" spans="1:131" s="53" customFormat="1" ht="26.25" customHeight="1">
      <c r="A8" s="59">
        <v>2</v>
      </c>
      <c r="B8" s="968"/>
      <c r="C8" s="969"/>
      <c r="D8" s="969"/>
      <c r="E8" s="969"/>
      <c r="F8" s="969"/>
      <c r="G8" s="969"/>
      <c r="H8" s="969"/>
      <c r="I8" s="969"/>
      <c r="J8" s="969"/>
      <c r="K8" s="969"/>
      <c r="L8" s="969"/>
      <c r="M8" s="969"/>
      <c r="N8" s="969"/>
      <c r="O8" s="969"/>
      <c r="P8" s="970"/>
      <c r="Q8" s="971"/>
      <c r="R8" s="972"/>
      <c r="S8" s="972"/>
      <c r="T8" s="972"/>
      <c r="U8" s="972"/>
      <c r="V8" s="972"/>
      <c r="W8" s="972"/>
      <c r="X8" s="972"/>
      <c r="Y8" s="972"/>
      <c r="Z8" s="972"/>
      <c r="AA8" s="972"/>
      <c r="AB8" s="972"/>
      <c r="AC8" s="972"/>
      <c r="AD8" s="972"/>
      <c r="AE8" s="978"/>
      <c r="AF8" s="998"/>
      <c r="AG8" s="976"/>
      <c r="AH8" s="976"/>
      <c r="AI8" s="976"/>
      <c r="AJ8" s="999"/>
      <c r="AK8" s="977"/>
      <c r="AL8" s="972"/>
      <c r="AM8" s="972"/>
      <c r="AN8" s="972"/>
      <c r="AO8" s="972"/>
      <c r="AP8" s="972"/>
      <c r="AQ8" s="972"/>
      <c r="AR8" s="972"/>
      <c r="AS8" s="972"/>
      <c r="AT8" s="972"/>
      <c r="AU8" s="973"/>
      <c r="AV8" s="973"/>
      <c r="AW8" s="973"/>
      <c r="AX8" s="973"/>
      <c r="AY8" s="974"/>
      <c r="AZ8" s="63"/>
      <c r="BA8" s="63"/>
      <c r="BB8" s="63"/>
      <c r="BC8" s="63"/>
      <c r="BD8" s="63"/>
      <c r="BE8" s="81"/>
      <c r="BF8" s="81"/>
      <c r="BG8" s="81"/>
      <c r="BH8" s="81"/>
      <c r="BI8" s="81"/>
      <c r="BJ8" s="81"/>
      <c r="BK8" s="81"/>
      <c r="BL8" s="81"/>
      <c r="BM8" s="81"/>
      <c r="BN8" s="81"/>
      <c r="BO8" s="81"/>
      <c r="BP8" s="81"/>
      <c r="BQ8" s="59">
        <v>2</v>
      </c>
      <c r="BR8" s="87"/>
      <c r="BS8" s="968" t="s">
        <v>541</v>
      </c>
      <c r="BT8" s="969"/>
      <c r="BU8" s="969"/>
      <c r="BV8" s="969"/>
      <c r="BW8" s="969"/>
      <c r="BX8" s="969"/>
      <c r="BY8" s="969"/>
      <c r="BZ8" s="969"/>
      <c r="CA8" s="969"/>
      <c r="CB8" s="969"/>
      <c r="CC8" s="969"/>
      <c r="CD8" s="969"/>
      <c r="CE8" s="969"/>
      <c r="CF8" s="969"/>
      <c r="CG8" s="970"/>
      <c r="CH8" s="975" t="s">
        <v>208</v>
      </c>
      <c r="CI8" s="976"/>
      <c r="CJ8" s="976"/>
      <c r="CK8" s="976"/>
      <c r="CL8" s="986"/>
      <c r="CM8" s="975">
        <v>33</v>
      </c>
      <c r="CN8" s="976"/>
      <c r="CO8" s="976"/>
      <c r="CP8" s="976"/>
      <c r="CQ8" s="986"/>
      <c r="CR8" s="975">
        <v>5</v>
      </c>
      <c r="CS8" s="976"/>
      <c r="CT8" s="976"/>
      <c r="CU8" s="976"/>
      <c r="CV8" s="986"/>
      <c r="CW8" s="975" t="s">
        <v>208</v>
      </c>
      <c r="CX8" s="976"/>
      <c r="CY8" s="976"/>
      <c r="CZ8" s="976"/>
      <c r="DA8" s="986"/>
      <c r="DB8" s="975" t="s">
        <v>208</v>
      </c>
      <c r="DC8" s="976"/>
      <c r="DD8" s="976"/>
      <c r="DE8" s="976"/>
      <c r="DF8" s="986"/>
      <c r="DG8" s="975" t="s">
        <v>208</v>
      </c>
      <c r="DH8" s="976"/>
      <c r="DI8" s="976"/>
      <c r="DJ8" s="976"/>
      <c r="DK8" s="986"/>
      <c r="DL8" s="975" t="s">
        <v>208</v>
      </c>
      <c r="DM8" s="976"/>
      <c r="DN8" s="976"/>
      <c r="DO8" s="976"/>
      <c r="DP8" s="986"/>
      <c r="DQ8" s="975">
        <v>550</v>
      </c>
      <c r="DR8" s="976"/>
      <c r="DS8" s="976"/>
      <c r="DT8" s="976"/>
      <c r="DU8" s="986"/>
      <c r="DV8" s="968"/>
      <c r="DW8" s="969"/>
      <c r="DX8" s="969"/>
      <c r="DY8" s="969"/>
      <c r="DZ8" s="987"/>
      <c r="EA8" s="81"/>
    </row>
    <row r="9" spans="1:131" s="53" customFormat="1" ht="26.25" customHeight="1">
      <c r="A9" s="59">
        <v>3</v>
      </c>
      <c r="B9" s="968"/>
      <c r="C9" s="969"/>
      <c r="D9" s="969"/>
      <c r="E9" s="969"/>
      <c r="F9" s="969"/>
      <c r="G9" s="969"/>
      <c r="H9" s="969"/>
      <c r="I9" s="969"/>
      <c r="J9" s="969"/>
      <c r="K9" s="969"/>
      <c r="L9" s="969"/>
      <c r="M9" s="969"/>
      <c r="N9" s="969"/>
      <c r="O9" s="969"/>
      <c r="P9" s="970"/>
      <c r="Q9" s="971"/>
      <c r="R9" s="972"/>
      <c r="S9" s="972"/>
      <c r="T9" s="972"/>
      <c r="U9" s="972"/>
      <c r="V9" s="972"/>
      <c r="W9" s="972"/>
      <c r="X9" s="972"/>
      <c r="Y9" s="972"/>
      <c r="Z9" s="972"/>
      <c r="AA9" s="972"/>
      <c r="AB9" s="972"/>
      <c r="AC9" s="972"/>
      <c r="AD9" s="972"/>
      <c r="AE9" s="978"/>
      <c r="AF9" s="998"/>
      <c r="AG9" s="976"/>
      <c r="AH9" s="976"/>
      <c r="AI9" s="976"/>
      <c r="AJ9" s="999"/>
      <c r="AK9" s="977"/>
      <c r="AL9" s="972"/>
      <c r="AM9" s="972"/>
      <c r="AN9" s="972"/>
      <c r="AO9" s="972"/>
      <c r="AP9" s="972"/>
      <c r="AQ9" s="972"/>
      <c r="AR9" s="972"/>
      <c r="AS9" s="972"/>
      <c r="AT9" s="972"/>
      <c r="AU9" s="973"/>
      <c r="AV9" s="973"/>
      <c r="AW9" s="973"/>
      <c r="AX9" s="973"/>
      <c r="AY9" s="974"/>
      <c r="AZ9" s="63"/>
      <c r="BA9" s="63"/>
      <c r="BB9" s="63"/>
      <c r="BC9" s="63"/>
      <c r="BD9" s="63"/>
      <c r="BE9" s="81"/>
      <c r="BF9" s="81"/>
      <c r="BG9" s="81"/>
      <c r="BH9" s="81"/>
      <c r="BI9" s="81"/>
      <c r="BJ9" s="81"/>
      <c r="BK9" s="81"/>
      <c r="BL9" s="81"/>
      <c r="BM9" s="81"/>
      <c r="BN9" s="81"/>
      <c r="BO9" s="81"/>
      <c r="BP9" s="81"/>
      <c r="BQ9" s="59">
        <v>3</v>
      </c>
      <c r="BR9" s="87"/>
      <c r="BS9" s="968" t="s">
        <v>515</v>
      </c>
      <c r="BT9" s="969"/>
      <c r="BU9" s="969"/>
      <c r="BV9" s="969"/>
      <c r="BW9" s="969"/>
      <c r="BX9" s="969"/>
      <c r="BY9" s="969"/>
      <c r="BZ9" s="969"/>
      <c r="CA9" s="969"/>
      <c r="CB9" s="969"/>
      <c r="CC9" s="969"/>
      <c r="CD9" s="969"/>
      <c r="CE9" s="969"/>
      <c r="CF9" s="969"/>
      <c r="CG9" s="970"/>
      <c r="CH9" s="975">
        <v>2</v>
      </c>
      <c r="CI9" s="976"/>
      <c r="CJ9" s="976"/>
      <c r="CK9" s="976"/>
      <c r="CL9" s="986"/>
      <c r="CM9" s="975">
        <v>23</v>
      </c>
      <c r="CN9" s="976"/>
      <c r="CO9" s="976"/>
      <c r="CP9" s="976"/>
      <c r="CQ9" s="986"/>
      <c r="CR9" s="975">
        <v>16</v>
      </c>
      <c r="CS9" s="976"/>
      <c r="CT9" s="976"/>
      <c r="CU9" s="976"/>
      <c r="CV9" s="986"/>
      <c r="CW9" s="975" t="s">
        <v>208</v>
      </c>
      <c r="CX9" s="976"/>
      <c r="CY9" s="976"/>
      <c r="CZ9" s="976"/>
      <c r="DA9" s="986"/>
      <c r="DB9" s="975" t="s">
        <v>208</v>
      </c>
      <c r="DC9" s="976"/>
      <c r="DD9" s="976"/>
      <c r="DE9" s="976"/>
      <c r="DF9" s="986"/>
      <c r="DG9" s="975" t="s">
        <v>208</v>
      </c>
      <c r="DH9" s="976"/>
      <c r="DI9" s="976"/>
      <c r="DJ9" s="976"/>
      <c r="DK9" s="986"/>
      <c r="DL9" s="975" t="s">
        <v>208</v>
      </c>
      <c r="DM9" s="976"/>
      <c r="DN9" s="976"/>
      <c r="DO9" s="976"/>
      <c r="DP9" s="986"/>
      <c r="DQ9" s="975" t="s">
        <v>208</v>
      </c>
      <c r="DR9" s="976"/>
      <c r="DS9" s="976"/>
      <c r="DT9" s="976"/>
      <c r="DU9" s="986"/>
      <c r="DV9" s="968"/>
      <c r="DW9" s="969"/>
      <c r="DX9" s="969"/>
      <c r="DY9" s="969"/>
      <c r="DZ9" s="987"/>
      <c r="EA9" s="81"/>
    </row>
    <row r="10" spans="1:131" s="53" customFormat="1" ht="26.25" customHeight="1">
      <c r="A10" s="59">
        <v>4</v>
      </c>
      <c r="B10" s="968"/>
      <c r="C10" s="969"/>
      <c r="D10" s="969"/>
      <c r="E10" s="969"/>
      <c r="F10" s="969"/>
      <c r="G10" s="969"/>
      <c r="H10" s="969"/>
      <c r="I10" s="969"/>
      <c r="J10" s="969"/>
      <c r="K10" s="969"/>
      <c r="L10" s="969"/>
      <c r="M10" s="969"/>
      <c r="N10" s="969"/>
      <c r="O10" s="969"/>
      <c r="P10" s="970"/>
      <c r="Q10" s="971"/>
      <c r="R10" s="972"/>
      <c r="S10" s="972"/>
      <c r="T10" s="972"/>
      <c r="U10" s="972"/>
      <c r="V10" s="972"/>
      <c r="W10" s="972"/>
      <c r="X10" s="972"/>
      <c r="Y10" s="972"/>
      <c r="Z10" s="972"/>
      <c r="AA10" s="972"/>
      <c r="AB10" s="972"/>
      <c r="AC10" s="972"/>
      <c r="AD10" s="972"/>
      <c r="AE10" s="978"/>
      <c r="AF10" s="998"/>
      <c r="AG10" s="976"/>
      <c r="AH10" s="976"/>
      <c r="AI10" s="976"/>
      <c r="AJ10" s="999"/>
      <c r="AK10" s="977"/>
      <c r="AL10" s="972"/>
      <c r="AM10" s="972"/>
      <c r="AN10" s="972"/>
      <c r="AO10" s="972"/>
      <c r="AP10" s="972"/>
      <c r="AQ10" s="972"/>
      <c r="AR10" s="972"/>
      <c r="AS10" s="972"/>
      <c r="AT10" s="972"/>
      <c r="AU10" s="973"/>
      <c r="AV10" s="973"/>
      <c r="AW10" s="973"/>
      <c r="AX10" s="973"/>
      <c r="AY10" s="974"/>
      <c r="AZ10" s="63"/>
      <c r="BA10" s="63"/>
      <c r="BB10" s="63"/>
      <c r="BC10" s="63"/>
      <c r="BD10" s="63"/>
      <c r="BE10" s="81"/>
      <c r="BF10" s="81"/>
      <c r="BG10" s="81"/>
      <c r="BH10" s="81"/>
      <c r="BI10" s="81"/>
      <c r="BJ10" s="81"/>
      <c r="BK10" s="81"/>
      <c r="BL10" s="81"/>
      <c r="BM10" s="81"/>
      <c r="BN10" s="81"/>
      <c r="BO10" s="81"/>
      <c r="BP10" s="81"/>
      <c r="BQ10" s="59">
        <v>4</v>
      </c>
      <c r="BR10" s="87"/>
      <c r="BS10" s="968" t="s">
        <v>191</v>
      </c>
      <c r="BT10" s="969"/>
      <c r="BU10" s="969"/>
      <c r="BV10" s="969"/>
      <c r="BW10" s="969"/>
      <c r="BX10" s="969"/>
      <c r="BY10" s="969"/>
      <c r="BZ10" s="969"/>
      <c r="CA10" s="969"/>
      <c r="CB10" s="969"/>
      <c r="CC10" s="969"/>
      <c r="CD10" s="969"/>
      <c r="CE10" s="969"/>
      <c r="CF10" s="969"/>
      <c r="CG10" s="970"/>
      <c r="CH10" s="975">
        <v>3</v>
      </c>
      <c r="CI10" s="976"/>
      <c r="CJ10" s="976"/>
      <c r="CK10" s="976"/>
      <c r="CL10" s="986"/>
      <c r="CM10" s="975">
        <v>39</v>
      </c>
      <c r="CN10" s="976"/>
      <c r="CO10" s="976"/>
      <c r="CP10" s="976"/>
      <c r="CQ10" s="986"/>
      <c r="CR10" s="975">
        <v>22</v>
      </c>
      <c r="CS10" s="976"/>
      <c r="CT10" s="976"/>
      <c r="CU10" s="976"/>
      <c r="CV10" s="986"/>
      <c r="CW10" s="975" t="s">
        <v>208</v>
      </c>
      <c r="CX10" s="976"/>
      <c r="CY10" s="976"/>
      <c r="CZ10" s="976"/>
      <c r="DA10" s="986"/>
      <c r="DB10" s="975" t="s">
        <v>208</v>
      </c>
      <c r="DC10" s="976"/>
      <c r="DD10" s="976"/>
      <c r="DE10" s="976"/>
      <c r="DF10" s="986"/>
      <c r="DG10" s="975" t="s">
        <v>208</v>
      </c>
      <c r="DH10" s="976"/>
      <c r="DI10" s="976"/>
      <c r="DJ10" s="976"/>
      <c r="DK10" s="986"/>
      <c r="DL10" s="975" t="s">
        <v>208</v>
      </c>
      <c r="DM10" s="976"/>
      <c r="DN10" s="976"/>
      <c r="DO10" s="976"/>
      <c r="DP10" s="986"/>
      <c r="DQ10" s="975" t="s">
        <v>208</v>
      </c>
      <c r="DR10" s="976"/>
      <c r="DS10" s="976"/>
      <c r="DT10" s="976"/>
      <c r="DU10" s="986"/>
      <c r="DV10" s="968"/>
      <c r="DW10" s="969"/>
      <c r="DX10" s="969"/>
      <c r="DY10" s="969"/>
      <c r="DZ10" s="987"/>
      <c r="EA10" s="81"/>
    </row>
    <row r="11" spans="1:131" s="53" customFormat="1" ht="26.25" customHeight="1">
      <c r="A11" s="59">
        <v>5</v>
      </c>
      <c r="B11" s="968"/>
      <c r="C11" s="969"/>
      <c r="D11" s="969"/>
      <c r="E11" s="969"/>
      <c r="F11" s="969"/>
      <c r="G11" s="969"/>
      <c r="H11" s="969"/>
      <c r="I11" s="969"/>
      <c r="J11" s="969"/>
      <c r="K11" s="969"/>
      <c r="L11" s="969"/>
      <c r="M11" s="969"/>
      <c r="N11" s="969"/>
      <c r="O11" s="969"/>
      <c r="P11" s="970"/>
      <c r="Q11" s="971"/>
      <c r="R11" s="972"/>
      <c r="S11" s="972"/>
      <c r="T11" s="972"/>
      <c r="U11" s="972"/>
      <c r="V11" s="972"/>
      <c r="W11" s="972"/>
      <c r="X11" s="972"/>
      <c r="Y11" s="972"/>
      <c r="Z11" s="972"/>
      <c r="AA11" s="972"/>
      <c r="AB11" s="972"/>
      <c r="AC11" s="972"/>
      <c r="AD11" s="972"/>
      <c r="AE11" s="978"/>
      <c r="AF11" s="998"/>
      <c r="AG11" s="976"/>
      <c r="AH11" s="976"/>
      <c r="AI11" s="976"/>
      <c r="AJ11" s="999"/>
      <c r="AK11" s="977"/>
      <c r="AL11" s="972"/>
      <c r="AM11" s="972"/>
      <c r="AN11" s="972"/>
      <c r="AO11" s="972"/>
      <c r="AP11" s="972"/>
      <c r="AQ11" s="972"/>
      <c r="AR11" s="972"/>
      <c r="AS11" s="972"/>
      <c r="AT11" s="972"/>
      <c r="AU11" s="973"/>
      <c r="AV11" s="973"/>
      <c r="AW11" s="973"/>
      <c r="AX11" s="973"/>
      <c r="AY11" s="974"/>
      <c r="AZ11" s="63"/>
      <c r="BA11" s="63"/>
      <c r="BB11" s="63"/>
      <c r="BC11" s="63"/>
      <c r="BD11" s="63"/>
      <c r="BE11" s="81"/>
      <c r="BF11" s="81"/>
      <c r="BG11" s="81"/>
      <c r="BH11" s="81"/>
      <c r="BI11" s="81"/>
      <c r="BJ11" s="81"/>
      <c r="BK11" s="81"/>
      <c r="BL11" s="81"/>
      <c r="BM11" s="81"/>
      <c r="BN11" s="81"/>
      <c r="BO11" s="81"/>
      <c r="BP11" s="81"/>
      <c r="BQ11" s="59">
        <v>5</v>
      </c>
      <c r="BR11" s="87"/>
      <c r="BS11" s="968" t="s">
        <v>542</v>
      </c>
      <c r="BT11" s="969"/>
      <c r="BU11" s="969"/>
      <c r="BV11" s="969"/>
      <c r="BW11" s="969"/>
      <c r="BX11" s="969"/>
      <c r="BY11" s="969"/>
      <c r="BZ11" s="969"/>
      <c r="CA11" s="969"/>
      <c r="CB11" s="969"/>
      <c r="CC11" s="969"/>
      <c r="CD11" s="969"/>
      <c r="CE11" s="969"/>
      <c r="CF11" s="969"/>
      <c r="CG11" s="970"/>
      <c r="CH11" s="975">
        <v>3</v>
      </c>
      <c r="CI11" s="976"/>
      <c r="CJ11" s="976"/>
      <c r="CK11" s="976"/>
      <c r="CL11" s="986"/>
      <c r="CM11" s="975">
        <v>12</v>
      </c>
      <c r="CN11" s="976"/>
      <c r="CO11" s="976"/>
      <c r="CP11" s="976"/>
      <c r="CQ11" s="986"/>
      <c r="CR11" s="975">
        <v>3</v>
      </c>
      <c r="CS11" s="976"/>
      <c r="CT11" s="976"/>
      <c r="CU11" s="976"/>
      <c r="CV11" s="986"/>
      <c r="CW11" s="975">
        <v>35</v>
      </c>
      <c r="CX11" s="976"/>
      <c r="CY11" s="976"/>
      <c r="CZ11" s="976"/>
      <c r="DA11" s="986"/>
      <c r="DB11" s="975" t="s">
        <v>208</v>
      </c>
      <c r="DC11" s="976"/>
      <c r="DD11" s="976"/>
      <c r="DE11" s="976"/>
      <c r="DF11" s="986"/>
      <c r="DG11" s="975" t="s">
        <v>208</v>
      </c>
      <c r="DH11" s="976"/>
      <c r="DI11" s="976"/>
      <c r="DJ11" s="976"/>
      <c r="DK11" s="986"/>
      <c r="DL11" s="975" t="s">
        <v>208</v>
      </c>
      <c r="DM11" s="976"/>
      <c r="DN11" s="976"/>
      <c r="DO11" s="976"/>
      <c r="DP11" s="986"/>
      <c r="DQ11" s="975" t="s">
        <v>208</v>
      </c>
      <c r="DR11" s="976"/>
      <c r="DS11" s="976"/>
      <c r="DT11" s="976"/>
      <c r="DU11" s="986"/>
      <c r="DV11" s="968"/>
      <c r="DW11" s="969"/>
      <c r="DX11" s="969"/>
      <c r="DY11" s="969"/>
      <c r="DZ11" s="987"/>
      <c r="EA11" s="81"/>
    </row>
    <row r="12" spans="1:131" s="53" customFormat="1" ht="26.25" customHeight="1">
      <c r="A12" s="59">
        <v>6</v>
      </c>
      <c r="B12" s="968"/>
      <c r="C12" s="969"/>
      <c r="D12" s="969"/>
      <c r="E12" s="969"/>
      <c r="F12" s="969"/>
      <c r="G12" s="969"/>
      <c r="H12" s="969"/>
      <c r="I12" s="969"/>
      <c r="J12" s="969"/>
      <c r="K12" s="969"/>
      <c r="L12" s="969"/>
      <c r="M12" s="969"/>
      <c r="N12" s="969"/>
      <c r="O12" s="969"/>
      <c r="P12" s="970"/>
      <c r="Q12" s="971"/>
      <c r="R12" s="972"/>
      <c r="S12" s="972"/>
      <c r="T12" s="972"/>
      <c r="U12" s="972"/>
      <c r="V12" s="972"/>
      <c r="W12" s="972"/>
      <c r="X12" s="972"/>
      <c r="Y12" s="972"/>
      <c r="Z12" s="972"/>
      <c r="AA12" s="972"/>
      <c r="AB12" s="972"/>
      <c r="AC12" s="972"/>
      <c r="AD12" s="972"/>
      <c r="AE12" s="978"/>
      <c r="AF12" s="998"/>
      <c r="AG12" s="976"/>
      <c r="AH12" s="976"/>
      <c r="AI12" s="976"/>
      <c r="AJ12" s="999"/>
      <c r="AK12" s="977"/>
      <c r="AL12" s="972"/>
      <c r="AM12" s="972"/>
      <c r="AN12" s="972"/>
      <c r="AO12" s="972"/>
      <c r="AP12" s="972"/>
      <c r="AQ12" s="972"/>
      <c r="AR12" s="972"/>
      <c r="AS12" s="972"/>
      <c r="AT12" s="972"/>
      <c r="AU12" s="973"/>
      <c r="AV12" s="973"/>
      <c r="AW12" s="973"/>
      <c r="AX12" s="973"/>
      <c r="AY12" s="974"/>
      <c r="AZ12" s="63"/>
      <c r="BA12" s="63"/>
      <c r="BB12" s="63"/>
      <c r="BC12" s="63"/>
      <c r="BD12" s="63"/>
      <c r="BE12" s="81"/>
      <c r="BF12" s="81"/>
      <c r="BG12" s="81"/>
      <c r="BH12" s="81"/>
      <c r="BI12" s="81"/>
      <c r="BJ12" s="81"/>
      <c r="BK12" s="81"/>
      <c r="BL12" s="81"/>
      <c r="BM12" s="81"/>
      <c r="BN12" s="81"/>
      <c r="BO12" s="81"/>
      <c r="BP12" s="81"/>
      <c r="BQ12" s="59">
        <v>6</v>
      </c>
      <c r="BR12" s="87"/>
      <c r="BS12" s="968" t="s">
        <v>21</v>
      </c>
      <c r="BT12" s="969"/>
      <c r="BU12" s="969"/>
      <c r="BV12" s="969"/>
      <c r="BW12" s="969"/>
      <c r="BX12" s="969"/>
      <c r="BY12" s="969"/>
      <c r="BZ12" s="969"/>
      <c r="CA12" s="969"/>
      <c r="CB12" s="969"/>
      <c r="CC12" s="969"/>
      <c r="CD12" s="969"/>
      <c r="CE12" s="969"/>
      <c r="CF12" s="969"/>
      <c r="CG12" s="970"/>
      <c r="CH12" s="975" t="s">
        <v>208</v>
      </c>
      <c r="CI12" s="976"/>
      <c r="CJ12" s="976"/>
      <c r="CK12" s="976"/>
      <c r="CL12" s="986"/>
      <c r="CM12" s="975">
        <v>3</v>
      </c>
      <c r="CN12" s="976"/>
      <c r="CO12" s="976"/>
      <c r="CP12" s="976"/>
      <c r="CQ12" s="986"/>
      <c r="CR12" s="975">
        <v>1</v>
      </c>
      <c r="CS12" s="976"/>
      <c r="CT12" s="976"/>
      <c r="CU12" s="976"/>
      <c r="CV12" s="986"/>
      <c r="CW12" s="975" t="s">
        <v>208</v>
      </c>
      <c r="CX12" s="976"/>
      <c r="CY12" s="976"/>
      <c r="CZ12" s="976"/>
      <c r="DA12" s="986"/>
      <c r="DB12" s="975" t="s">
        <v>208</v>
      </c>
      <c r="DC12" s="976"/>
      <c r="DD12" s="976"/>
      <c r="DE12" s="976"/>
      <c r="DF12" s="986"/>
      <c r="DG12" s="975" t="s">
        <v>208</v>
      </c>
      <c r="DH12" s="976"/>
      <c r="DI12" s="976"/>
      <c r="DJ12" s="976"/>
      <c r="DK12" s="986"/>
      <c r="DL12" s="975" t="s">
        <v>208</v>
      </c>
      <c r="DM12" s="976"/>
      <c r="DN12" s="976"/>
      <c r="DO12" s="976"/>
      <c r="DP12" s="986"/>
      <c r="DQ12" s="975" t="s">
        <v>208</v>
      </c>
      <c r="DR12" s="976"/>
      <c r="DS12" s="976"/>
      <c r="DT12" s="976"/>
      <c r="DU12" s="986"/>
      <c r="DV12" s="968"/>
      <c r="DW12" s="969"/>
      <c r="DX12" s="969"/>
      <c r="DY12" s="969"/>
      <c r="DZ12" s="987"/>
      <c r="EA12" s="81"/>
    </row>
    <row r="13" spans="1:131" s="53" customFormat="1" ht="26.25" customHeight="1">
      <c r="A13" s="59">
        <v>7</v>
      </c>
      <c r="B13" s="968"/>
      <c r="C13" s="969"/>
      <c r="D13" s="969"/>
      <c r="E13" s="969"/>
      <c r="F13" s="969"/>
      <c r="G13" s="969"/>
      <c r="H13" s="969"/>
      <c r="I13" s="969"/>
      <c r="J13" s="969"/>
      <c r="K13" s="969"/>
      <c r="L13" s="969"/>
      <c r="M13" s="969"/>
      <c r="N13" s="969"/>
      <c r="O13" s="969"/>
      <c r="P13" s="970"/>
      <c r="Q13" s="971"/>
      <c r="R13" s="972"/>
      <c r="S13" s="972"/>
      <c r="T13" s="972"/>
      <c r="U13" s="972"/>
      <c r="V13" s="972"/>
      <c r="W13" s="972"/>
      <c r="X13" s="972"/>
      <c r="Y13" s="972"/>
      <c r="Z13" s="972"/>
      <c r="AA13" s="972"/>
      <c r="AB13" s="972"/>
      <c r="AC13" s="972"/>
      <c r="AD13" s="972"/>
      <c r="AE13" s="978"/>
      <c r="AF13" s="998"/>
      <c r="AG13" s="976"/>
      <c r="AH13" s="976"/>
      <c r="AI13" s="976"/>
      <c r="AJ13" s="999"/>
      <c r="AK13" s="977"/>
      <c r="AL13" s="972"/>
      <c r="AM13" s="972"/>
      <c r="AN13" s="972"/>
      <c r="AO13" s="972"/>
      <c r="AP13" s="972"/>
      <c r="AQ13" s="972"/>
      <c r="AR13" s="972"/>
      <c r="AS13" s="972"/>
      <c r="AT13" s="972"/>
      <c r="AU13" s="973"/>
      <c r="AV13" s="973"/>
      <c r="AW13" s="973"/>
      <c r="AX13" s="973"/>
      <c r="AY13" s="974"/>
      <c r="AZ13" s="63"/>
      <c r="BA13" s="63"/>
      <c r="BB13" s="63"/>
      <c r="BC13" s="63"/>
      <c r="BD13" s="63"/>
      <c r="BE13" s="81"/>
      <c r="BF13" s="81"/>
      <c r="BG13" s="81"/>
      <c r="BH13" s="81"/>
      <c r="BI13" s="81"/>
      <c r="BJ13" s="81"/>
      <c r="BK13" s="81"/>
      <c r="BL13" s="81"/>
      <c r="BM13" s="81"/>
      <c r="BN13" s="81"/>
      <c r="BO13" s="81"/>
      <c r="BP13" s="81"/>
      <c r="BQ13" s="59">
        <v>7</v>
      </c>
      <c r="BR13" s="87"/>
      <c r="BS13" s="968" t="s">
        <v>200</v>
      </c>
      <c r="BT13" s="969"/>
      <c r="BU13" s="969"/>
      <c r="BV13" s="969"/>
      <c r="BW13" s="969"/>
      <c r="BX13" s="969"/>
      <c r="BY13" s="969"/>
      <c r="BZ13" s="969"/>
      <c r="CA13" s="969"/>
      <c r="CB13" s="969"/>
      <c r="CC13" s="969"/>
      <c r="CD13" s="969"/>
      <c r="CE13" s="969"/>
      <c r="CF13" s="969"/>
      <c r="CG13" s="970"/>
      <c r="CH13" s="975" t="s">
        <v>208</v>
      </c>
      <c r="CI13" s="976"/>
      <c r="CJ13" s="976"/>
      <c r="CK13" s="976"/>
      <c r="CL13" s="986"/>
      <c r="CM13" s="975">
        <v>3</v>
      </c>
      <c r="CN13" s="976"/>
      <c r="CO13" s="976"/>
      <c r="CP13" s="976"/>
      <c r="CQ13" s="986"/>
      <c r="CR13" s="975">
        <v>3</v>
      </c>
      <c r="CS13" s="976"/>
      <c r="CT13" s="976"/>
      <c r="CU13" s="976"/>
      <c r="CV13" s="986"/>
      <c r="CW13" s="975" t="s">
        <v>208</v>
      </c>
      <c r="CX13" s="976"/>
      <c r="CY13" s="976"/>
      <c r="CZ13" s="976"/>
      <c r="DA13" s="986"/>
      <c r="DB13" s="975" t="s">
        <v>208</v>
      </c>
      <c r="DC13" s="976"/>
      <c r="DD13" s="976"/>
      <c r="DE13" s="976"/>
      <c r="DF13" s="986"/>
      <c r="DG13" s="975" t="s">
        <v>208</v>
      </c>
      <c r="DH13" s="976"/>
      <c r="DI13" s="976"/>
      <c r="DJ13" s="976"/>
      <c r="DK13" s="986"/>
      <c r="DL13" s="975" t="s">
        <v>208</v>
      </c>
      <c r="DM13" s="976"/>
      <c r="DN13" s="976"/>
      <c r="DO13" s="976"/>
      <c r="DP13" s="986"/>
      <c r="DQ13" s="975" t="s">
        <v>208</v>
      </c>
      <c r="DR13" s="976"/>
      <c r="DS13" s="976"/>
      <c r="DT13" s="976"/>
      <c r="DU13" s="986"/>
      <c r="DV13" s="968"/>
      <c r="DW13" s="969"/>
      <c r="DX13" s="969"/>
      <c r="DY13" s="969"/>
      <c r="DZ13" s="987"/>
      <c r="EA13" s="81"/>
    </row>
    <row r="14" spans="1:131" s="53" customFormat="1" ht="26.25" customHeight="1">
      <c r="A14" s="59">
        <v>8</v>
      </c>
      <c r="B14" s="968"/>
      <c r="C14" s="969"/>
      <c r="D14" s="969"/>
      <c r="E14" s="969"/>
      <c r="F14" s="969"/>
      <c r="G14" s="969"/>
      <c r="H14" s="969"/>
      <c r="I14" s="969"/>
      <c r="J14" s="969"/>
      <c r="K14" s="969"/>
      <c r="L14" s="969"/>
      <c r="M14" s="969"/>
      <c r="N14" s="969"/>
      <c r="O14" s="969"/>
      <c r="P14" s="970"/>
      <c r="Q14" s="971"/>
      <c r="R14" s="972"/>
      <c r="S14" s="972"/>
      <c r="T14" s="972"/>
      <c r="U14" s="972"/>
      <c r="V14" s="972"/>
      <c r="W14" s="972"/>
      <c r="X14" s="972"/>
      <c r="Y14" s="972"/>
      <c r="Z14" s="972"/>
      <c r="AA14" s="972"/>
      <c r="AB14" s="972"/>
      <c r="AC14" s="972"/>
      <c r="AD14" s="972"/>
      <c r="AE14" s="978"/>
      <c r="AF14" s="998"/>
      <c r="AG14" s="976"/>
      <c r="AH14" s="976"/>
      <c r="AI14" s="976"/>
      <c r="AJ14" s="999"/>
      <c r="AK14" s="977"/>
      <c r="AL14" s="972"/>
      <c r="AM14" s="972"/>
      <c r="AN14" s="972"/>
      <c r="AO14" s="972"/>
      <c r="AP14" s="972"/>
      <c r="AQ14" s="972"/>
      <c r="AR14" s="972"/>
      <c r="AS14" s="972"/>
      <c r="AT14" s="972"/>
      <c r="AU14" s="973"/>
      <c r="AV14" s="973"/>
      <c r="AW14" s="973"/>
      <c r="AX14" s="973"/>
      <c r="AY14" s="974"/>
      <c r="AZ14" s="63"/>
      <c r="BA14" s="63"/>
      <c r="BB14" s="63"/>
      <c r="BC14" s="63"/>
      <c r="BD14" s="63"/>
      <c r="BE14" s="81"/>
      <c r="BF14" s="81"/>
      <c r="BG14" s="81"/>
      <c r="BH14" s="81"/>
      <c r="BI14" s="81"/>
      <c r="BJ14" s="81"/>
      <c r="BK14" s="81"/>
      <c r="BL14" s="81"/>
      <c r="BM14" s="81"/>
      <c r="BN14" s="81"/>
      <c r="BO14" s="81"/>
      <c r="BP14" s="81"/>
      <c r="BQ14" s="59">
        <v>8</v>
      </c>
      <c r="BR14" s="87"/>
      <c r="BS14" s="968"/>
      <c r="BT14" s="969"/>
      <c r="BU14" s="969"/>
      <c r="BV14" s="969"/>
      <c r="BW14" s="969"/>
      <c r="BX14" s="969"/>
      <c r="BY14" s="969"/>
      <c r="BZ14" s="969"/>
      <c r="CA14" s="969"/>
      <c r="CB14" s="969"/>
      <c r="CC14" s="969"/>
      <c r="CD14" s="969"/>
      <c r="CE14" s="969"/>
      <c r="CF14" s="969"/>
      <c r="CG14" s="970"/>
      <c r="CH14" s="975"/>
      <c r="CI14" s="976"/>
      <c r="CJ14" s="976"/>
      <c r="CK14" s="976"/>
      <c r="CL14" s="986"/>
      <c r="CM14" s="975"/>
      <c r="CN14" s="976"/>
      <c r="CO14" s="976"/>
      <c r="CP14" s="976"/>
      <c r="CQ14" s="986"/>
      <c r="CR14" s="975"/>
      <c r="CS14" s="976"/>
      <c r="CT14" s="976"/>
      <c r="CU14" s="976"/>
      <c r="CV14" s="986"/>
      <c r="CW14" s="975"/>
      <c r="CX14" s="976"/>
      <c r="CY14" s="976"/>
      <c r="CZ14" s="976"/>
      <c r="DA14" s="986"/>
      <c r="DB14" s="975"/>
      <c r="DC14" s="976"/>
      <c r="DD14" s="976"/>
      <c r="DE14" s="976"/>
      <c r="DF14" s="986"/>
      <c r="DG14" s="975"/>
      <c r="DH14" s="976"/>
      <c r="DI14" s="976"/>
      <c r="DJ14" s="976"/>
      <c r="DK14" s="986"/>
      <c r="DL14" s="975"/>
      <c r="DM14" s="976"/>
      <c r="DN14" s="976"/>
      <c r="DO14" s="976"/>
      <c r="DP14" s="986"/>
      <c r="DQ14" s="975"/>
      <c r="DR14" s="976"/>
      <c r="DS14" s="976"/>
      <c r="DT14" s="976"/>
      <c r="DU14" s="986"/>
      <c r="DV14" s="968"/>
      <c r="DW14" s="969"/>
      <c r="DX14" s="969"/>
      <c r="DY14" s="969"/>
      <c r="DZ14" s="987"/>
      <c r="EA14" s="81"/>
    </row>
    <row r="15" spans="1:131" s="53" customFormat="1" ht="26.25" customHeight="1">
      <c r="A15" s="59">
        <v>9</v>
      </c>
      <c r="B15" s="968"/>
      <c r="C15" s="969"/>
      <c r="D15" s="969"/>
      <c r="E15" s="969"/>
      <c r="F15" s="969"/>
      <c r="G15" s="969"/>
      <c r="H15" s="969"/>
      <c r="I15" s="969"/>
      <c r="J15" s="969"/>
      <c r="K15" s="969"/>
      <c r="L15" s="969"/>
      <c r="M15" s="969"/>
      <c r="N15" s="969"/>
      <c r="O15" s="969"/>
      <c r="P15" s="970"/>
      <c r="Q15" s="971"/>
      <c r="R15" s="972"/>
      <c r="S15" s="972"/>
      <c r="T15" s="972"/>
      <c r="U15" s="972"/>
      <c r="V15" s="972"/>
      <c r="W15" s="972"/>
      <c r="X15" s="972"/>
      <c r="Y15" s="972"/>
      <c r="Z15" s="972"/>
      <c r="AA15" s="972"/>
      <c r="AB15" s="972"/>
      <c r="AC15" s="972"/>
      <c r="AD15" s="972"/>
      <c r="AE15" s="978"/>
      <c r="AF15" s="998"/>
      <c r="AG15" s="976"/>
      <c r="AH15" s="976"/>
      <c r="AI15" s="976"/>
      <c r="AJ15" s="999"/>
      <c r="AK15" s="977"/>
      <c r="AL15" s="972"/>
      <c r="AM15" s="972"/>
      <c r="AN15" s="972"/>
      <c r="AO15" s="972"/>
      <c r="AP15" s="972"/>
      <c r="AQ15" s="972"/>
      <c r="AR15" s="972"/>
      <c r="AS15" s="972"/>
      <c r="AT15" s="972"/>
      <c r="AU15" s="973"/>
      <c r="AV15" s="973"/>
      <c r="AW15" s="973"/>
      <c r="AX15" s="973"/>
      <c r="AY15" s="974"/>
      <c r="AZ15" s="63"/>
      <c r="BA15" s="63"/>
      <c r="BB15" s="63"/>
      <c r="BC15" s="63"/>
      <c r="BD15" s="63"/>
      <c r="BE15" s="81"/>
      <c r="BF15" s="81"/>
      <c r="BG15" s="81"/>
      <c r="BH15" s="81"/>
      <c r="BI15" s="81"/>
      <c r="BJ15" s="81"/>
      <c r="BK15" s="81"/>
      <c r="BL15" s="81"/>
      <c r="BM15" s="81"/>
      <c r="BN15" s="81"/>
      <c r="BO15" s="81"/>
      <c r="BP15" s="81"/>
      <c r="BQ15" s="59">
        <v>9</v>
      </c>
      <c r="BR15" s="87"/>
      <c r="BS15" s="968"/>
      <c r="BT15" s="969"/>
      <c r="BU15" s="969"/>
      <c r="BV15" s="969"/>
      <c r="BW15" s="969"/>
      <c r="BX15" s="969"/>
      <c r="BY15" s="969"/>
      <c r="BZ15" s="969"/>
      <c r="CA15" s="969"/>
      <c r="CB15" s="969"/>
      <c r="CC15" s="969"/>
      <c r="CD15" s="969"/>
      <c r="CE15" s="969"/>
      <c r="CF15" s="969"/>
      <c r="CG15" s="970"/>
      <c r="CH15" s="975"/>
      <c r="CI15" s="976"/>
      <c r="CJ15" s="976"/>
      <c r="CK15" s="976"/>
      <c r="CL15" s="986"/>
      <c r="CM15" s="975"/>
      <c r="CN15" s="976"/>
      <c r="CO15" s="976"/>
      <c r="CP15" s="976"/>
      <c r="CQ15" s="986"/>
      <c r="CR15" s="975"/>
      <c r="CS15" s="976"/>
      <c r="CT15" s="976"/>
      <c r="CU15" s="976"/>
      <c r="CV15" s="986"/>
      <c r="CW15" s="975"/>
      <c r="CX15" s="976"/>
      <c r="CY15" s="976"/>
      <c r="CZ15" s="976"/>
      <c r="DA15" s="986"/>
      <c r="DB15" s="975"/>
      <c r="DC15" s="976"/>
      <c r="DD15" s="976"/>
      <c r="DE15" s="976"/>
      <c r="DF15" s="986"/>
      <c r="DG15" s="975"/>
      <c r="DH15" s="976"/>
      <c r="DI15" s="976"/>
      <c r="DJ15" s="976"/>
      <c r="DK15" s="986"/>
      <c r="DL15" s="975"/>
      <c r="DM15" s="976"/>
      <c r="DN15" s="976"/>
      <c r="DO15" s="976"/>
      <c r="DP15" s="986"/>
      <c r="DQ15" s="975"/>
      <c r="DR15" s="976"/>
      <c r="DS15" s="976"/>
      <c r="DT15" s="976"/>
      <c r="DU15" s="986"/>
      <c r="DV15" s="968"/>
      <c r="DW15" s="969"/>
      <c r="DX15" s="969"/>
      <c r="DY15" s="969"/>
      <c r="DZ15" s="987"/>
      <c r="EA15" s="81"/>
    </row>
    <row r="16" spans="1:131" s="53" customFormat="1" ht="26.25" customHeight="1">
      <c r="A16" s="59">
        <v>10</v>
      </c>
      <c r="B16" s="968"/>
      <c r="C16" s="969"/>
      <c r="D16" s="969"/>
      <c r="E16" s="969"/>
      <c r="F16" s="969"/>
      <c r="G16" s="969"/>
      <c r="H16" s="969"/>
      <c r="I16" s="969"/>
      <c r="J16" s="969"/>
      <c r="K16" s="969"/>
      <c r="L16" s="969"/>
      <c r="M16" s="969"/>
      <c r="N16" s="969"/>
      <c r="O16" s="969"/>
      <c r="P16" s="970"/>
      <c r="Q16" s="971"/>
      <c r="R16" s="972"/>
      <c r="S16" s="972"/>
      <c r="T16" s="972"/>
      <c r="U16" s="972"/>
      <c r="V16" s="972"/>
      <c r="W16" s="972"/>
      <c r="X16" s="972"/>
      <c r="Y16" s="972"/>
      <c r="Z16" s="972"/>
      <c r="AA16" s="972"/>
      <c r="AB16" s="972"/>
      <c r="AC16" s="972"/>
      <c r="AD16" s="972"/>
      <c r="AE16" s="978"/>
      <c r="AF16" s="998"/>
      <c r="AG16" s="976"/>
      <c r="AH16" s="976"/>
      <c r="AI16" s="976"/>
      <c r="AJ16" s="999"/>
      <c r="AK16" s="977"/>
      <c r="AL16" s="972"/>
      <c r="AM16" s="972"/>
      <c r="AN16" s="972"/>
      <c r="AO16" s="972"/>
      <c r="AP16" s="972"/>
      <c r="AQ16" s="972"/>
      <c r="AR16" s="972"/>
      <c r="AS16" s="972"/>
      <c r="AT16" s="972"/>
      <c r="AU16" s="973"/>
      <c r="AV16" s="973"/>
      <c r="AW16" s="973"/>
      <c r="AX16" s="973"/>
      <c r="AY16" s="974"/>
      <c r="AZ16" s="63"/>
      <c r="BA16" s="63"/>
      <c r="BB16" s="63"/>
      <c r="BC16" s="63"/>
      <c r="BD16" s="63"/>
      <c r="BE16" s="81"/>
      <c r="BF16" s="81"/>
      <c r="BG16" s="81"/>
      <c r="BH16" s="81"/>
      <c r="BI16" s="81"/>
      <c r="BJ16" s="81"/>
      <c r="BK16" s="81"/>
      <c r="BL16" s="81"/>
      <c r="BM16" s="81"/>
      <c r="BN16" s="81"/>
      <c r="BO16" s="81"/>
      <c r="BP16" s="81"/>
      <c r="BQ16" s="59">
        <v>10</v>
      </c>
      <c r="BR16" s="87"/>
      <c r="BS16" s="968"/>
      <c r="BT16" s="969"/>
      <c r="BU16" s="969"/>
      <c r="BV16" s="969"/>
      <c r="BW16" s="969"/>
      <c r="BX16" s="969"/>
      <c r="BY16" s="969"/>
      <c r="BZ16" s="969"/>
      <c r="CA16" s="969"/>
      <c r="CB16" s="969"/>
      <c r="CC16" s="969"/>
      <c r="CD16" s="969"/>
      <c r="CE16" s="969"/>
      <c r="CF16" s="969"/>
      <c r="CG16" s="970"/>
      <c r="CH16" s="975"/>
      <c r="CI16" s="976"/>
      <c r="CJ16" s="976"/>
      <c r="CK16" s="976"/>
      <c r="CL16" s="986"/>
      <c r="CM16" s="975"/>
      <c r="CN16" s="976"/>
      <c r="CO16" s="976"/>
      <c r="CP16" s="976"/>
      <c r="CQ16" s="986"/>
      <c r="CR16" s="975"/>
      <c r="CS16" s="976"/>
      <c r="CT16" s="976"/>
      <c r="CU16" s="976"/>
      <c r="CV16" s="986"/>
      <c r="CW16" s="975"/>
      <c r="CX16" s="976"/>
      <c r="CY16" s="976"/>
      <c r="CZ16" s="976"/>
      <c r="DA16" s="986"/>
      <c r="DB16" s="975"/>
      <c r="DC16" s="976"/>
      <c r="DD16" s="976"/>
      <c r="DE16" s="976"/>
      <c r="DF16" s="986"/>
      <c r="DG16" s="975"/>
      <c r="DH16" s="976"/>
      <c r="DI16" s="976"/>
      <c r="DJ16" s="976"/>
      <c r="DK16" s="986"/>
      <c r="DL16" s="975"/>
      <c r="DM16" s="976"/>
      <c r="DN16" s="976"/>
      <c r="DO16" s="976"/>
      <c r="DP16" s="986"/>
      <c r="DQ16" s="975"/>
      <c r="DR16" s="976"/>
      <c r="DS16" s="976"/>
      <c r="DT16" s="976"/>
      <c r="DU16" s="986"/>
      <c r="DV16" s="968"/>
      <c r="DW16" s="969"/>
      <c r="DX16" s="969"/>
      <c r="DY16" s="969"/>
      <c r="DZ16" s="987"/>
      <c r="EA16" s="81"/>
    </row>
    <row r="17" spans="1:131" s="53" customFormat="1" ht="26.25" customHeight="1">
      <c r="A17" s="59">
        <v>11</v>
      </c>
      <c r="B17" s="968"/>
      <c r="C17" s="969"/>
      <c r="D17" s="969"/>
      <c r="E17" s="969"/>
      <c r="F17" s="969"/>
      <c r="G17" s="969"/>
      <c r="H17" s="969"/>
      <c r="I17" s="969"/>
      <c r="J17" s="969"/>
      <c r="K17" s="969"/>
      <c r="L17" s="969"/>
      <c r="M17" s="969"/>
      <c r="N17" s="969"/>
      <c r="O17" s="969"/>
      <c r="P17" s="970"/>
      <c r="Q17" s="971"/>
      <c r="R17" s="972"/>
      <c r="S17" s="972"/>
      <c r="T17" s="972"/>
      <c r="U17" s="972"/>
      <c r="V17" s="972"/>
      <c r="W17" s="972"/>
      <c r="X17" s="972"/>
      <c r="Y17" s="972"/>
      <c r="Z17" s="972"/>
      <c r="AA17" s="972"/>
      <c r="AB17" s="972"/>
      <c r="AC17" s="972"/>
      <c r="AD17" s="972"/>
      <c r="AE17" s="978"/>
      <c r="AF17" s="998"/>
      <c r="AG17" s="976"/>
      <c r="AH17" s="976"/>
      <c r="AI17" s="976"/>
      <c r="AJ17" s="999"/>
      <c r="AK17" s="977"/>
      <c r="AL17" s="972"/>
      <c r="AM17" s="972"/>
      <c r="AN17" s="972"/>
      <c r="AO17" s="972"/>
      <c r="AP17" s="972"/>
      <c r="AQ17" s="972"/>
      <c r="AR17" s="972"/>
      <c r="AS17" s="972"/>
      <c r="AT17" s="972"/>
      <c r="AU17" s="973"/>
      <c r="AV17" s="973"/>
      <c r="AW17" s="973"/>
      <c r="AX17" s="973"/>
      <c r="AY17" s="974"/>
      <c r="AZ17" s="63"/>
      <c r="BA17" s="63"/>
      <c r="BB17" s="63"/>
      <c r="BC17" s="63"/>
      <c r="BD17" s="63"/>
      <c r="BE17" s="81"/>
      <c r="BF17" s="81"/>
      <c r="BG17" s="81"/>
      <c r="BH17" s="81"/>
      <c r="BI17" s="81"/>
      <c r="BJ17" s="81"/>
      <c r="BK17" s="81"/>
      <c r="BL17" s="81"/>
      <c r="BM17" s="81"/>
      <c r="BN17" s="81"/>
      <c r="BO17" s="81"/>
      <c r="BP17" s="81"/>
      <c r="BQ17" s="59">
        <v>11</v>
      </c>
      <c r="BR17" s="87"/>
      <c r="BS17" s="968"/>
      <c r="BT17" s="969"/>
      <c r="BU17" s="969"/>
      <c r="BV17" s="969"/>
      <c r="BW17" s="969"/>
      <c r="BX17" s="969"/>
      <c r="BY17" s="969"/>
      <c r="BZ17" s="969"/>
      <c r="CA17" s="969"/>
      <c r="CB17" s="969"/>
      <c r="CC17" s="969"/>
      <c r="CD17" s="969"/>
      <c r="CE17" s="969"/>
      <c r="CF17" s="969"/>
      <c r="CG17" s="970"/>
      <c r="CH17" s="975"/>
      <c r="CI17" s="976"/>
      <c r="CJ17" s="976"/>
      <c r="CK17" s="976"/>
      <c r="CL17" s="986"/>
      <c r="CM17" s="975"/>
      <c r="CN17" s="976"/>
      <c r="CO17" s="976"/>
      <c r="CP17" s="976"/>
      <c r="CQ17" s="986"/>
      <c r="CR17" s="975"/>
      <c r="CS17" s="976"/>
      <c r="CT17" s="976"/>
      <c r="CU17" s="976"/>
      <c r="CV17" s="986"/>
      <c r="CW17" s="975"/>
      <c r="CX17" s="976"/>
      <c r="CY17" s="976"/>
      <c r="CZ17" s="976"/>
      <c r="DA17" s="986"/>
      <c r="DB17" s="975"/>
      <c r="DC17" s="976"/>
      <c r="DD17" s="976"/>
      <c r="DE17" s="976"/>
      <c r="DF17" s="986"/>
      <c r="DG17" s="975"/>
      <c r="DH17" s="976"/>
      <c r="DI17" s="976"/>
      <c r="DJ17" s="976"/>
      <c r="DK17" s="986"/>
      <c r="DL17" s="975"/>
      <c r="DM17" s="976"/>
      <c r="DN17" s="976"/>
      <c r="DO17" s="976"/>
      <c r="DP17" s="986"/>
      <c r="DQ17" s="975"/>
      <c r="DR17" s="976"/>
      <c r="DS17" s="976"/>
      <c r="DT17" s="976"/>
      <c r="DU17" s="986"/>
      <c r="DV17" s="968"/>
      <c r="DW17" s="969"/>
      <c r="DX17" s="969"/>
      <c r="DY17" s="969"/>
      <c r="DZ17" s="987"/>
      <c r="EA17" s="81"/>
    </row>
    <row r="18" spans="1:131" s="53" customFormat="1" ht="26.25" customHeight="1">
      <c r="A18" s="59">
        <v>12</v>
      </c>
      <c r="B18" s="968"/>
      <c r="C18" s="969"/>
      <c r="D18" s="969"/>
      <c r="E18" s="969"/>
      <c r="F18" s="969"/>
      <c r="G18" s="969"/>
      <c r="H18" s="969"/>
      <c r="I18" s="969"/>
      <c r="J18" s="969"/>
      <c r="K18" s="969"/>
      <c r="L18" s="969"/>
      <c r="M18" s="969"/>
      <c r="N18" s="969"/>
      <c r="O18" s="969"/>
      <c r="P18" s="970"/>
      <c r="Q18" s="971"/>
      <c r="R18" s="972"/>
      <c r="S18" s="972"/>
      <c r="T18" s="972"/>
      <c r="U18" s="972"/>
      <c r="V18" s="972"/>
      <c r="W18" s="972"/>
      <c r="X18" s="972"/>
      <c r="Y18" s="972"/>
      <c r="Z18" s="972"/>
      <c r="AA18" s="972"/>
      <c r="AB18" s="972"/>
      <c r="AC18" s="972"/>
      <c r="AD18" s="972"/>
      <c r="AE18" s="978"/>
      <c r="AF18" s="998"/>
      <c r="AG18" s="976"/>
      <c r="AH18" s="976"/>
      <c r="AI18" s="976"/>
      <c r="AJ18" s="999"/>
      <c r="AK18" s="977"/>
      <c r="AL18" s="972"/>
      <c r="AM18" s="972"/>
      <c r="AN18" s="972"/>
      <c r="AO18" s="972"/>
      <c r="AP18" s="972"/>
      <c r="AQ18" s="972"/>
      <c r="AR18" s="972"/>
      <c r="AS18" s="972"/>
      <c r="AT18" s="972"/>
      <c r="AU18" s="973"/>
      <c r="AV18" s="973"/>
      <c r="AW18" s="973"/>
      <c r="AX18" s="973"/>
      <c r="AY18" s="974"/>
      <c r="AZ18" s="63"/>
      <c r="BA18" s="63"/>
      <c r="BB18" s="63"/>
      <c r="BC18" s="63"/>
      <c r="BD18" s="63"/>
      <c r="BE18" s="81"/>
      <c r="BF18" s="81"/>
      <c r="BG18" s="81"/>
      <c r="BH18" s="81"/>
      <c r="BI18" s="81"/>
      <c r="BJ18" s="81"/>
      <c r="BK18" s="81"/>
      <c r="BL18" s="81"/>
      <c r="BM18" s="81"/>
      <c r="BN18" s="81"/>
      <c r="BO18" s="81"/>
      <c r="BP18" s="81"/>
      <c r="BQ18" s="59">
        <v>12</v>
      </c>
      <c r="BR18" s="87"/>
      <c r="BS18" s="968"/>
      <c r="BT18" s="969"/>
      <c r="BU18" s="969"/>
      <c r="BV18" s="969"/>
      <c r="BW18" s="969"/>
      <c r="BX18" s="969"/>
      <c r="BY18" s="969"/>
      <c r="BZ18" s="969"/>
      <c r="CA18" s="969"/>
      <c r="CB18" s="969"/>
      <c r="CC18" s="969"/>
      <c r="CD18" s="969"/>
      <c r="CE18" s="969"/>
      <c r="CF18" s="969"/>
      <c r="CG18" s="970"/>
      <c r="CH18" s="975"/>
      <c r="CI18" s="976"/>
      <c r="CJ18" s="976"/>
      <c r="CK18" s="976"/>
      <c r="CL18" s="986"/>
      <c r="CM18" s="975"/>
      <c r="CN18" s="976"/>
      <c r="CO18" s="976"/>
      <c r="CP18" s="976"/>
      <c r="CQ18" s="986"/>
      <c r="CR18" s="975"/>
      <c r="CS18" s="976"/>
      <c r="CT18" s="976"/>
      <c r="CU18" s="976"/>
      <c r="CV18" s="986"/>
      <c r="CW18" s="975"/>
      <c r="CX18" s="976"/>
      <c r="CY18" s="976"/>
      <c r="CZ18" s="976"/>
      <c r="DA18" s="986"/>
      <c r="DB18" s="975"/>
      <c r="DC18" s="976"/>
      <c r="DD18" s="976"/>
      <c r="DE18" s="976"/>
      <c r="DF18" s="986"/>
      <c r="DG18" s="975"/>
      <c r="DH18" s="976"/>
      <c r="DI18" s="976"/>
      <c r="DJ18" s="976"/>
      <c r="DK18" s="986"/>
      <c r="DL18" s="975"/>
      <c r="DM18" s="976"/>
      <c r="DN18" s="976"/>
      <c r="DO18" s="976"/>
      <c r="DP18" s="986"/>
      <c r="DQ18" s="975"/>
      <c r="DR18" s="976"/>
      <c r="DS18" s="976"/>
      <c r="DT18" s="976"/>
      <c r="DU18" s="986"/>
      <c r="DV18" s="968"/>
      <c r="DW18" s="969"/>
      <c r="DX18" s="969"/>
      <c r="DY18" s="969"/>
      <c r="DZ18" s="987"/>
      <c r="EA18" s="81"/>
    </row>
    <row r="19" spans="1:131" s="53" customFormat="1" ht="26.25" customHeight="1">
      <c r="A19" s="59">
        <v>13</v>
      </c>
      <c r="B19" s="968"/>
      <c r="C19" s="969"/>
      <c r="D19" s="969"/>
      <c r="E19" s="969"/>
      <c r="F19" s="969"/>
      <c r="G19" s="969"/>
      <c r="H19" s="969"/>
      <c r="I19" s="969"/>
      <c r="J19" s="969"/>
      <c r="K19" s="969"/>
      <c r="L19" s="969"/>
      <c r="M19" s="969"/>
      <c r="N19" s="969"/>
      <c r="O19" s="969"/>
      <c r="P19" s="970"/>
      <c r="Q19" s="971"/>
      <c r="R19" s="972"/>
      <c r="S19" s="972"/>
      <c r="T19" s="972"/>
      <c r="U19" s="972"/>
      <c r="V19" s="972"/>
      <c r="W19" s="972"/>
      <c r="X19" s="972"/>
      <c r="Y19" s="972"/>
      <c r="Z19" s="972"/>
      <c r="AA19" s="972"/>
      <c r="AB19" s="972"/>
      <c r="AC19" s="972"/>
      <c r="AD19" s="972"/>
      <c r="AE19" s="978"/>
      <c r="AF19" s="998"/>
      <c r="AG19" s="976"/>
      <c r="AH19" s="976"/>
      <c r="AI19" s="976"/>
      <c r="AJ19" s="999"/>
      <c r="AK19" s="977"/>
      <c r="AL19" s="972"/>
      <c r="AM19" s="972"/>
      <c r="AN19" s="972"/>
      <c r="AO19" s="972"/>
      <c r="AP19" s="972"/>
      <c r="AQ19" s="972"/>
      <c r="AR19" s="972"/>
      <c r="AS19" s="972"/>
      <c r="AT19" s="972"/>
      <c r="AU19" s="973"/>
      <c r="AV19" s="973"/>
      <c r="AW19" s="973"/>
      <c r="AX19" s="973"/>
      <c r="AY19" s="974"/>
      <c r="AZ19" s="63"/>
      <c r="BA19" s="63"/>
      <c r="BB19" s="63"/>
      <c r="BC19" s="63"/>
      <c r="BD19" s="63"/>
      <c r="BE19" s="81"/>
      <c r="BF19" s="81"/>
      <c r="BG19" s="81"/>
      <c r="BH19" s="81"/>
      <c r="BI19" s="81"/>
      <c r="BJ19" s="81"/>
      <c r="BK19" s="81"/>
      <c r="BL19" s="81"/>
      <c r="BM19" s="81"/>
      <c r="BN19" s="81"/>
      <c r="BO19" s="81"/>
      <c r="BP19" s="81"/>
      <c r="BQ19" s="59">
        <v>13</v>
      </c>
      <c r="BR19" s="87"/>
      <c r="BS19" s="968"/>
      <c r="BT19" s="969"/>
      <c r="BU19" s="969"/>
      <c r="BV19" s="969"/>
      <c r="BW19" s="969"/>
      <c r="BX19" s="969"/>
      <c r="BY19" s="969"/>
      <c r="BZ19" s="969"/>
      <c r="CA19" s="969"/>
      <c r="CB19" s="969"/>
      <c r="CC19" s="969"/>
      <c r="CD19" s="969"/>
      <c r="CE19" s="969"/>
      <c r="CF19" s="969"/>
      <c r="CG19" s="970"/>
      <c r="CH19" s="975"/>
      <c r="CI19" s="976"/>
      <c r="CJ19" s="976"/>
      <c r="CK19" s="976"/>
      <c r="CL19" s="986"/>
      <c r="CM19" s="975"/>
      <c r="CN19" s="976"/>
      <c r="CO19" s="976"/>
      <c r="CP19" s="976"/>
      <c r="CQ19" s="986"/>
      <c r="CR19" s="975"/>
      <c r="CS19" s="976"/>
      <c r="CT19" s="976"/>
      <c r="CU19" s="976"/>
      <c r="CV19" s="986"/>
      <c r="CW19" s="975"/>
      <c r="CX19" s="976"/>
      <c r="CY19" s="976"/>
      <c r="CZ19" s="976"/>
      <c r="DA19" s="986"/>
      <c r="DB19" s="975"/>
      <c r="DC19" s="976"/>
      <c r="DD19" s="976"/>
      <c r="DE19" s="976"/>
      <c r="DF19" s="986"/>
      <c r="DG19" s="975"/>
      <c r="DH19" s="976"/>
      <c r="DI19" s="976"/>
      <c r="DJ19" s="976"/>
      <c r="DK19" s="986"/>
      <c r="DL19" s="975"/>
      <c r="DM19" s="976"/>
      <c r="DN19" s="976"/>
      <c r="DO19" s="976"/>
      <c r="DP19" s="986"/>
      <c r="DQ19" s="975"/>
      <c r="DR19" s="976"/>
      <c r="DS19" s="976"/>
      <c r="DT19" s="976"/>
      <c r="DU19" s="986"/>
      <c r="DV19" s="968"/>
      <c r="DW19" s="969"/>
      <c r="DX19" s="969"/>
      <c r="DY19" s="969"/>
      <c r="DZ19" s="987"/>
      <c r="EA19" s="81"/>
    </row>
    <row r="20" spans="1:131" s="53" customFormat="1" ht="26.25" customHeight="1">
      <c r="A20" s="59">
        <v>14</v>
      </c>
      <c r="B20" s="968"/>
      <c r="C20" s="969"/>
      <c r="D20" s="969"/>
      <c r="E20" s="969"/>
      <c r="F20" s="969"/>
      <c r="G20" s="969"/>
      <c r="H20" s="969"/>
      <c r="I20" s="969"/>
      <c r="J20" s="969"/>
      <c r="K20" s="969"/>
      <c r="L20" s="969"/>
      <c r="M20" s="969"/>
      <c r="N20" s="969"/>
      <c r="O20" s="969"/>
      <c r="P20" s="970"/>
      <c r="Q20" s="971"/>
      <c r="R20" s="972"/>
      <c r="S20" s="972"/>
      <c r="T20" s="972"/>
      <c r="U20" s="972"/>
      <c r="V20" s="972"/>
      <c r="W20" s="972"/>
      <c r="X20" s="972"/>
      <c r="Y20" s="972"/>
      <c r="Z20" s="972"/>
      <c r="AA20" s="972"/>
      <c r="AB20" s="972"/>
      <c r="AC20" s="972"/>
      <c r="AD20" s="972"/>
      <c r="AE20" s="978"/>
      <c r="AF20" s="998"/>
      <c r="AG20" s="976"/>
      <c r="AH20" s="976"/>
      <c r="AI20" s="976"/>
      <c r="AJ20" s="999"/>
      <c r="AK20" s="977"/>
      <c r="AL20" s="972"/>
      <c r="AM20" s="972"/>
      <c r="AN20" s="972"/>
      <c r="AO20" s="972"/>
      <c r="AP20" s="972"/>
      <c r="AQ20" s="972"/>
      <c r="AR20" s="972"/>
      <c r="AS20" s="972"/>
      <c r="AT20" s="972"/>
      <c r="AU20" s="973"/>
      <c r="AV20" s="973"/>
      <c r="AW20" s="973"/>
      <c r="AX20" s="973"/>
      <c r="AY20" s="974"/>
      <c r="AZ20" s="63"/>
      <c r="BA20" s="63"/>
      <c r="BB20" s="63"/>
      <c r="BC20" s="63"/>
      <c r="BD20" s="63"/>
      <c r="BE20" s="81"/>
      <c r="BF20" s="81"/>
      <c r="BG20" s="81"/>
      <c r="BH20" s="81"/>
      <c r="BI20" s="81"/>
      <c r="BJ20" s="81"/>
      <c r="BK20" s="81"/>
      <c r="BL20" s="81"/>
      <c r="BM20" s="81"/>
      <c r="BN20" s="81"/>
      <c r="BO20" s="81"/>
      <c r="BP20" s="81"/>
      <c r="BQ20" s="59">
        <v>14</v>
      </c>
      <c r="BR20" s="87"/>
      <c r="BS20" s="968"/>
      <c r="BT20" s="969"/>
      <c r="BU20" s="969"/>
      <c r="BV20" s="969"/>
      <c r="BW20" s="969"/>
      <c r="BX20" s="969"/>
      <c r="BY20" s="969"/>
      <c r="BZ20" s="969"/>
      <c r="CA20" s="969"/>
      <c r="CB20" s="969"/>
      <c r="CC20" s="969"/>
      <c r="CD20" s="969"/>
      <c r="CE20" s="969"/>
      <c r="CF20" s="969"/>
      <c r="CG20" s="970"/>
      <c r="CH20" s="975"/>
      <c r="CI20" s="976"/>
      <c r="CJ20" s="976"/>
      <c r="CK20" s="976"/>
      <c r="CL20" s="986"/>
      <c r="CM20" s="975"/>
      <c r="CN20" s="976"/>
      <c r="CO20" s="976"/>
      <c r="CP20" s="976"/>
      <c r="CQ20" s="986"/>
      <c r="CR20" s="975"/>
      <c r="CS20" s="976"/>
      <c r="CT20" s="976"/>
      <c r="CU20" s="976"/>
      <c r="CV20" s="986"/>
      <c r="CW20" s="975"/>
      <c r="CX20" s="976"/>
      <c r="CY20" s="976"/>
      <c r="CZ20" s="976"/>
      <c r="DA20" s="986"/>
      <c r="DB20" s="975"/>
      <c r="DC20" s="976"/>
      <c r="DD20" s="976"/>
      <c r="DE20" s="976"/>
      <c r="DF20" s="986"/>
      <c r="DG20" s="975"/>
      <c r="DH20" s="976"/>
      <c r="DI20" s="976"/>
      <c r="DJ20" s="976"/>
      <c r="DK20" s="986"/>
      <c r="DL20" s="975"/>
      <c r="DM20" s="976"/>
      <c r="DN20" s="976"/>
      <c r="DO20" s="976"/>
      <c r="DP20" s="986"/>
      <c r="DQ20" s="975"/>
      <c r="DR20" s="976"/>
      <c r="DS20" s="976"/>
      <c r="DT20" s="976"/>
      <c r="DU20" s="986"/>
      <c r="DV20" s="968"/>
      <c r="DW20" s="969"/>
      <c r="DX20" s="969"/>
      <c r="DY20" s="969"/>
      <c r="DZ20" s="987"/>
      <c r="EA20" s="81"/>
    </row>
    <row r="21" spans="1:131" s="53" customFormat="1" ht="26.25" customHeight="1">
      <c r="A21" s="59">
        <v>15</v>
      </c>
      <c r="B21" s="968"/>
      <c r="C21" s="969"/>
      <c r="D21" s="969"/>
      <c r="E21" s="969"/>
      <c r="F21" s="969"/>
      <c r="G21" s="969"/>
      <c r="H21" s="969"/>
      <c r="I21" s="969"/>
      <c r="J21" s="969"/>
      <c r="K21" s="969"/>
      <c r="L21" s="969"/>
      <c r="M21" s="969"/>
      <c r="N21" s="969"/>
      <c r="O21" s="969"/>
      <c r="P21" s="970"/>
      <c r="Q21" s="971"/>
      <c r="R21" s="972"/>
      <c r="S21" s="972"/>
      <c r="T21" s="972"/>
      <c r="U21" s="972"/>
      <c r="V21" s="972"/>
      <c r="W21" s="972"/>
      <c r="X21" s="972"/>
      <c r="Y21" s="972"/>
      <c r="Z21" s="972"/>
      <c r="AA21" s="972"/>
      <c r="AB21" s="972"/>
      <c r="AC21" s="972"/>
      <c r="AD21" s="972"/>
      <c r="AE21" s="978"/>
      <c r="AF21" s="998"/>
      <c r="AG21" s="976"/>
      <c r="AH21" s="976"/>
      <c r="AI21" s="976"/>
      <c r="AJ21" s="999"/>
      <c r="AK21" s="977"/>
      <c r="AL21" s="972"/>
      <c r="AM21" s="972"/>
      <c r="AN21" s="972"/>
      <c r="AO21" s="972"/>
      <c r="AP21" s="972"/>
      <c r="AQ21" s="972"/>
      <c r="AR21" s="972"/>
      <c r="AS21" s="972"/>
      <c r="AT21" s="972"/>
      <c r="AU21" s="973"/>
      <c r="AV21" s="973"/>
      <c r="AW21" s="973"/>
      <c r="AX21" s="973"/>
      <c r="AY21" s="974"/>
      <c r="AZ21" s="63"/>
      <c r="BA21" s="63"/>
      <c r="BB21" s="63"/>
      <c r="BC21" s="63"/>
      <c r="BD21" s="63"/>
      <c r="BE21" s="81"/>
      <c r="BF21" s="81"/>
      <c r="BG21" s="81"/>
      <c r="BH21" s="81"/>
      <c r="BI21" s="81"/>
      <c r="BJ21" s="81"/>
      <c r="BK21" s="81"/>
      <c r="BL21" s="81"/>
      <c r="BM21" s="81"/>
      <c r="BN21" s="81"/>
      <c r="BO21" s="81"/>
      <c r="BP21" s="81"/>
      <c r="BQ21" s="59">
        <v>15</v>
      </c>
      <c r="BR21" s="87"/>
      <c r="BS21" s="968"/>
      <c r="BT21" s="969"/>
      <c r="BU21" s="969"/>
      <c r="BV21" s="969"/>
      <c r="BW21" s="969"/>
      <c r="BX21" s="969"/>
      <c r="BY21" s="969"/>
      <c r="BZ21" s="969"/>
      <c r="CA21" s="969"/>
      <c r="CB21" s="969"/>
      <c r="CC21" s="969"/>
      <c r="CD21" s="969"/>
      <c r="CE21" s="969"/>
      <c r="CF21" s="969"/>
      <c r="CG21" s="970"/>
      <c r="CH21" s="975"/>
      <c r="CI21" s="976"/>
      <c r="CJ21" s="976"/>
      <c r="CK21" s="976"/>
      <c r="CL21" s="986"/>
      <c r="CM21" s="975"/>
      <c r="CN21" s="976"/>
      <c r="CO21" s="976"/>
      <c r="CP21" s="976"/>
      <c r="CQ21" s="986"/>
      <c r="CR21" s="975"/>
      <c r="CS21" s="976"/>
      <c r="CT21" s="976"/>
      <c r="CU21" s="976"/>
      <c r="CV21" s="986"/>
      <c r="CW21" s="975"/>
      <c r="CX21" s="976"/>
      <c r="CY21" s="976"/>
      <c r="CZ21" s="976"/>
      <c r="DA21" s="986"/>
      <c r="DB21" s="975"/>
      <c r="DC21" s="976"/>
      <c r="DD21" s="976"/>
      <c r="DE21" s="976"/>
      <c r="DF21" s="986"/>
      <c r="DG21" s="975"/>
      <c r="DH21" s="976"/>
      <c r="DI21" s="976"/>
      <c r="DJ21" s="976"/>
      <c r="DK21" s="986"/>
      <c r="DL21" s="975"/>
      <c r="DM21" s="976"/>
      <c r="DN21" s="976"/>
      <c r="DO21" s="976"/>
      <c r="DP21" s="986"/>
      <c r="DQ21" s="975"/>
      <c r="DR21" s="976"/>
      <c r="DS21" s="976"/>
      <c r="DT21" s="976"/>
      <c r="DU21" s="986"/>
      <c r="DV21" s="968"/>
      <c r="DW21" s="969"/>
      <c r="DX21" s="969"/>
      <c r="DY21" s="969"/>
      <c r="DZ21" s="987"/>
      <c r="EA21" s="81"/>
    </row>
    <row r="22" spans="1:131" s="53" customFormat="1" ht="26.25" customHeight="1">
      <c r="A22" s="59">
        <v>16</v>
      </c>
      <c r="B22" s="968"/>
      <c r="C22" s="969"/>
      <c r="D22" s="969"/>
      <c r="E22" s="969"/>
      <c r="F22" s="969"/>
      <c r="G22" s="969"/>
      <c r="H22" s="969"/>
      <c r="I22" s="969"/>
      <c r="J22" s="969"/>
      <c r="K22" s="969"/>
      <c r="L22" s="969"/>
      <c r="M22" s="969"/>
      <c r="N22" s="969"/>
      <c r="O22" s="969"/>
      <c r="P22" s="970"/>
      <c r="Q22" s="1019"/>
      <c r="R22" s="1020"/>
      <c r="S22" s="1020"/>
      <c r="T22" s="1020"/>
      <c r="U22" s="1020"/>
      <c r="V22" s="1020"/>
      <c r="W22" s="1020"/>
      <c r="X22" s="1020"/>
      <c r="Y22" s="1020"/>
      <c r="Z22" s="1020"/>
      <c r="AA22" s="1020"/>
      <c r="AB22" s="1020"/>
      <c r="AC22" s="1020"/>
      <c r="AD22" s="1020"/>
      <c r="AE22" s="1021"/>
      <c r="AF22" s="998"/>
      <c r="AG22" s="976"/>
      <c r="AH22" s="976"/>
      <c r="AI22" s="976"/>
      <c r="AJ22" s="999"/>
      <c r="AK22" s="1022"/>
      <c r="AL22" s="1020"/>
      <c r="AM22" s="1020"/>
      <c r="AN22" s="1020"/>
      <c r="AO22" s="1020"/>
      <c r="AP22" s="1020"/>
      <c r="AQ22" s="1020"/>
      <c r="AR22" s="1020"/>
      <c r="AS22" s="1020"/>
      <c r="AT22" s="1020"/>
      <c r="AU22" s="1023"/>
      <c r="AV22" s="1023"/>
      <c r="AW22" s="1023"/>
      <c r="AX22" s="1023"/>
      <c r="AY22" s="1024"/>
      <c r="AZ22" s="1003" t="s">
        <v>456</v>
      </c>
      <c r="BA22" s="1003"/>
      <c r="BB22" s="1003"/>
      <c r="BC22" s="1003"/>
      <c r="BD22" s="1004"/>
      <c r="BE22" s="81"/>
      <c r="BF22" s="81"/>
      <c r="BG22" s="81"/>
      <c r="BH22" s="81"/>
      <c r="BI22" s="81"/>
      <c r="BJ22" s="81"/>
      <c r="BK22" s="81"/>
      <c r="BL22" s="81"/>
      <c r="BM22" s="81"/>
      <c r="BN22" s="81"/>
      <c r="BO22" s="81"/>
      <c r="BP22" s="81"/>
      <c r="BQ22" s="59">
        <v>16</v>
      </c>
      <c r="BR22" s="87"/>
      <c r="BS22" s="968"/>
      <c r="BT22" s="969"/>
      <c r="BU22" s="969"/>
      <c r="BV22" s="969"/>
      <c r="BW22" s="969"/>
      <c r="BX22" s="969"/>
      <c r="BY22" s="969"/>
      <c r="BZ22" s="969"/>
      <c r="CA22" s="969"/>
      <c r="CB22" s="969"/>
      <c r="CC22" s="969"/>
      <c r="CD22" s="969"/>
      <c r="CE22" s="969"/>
      <c r="CF22" s="969"/>
      <c r="CG22" s="970"/>
      <c r="CH22" s="975"/>
      <c r="CI22" s="976"/>
      <c r="CJ22" s="976"/>
      <c r="CK22" s="976"/>
      <c r="CL22" s="986"/>
      <c r="CM22" s="975"/>
      <c r="CN22" s="976"/>
      <c r="CO22" s="976"/>
      <c r="CP22" s="976"/>
      <c r="CQ22" s="986"/>
      <c r="CR22" s="975"/>
      <c r="CS22" s="976"/>
      <c r="CT22" s="976"/>
      <c r="CU22" s="976"/>
      <c r="CV22" s="986"/>
      <c r="CW22" s="975"/>
      <c r="CX22" s="976"/>
      <c r="CY22" s="976"/>
      <c r="CZ22" s="976"/>
      <c r="DA22" s="986"/>
      <c r="DB22" s="975"/>
      <c r="DC22" s="976"/>
      <c r="DD22" s="976"/>
      <c r="DE22" s="976"/>
      <c r="DF22" s="986"/>
      <c r="DG22" s="975"/>
      <c r="DH22" s="976"/>
      <c r="DI22" s="976"/>
      <c r="DJ22" s="976"/>
      <c r="DK22" s="986"/>
      <c r="DL22" s="975"/>
      <c r="DM22" s="976"/>
      <c r="DN22" s="976"/>
      <c r="DO22" s="976"/>
      <c r="DP22" s="986"/>
      <c r="DQ22" s="975"/>
      <c r="DR22" s="976"/>
      <c r="DS22" s="976"/>
      <c r="DT22" s="976"/>
      <c r="DU22" s="986"/>
      <c r="DV22" s="968"/>
      <c r="DW22" s="969"/>
      <c r="DX22" s="969"/>
      <c r="DY22" s="969"/>
      <c r="DZ22" s="987"/>
      <c r="EA22" s="81"/>
    </row>
    <row r="23" spans="1:131" s="53" customFormat="1" ht="26.25" customHeight="1">
      <c r="A23" s="60" t="s">
        <v>260</v>
      </c>
      <c r="B23" s="946" t="s">
        <v>312</v>
      </c>
      <c r="C23" s="947"/>
      <c r="D23" s="947"/>
      <c r="E23" s="947"/>
      <c r="F23" s="947"/>
      <c r="G23" s="947"/>
      <c r="H23" s="947"/>
      <c r="I23" s="947"/>
      <c r="J23" s="947"/>
      <c r="K23" s="947"/>
      <c r="L23" s="947"/>
      <c r="M23" s="947"/>
      <c r="N23" s="947"/>
      <c r="O23" s="947"/>
      <c r="P23" s="948"/>
      <c r="Q23" s="1017">
        <v>18933</v>
      </c>
      <c r="R23" s="958"/>
      <c r="S23" s="958"/>
      <c r="T23" s="958"/>
      <c r="U23" s="958"/>
      <c r="V23" s="958">
        <v>18044</v>
      </c>
      <c r="W23" s="958"/>
      <c r="X23" s="958"/>
      <c r="Y23" s="958"/>
      <c r="Z23" s="958"/>
      <c r="AA23" s="958">
        <v>889</v>
      </c>
      <c r="AB23" s="958"/>
      <c r="AC23" s="958"/>
      <c r="AD23" s="958"/>
      <c r="AE23" s="1018"/>
      <c r="AF23" s="989">
        <v>644</v>
      </c>
      <c r="AG23" s="958"/>
      <c r="AH23" s="958"/>
      <c r="AI23" s="958"/>
      <c r="AJ23" s="990"/>
      <c r="AK23" s="991"/>
      <c r="AL23" s="957"/>
      <c r="AM23" s="957"/>
      <c r="AN23" s="957"/>
      <c r="AO23" s="957"/>
      <c r="AP23" s="958">
        <v>13014</v>
      </c>
      <c r="AQ23" s="958"/>
      <c r="AR23" s="958"/>
      <c r="AS23" s="958"/>
      <c r="AT23" s="958"/>
      <c r="AU23" s="959"/>
      <c r="AV23" s="959"/>
      <c r="AW23" s="959"/>
      <c r="AX23" s="959"/>
      <c r="AY23" s="960"/>
      <c r="AZ23" s="993" t="s">
        <v>208</v>
      </c>
      <c r="BA23" s="953"/>
      <c r="BB23" s="953"/>
      <c r="BC23" s="953"/>
      <c r="BD23" s="994"/>
      <c r="BE23" s="81"/>
      <c r="BF23" s="81"/>
      <c r="BG23" s="81"/>
      <c r="BH23" s="81"/>
      <c r="BI23" s="81"/>
      <c r="BJ23" s="81"/>
      <c r="BK23" s="81"/>
      <c r="BL23" s="81"/>
      <c r="BM23" s="81"/>
      <c r="BN23" s="81"/>
      <c r="BO23" s="81"/>
      <c r="BP23" s="81"/>
      <c r="BQ23" s="59">
        <v>17</v>
      </c>
      <c r="BR23" s="87"/>
      <c r="BS23" s="968"/>
      <c r="BT23" s="969"/>
      <c r="BU23" s="969"/>
      <c r="BV23" s="969"/>
      <c r="BW23" s="969"/>
      <c r="BX23" s="969"/>
      <c r="BY23" s="969"/>
      <c r="BZ23" s="969"/>
      <c r="CA23" s="969"/>
      <c r="CB23" s="969"/>
      <c r="CC23" s="969"/>
      <c r="CD23" s="969"/>
      <c r="CE23" s="969"/>
      <c r="CF23" s="969"/>
      <c r="CG23" s="970"/>
      <c r="CH23" s="975"/>
      <c r="CI23" s="976"/>
      <c r="CJ23" s="976"/>
      <c r="CK23" s="976"/>
      <c r="CL23" s="986"/>
      <c r="CM23" s="975"/>
      <c r="CN23" s="976"/>
      <c r="CO23" s="976"/>
      <c r="CP23" s="976"/>
      <c r="CQ23" s="986"/>
      <c r="CR23" s="975"/>
      <c r="CS23" s="976"/>
      <c r="CT23" s="976"/>
      <c r="CU23" s="976"/>
      <c r="CV23" s="986"/>
      <c r="CW23" s="975"/>
      <c r="CX23" s="976"/>
      <c r="CY23" s="976"/>
      <c r="CZ23" s="976"/>
      <c r="DA23" s="986"/>
      <c r="DB23" s="975"/>
      <c r="DC23" s="976"/>
      <c r="DD23" s="976"/>
      <c r="DE23" s="976"/>
      <c r="DF23" s="986"/>
      <c r="DG23" s="975"/>
      <c r="DH23" s="976"/>
      <c r="DI23" s="976"/>
      <c r="DJ23" s="976"/>
      <c r="DK23" s="986"/>
      <c r="DL23" s="975"/>
      <c r="DM23" s="976"/>
      <c r="DN23" s="976"/>
      <c r="DO23" s="976"/>
      <c r="DP23" s="986"/>
      <c r="DQ23" s="975"/>
      <c r="DR23" s="976"/>
      <c r="DS23" s="976"/>
      <c r="DT23" s="976"/>
      <c r="DU23" s="986"/>
      <c r="DV23" s="968"/>
      <c r="DW23" s="969"/>
      <c r="DX23" s="969"/>
      <c r="DY23" s="969"/>
      <c r="DZ23" s="987"/>
      <c r="EA23" s="81"/>
    </row>
    <row r="24" spans="1:131" s="53" customFormat="1" ht="26.25" customHeight="1">
      <c r="A24" s="1015" t="s">
        <v>396</v>
      </c>
      <c r="B24" s="1015"/>
      <c r="C24" s="1015"/>
      <c r="D24" s="1015"/>
      <c r="E24" s="1015"/>
      <c r="F24" s="1015"/>
      <c r="G24" s="1015"/>
      <c r="H24" s="1015"/>
      <c r="I24" s="1015"/>
      <c r="J24" s="1015"/>
      <c r="K24" s="1015"/>
      <c r="L24" s="1015"/>
      <c r="M24" s="1015"/>
      <c r="N24" s="1015"/>
      <c r="O24" s="1015"/>
      <c r="P24" s="1015"/>
      <c r="Q24" s="1015"/>
      <c r="R24" s="1015"/>
      <c r="S24" s="1015"/>
      <c r="T24" s="1015"/>
      <c r="U24" s="1015"/>
      <c r="V24" s="1015"/>
      <c r="W24" s="1015"/>
      <c r="X24" s="1015"/>
      <c r="Y24" s="1015"/>
      <c r="Z24" s="1015"/>
      <c r="AA24" s="1015"/>
      <c r="AB24" s="1015"/>
      <c r="AC24" s="1015"/>
      <c r="AD24" s="1015"/>
      <c r="AE24" s="1015"/>
      <c r="AF24" s="1015"/>
      <c r="AG24" s="1015"/>
      <c r="AH24" s="1015"/>
      <c r="AI24" s="1015"/>
      <c r="AJ24" s="1015"/>
      <c r="AK24" s="1015"/>
      <c r="AL24" s="1015"/>
      <c r="AM24" s="1015"/>
      <c r="AN24" s="1015"/>
      <c r="AO24" s="1015"/>
      <c r="AP24" s="1015"/>
      <c r="AQ24" s="1015"/>
      <c r="AR24" s="1015"/>
      <c r="AS24" s="1015"/>
      <c r="AT24" s="1015"/>
      <c r="AU24" s="1015"/>
      <c r="AV24" s="1015"/>
      <c r="AW24" s="1015"/>
      <c r="AX24" s="1015"/>
      <c r="AY24" s="1015"/>
      <c r="AZ24" s="63"/>
      <c r="BA24" s="63"/>
      <c r="BB24" s="63"/>
      <c r="BC24" s="63"/>
      <c r="BD24" s="63"/>
      <c r="BE24" s="81"/>
      <c r="BF24" s="81"/>
      <c r="BG24" s="81"/>
      <c r="BH24" s="81"/>
      <c r="BI24" s="81"/>
      <c r="BJ24" s="81"/>
      <c r="BK24" s="81"/>
      <c r="BL24" s="81"/>
      <c r="BM24" s="81"/>
      <c r="BN24" s="81"/>
      <c r="BO24" s="81"/>
      <c r="BP24" s="81"/>
      <c r="BQ24" s="59">
        <v>18</v>
      </c>
      <c r="BR24" s="87"/>
      <c r="BS24" s="968"/>
      <c r="BT24" s="969"/>
      <c r="BU24" s="969"/>
      <c r="BV24" s="969"/>
      <c r="BW24" s="969"/>
      <c r="BX24" s="969"/>
      <c r="BY24" s="969"/>
      <c r="BZ24" s="969"/>
      <c r="CA24" s="969"/>
      <c r="CB24" s="969"/>
      <c r="CC24" s="969"/>
      <c r="CD24" s="969"/>
      <c r="CE24" s="969"/>
      <c r="CF24" s="969"/>
      <c r="CG24" s="970"/>
      <c r="CH24" s="975"/>
      <c r="CI24" s="976"/>
      <c r="CJ24" s="976"/>
      <c r="CK24" s="976"/>
      <c r="CL24" s="986"/>
      <c r="CM24" s="975"/>
      <c r="CN24" s="976"/>
      <c r="CO24" s="976"/>
      <c r="CP24" s="976"/>
      <c r="CQ24" s="986"/>
      <c r="CR24" s="975"/>
      <c r="CS24" s="976"/>
      <c r="CT24" s="976"/>
      <c r="CU24" s="976"/>
      <c r="CV24" s="986"/>
      <c r="CW24" s="975"/>
      <c r="CX24" s="976"/>
      <c r="CY24" s="976"/>
      <c r="CZ24" s="976"/>
      <c r="DA24" s="986"/>
      <c r="DB24" s="975"/>
      <c r="DC24" s="976"/>
      <c r="DD24" s="976"/>
      <c r="DE24" s="976"/>
      <c r="DF24" s="986"/>
      <c r="DG24" s="975"/>
      <c r="DH24" s="976"/>
      <c r="DI24" s="976"/>
      <c r="DJ24" s="976"/>
      <c r="DK24" s="986"/>
      <c r="DL24" s="975"/>
      <c r="DM24" s="976"/>
      <c r="DN24" s="976"/>
      <c r="DO24" s="976"/>
      <c r="DP24" s="986"/>
      <c r="DQ24" s="975"/>
      <c r="DR24" s="976"/>
      <c r="DS24" s="976"/>
      <c r="DT24" s="976"/>
      <c r="DU24" s="986"/>
      <c r="DV24" s="968"/>
      <c r="DW24" s="969"/>
      <c r="DX24" s="969"/>
      <c r="DY24" s="969"/>
      <c r="DZ24" s="987"/>
      <c r="EA24" s="81"/>
    </row>
    <row r="25" spans="1:131" s="51" customFormat="1" ht="26.25" customHeight="1">
      <c r="A25" s="1016" t="s">
        <v>422</v>
      </c>
      <c r="B25" s="1016"/>
      <c r="C25" s="1016"/>
      <c r="D25" s="1016"/>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c r="AA25" s="1016"/>
      <c r="AB25" s="1016"/>
      <c r="AC25" s="1016"/>
      <c r="AD25" s="1016"/>
      <c r="AE25" s="1016"/>
      <c r="AF25" s="1016"/>
      <c r="AG25" s="1016"/>
      <c r="AH25" s="1016"/>
      <c r="AI25" s="1016"/>
      <c r="AJ25" s="1016"/>
      <c r="AK25" s="1016"/>
      <c r="AL25" s="1016"/>
      <c r="AM25" s="1016"/>
      <c r="AN25" s="1016"/>
      <c r="AO25" s="1016"/>
      <c r="AP25" s="1016"/>
      <c r="AQ25" s="1016"/>
      <c r="AR25" s="1016"/>
      <c r="AS25" s="1016"/>
      <c r="AT25" s="1016"/>
      <c r="AU25" s="1016"/>
      <c r="AV25" s="1016"/>
      <c r="AW25" s="1016"/>
      <c r="AX25" s="1016"/>
      <c r="AY25" s="1016"/>
      <c r="AZ25" s="1016"/>
      <c r="BA25" s="1016"/>
      <c r="BB25" s="1016"/>
      <c r="BC25" s="1016"/>
      <c r="BD25" s="1016"/>
      <c r="BE25" s="1016"/>
      <c r="BF25" s="1016"/>
      <c r="BG25" s="1016"/>
      <c r="BH25" s="1016"/>
      <c r="BI25" s="1016"/>
      <c r="BJ25" s="63"/>
      <c r="BK25" s="63"/>
      <c r="BL25" s="63"/>
      <c r="BM25" s="63"/>
      <c r="BN25" s="63"/>
      <c r="BO25" s="62"/>
      <c r="BP25" s="62"/>
      <c r="BQ25" s="59">
        <v>19</v>
      </c>
      <c r="BR25" s="87"/>
      <c r="BS25" s="968"/>
      <c r="BT25" s="969"/>
      <c r="BU25" s="969"/>
      <c r="BV25" s="969"/>
      <c r="BW25" s="969"/>
      <c r="BX25" s="969"/>
      <c r="BY25" s="969"/>
      <c r="BZ25" s="969"/>
      <c r="CA25" s="969"/>
      <c r="CB25" s="969"/>
      <c r="CC25" s="969"/>
      <c r="CD25" s="969"/>
      <c r="CE25" s="969"/>
      <c r="CF25" s="969"/>
      <c r="CG25" s="970"/>
      <c r="CH25" s="975"/>
      <c r="CI25" s="976"/>
      <c r="CJ25" s="976"/>
      <c r="CK25" s="976"/>
      <c r="CL25" s="986"/>
      <c r="CM25" s="975"/>
      <c r="CN25" s="976"/>
      <c r="CO25" s="976"/>
      <c r="CP25" s="976"/>
      <c r="CQ25" s="986"/>
      <c r="CR25" s="975"/>
      <c r="CS25" s="976"/>
      <c r="CT25" s="976"/>
      <c r="CU25" s="976"/>
      <c r="CV25" s="986"/>
      <c r="CW25" s="975"/>
      <c r="CX25" s="976"/>
      <c r="CY25" s="976"/>
      <c r="CZ25" s="976"/>
      <c r="DA25" s="986"/>
      <c r="DB25" s="975"/>
      <c r="DC25" s="976"/>
      <c r="DD25" s="976"/>
      <c r="DE25" s="976"/>
      <c r="DF25" s="986"/>
      <c r="DG25" s="975"/>
      <c r="DH25" s="976"/>
      <c r="DI25" s="976"/>
      <c r="DJ25" s="976"/>
      <c r="DK25" s="986"/>
      <c r="DL25" s="975"/>
      <c r="DM25" s="976"/>
      <c r="DN25" s="976"/>
      <c r="DO25" s="976"/>
      <c r="DP25" s="986"/>
      <c r="DQ25" s="975"/>
      <c r="DR25" s="976"/>
      <c r="DS25" s="976"/>
      <c r="DT25" s="976"/>
      <c r="DU25" s="986"/>
      <c r="DV25" s="968"/>
      <c r="DW25" s="969"/>
      <c r="DX25" s="969"/>
      <c r="DY25" s="969"/>
      <c r="DZ25" s="987"/>
      <c r="EA25" s="54"/>
    </row>
    <row r="26" spans="1:131" s="51" customFormat="1" ht="26.25" customHeight="1">
      <c r="A26" s="704" t="s">
        <v>441</v>
      </c>
      <c r="B26" s="705"/>
      <c r="C26" s="705"/>
      <c r="D26" s="705"/>
      <c r="E26" s="705"/>
      <c r="F26" s="705"/>
      <c r="G26" s="705"/>
      <c r="H26" s="705"/>
      <c r="I26" s="705"/>
      <c r="J26" s="705"/>
      <c r="K26" s="705"/>
      <c r="L26" s="705"/>
      <c r="M26" s="705"/>
      <c r="N26" s="705"/>
      <c r="O26" s="705"/>
      <c r="P26" s="706"/>
      <c r="Q26" s="696" t="s">
        <v>458</v>
      </c>
      <c r="R26" s="697"/>
      <c r="S26" s="697"/>
      <c r="T26" s="697"/>
      <c r="U26" s="698"/>
      <c r="V26" s="696" t="s">
        <v>459</v>
      </c>
      <c r="W26" s="697"/>
      <c r="X26" s="697"/>
      <c r="Y26" s="697"/>
      <c r="Z26" s="698"/>
      <c r="AA26" s="696" t="s">
        <v>460</v>
      </c>
      <c r="AB26" s="697"/>
      <c r="AC26" s="697"/>
      <c r="AD26" s="697"/>
      <c r="AE26" s="697"/>
      <c r="AF26" s="788" t="s">
        <v>257</v>
      </c>
      <c r="AG26" s="711"/>
      <c r="AH26" s="711"/>
      <c r="AI26" s="711"/>
      <c r="AJ26" s="789"/>
      <c r="AK26" s="697" t="s">
        <v>398</v>
      </c>
      <c r="AL26" s="697"/>
      <c r="AM26" s="697"/>
      <c r="AN26" s="697"/>
      <c r="AO26" s="698"/>
      <c r="AP26" s="696" t="s">
        <v>367</v>
      </c>
      <c r="AQ26" s="697"/>
      <c r="AR26" s="697"/>
      <c r="AS26" s="697"/>
      <c r="AT26" s="698"/>
      <c r="AU26" s="696" t="s">
        <v>461</v>
      </c>
      <c r="AV26" s="697"/>
      <c r="AW26" s="697"/>
      <c r="AX26" s="697"/>
      <c r="AY26" s="698"/>
      <c r="AZ26" s="696" t="s">
        <v>143</v>
      </c>
      <c r="BA26" s="697"/>
      <c r="BB26" s="697"/>
      <c r="BC26" s="697"/>
      <c r="BD26" s="698"/>
      <c r="BE26" s="696" t="s">
        <v>445</v>
      </c>
      <c r="BF26" s="697"/>
      <c r="BG26" s="697"/>
      <c r="BH26" s="697"/>
      <c r="BI26" s="702"/>
      <c r="BJ26" s="63"/>
      <c r="BK26" s="63"/>
      <c r="BL26" s="63"/>
      <c r="BM26" s="63"/>
      <c r="BN26" s="63"/>
      <c r="BO26" s="62"/>
      <c r="BP26" s="62"/>
      <c r="BQ26" s="59">
        <v>20</v>
      </c>
      <c r="BR26" s="87"/>
      <c r="BS26" s="968"/>
      <c r="BT26" s="969"/>
      <c r="BU26" s="969"/>
      <c r="BV26" s="969"/>
      <c r="BW26" s="969"/>
      <c r="BX26" s="969"/>
      <c r="BY26" s="969"/>
      <c r="BZ26" s="969"/>
      <c r="CA26" s="969"/>
      <c r="CB26" s="969"/>
      <c r="CC26" s="969"/>
      <c r="CD26" s="969"/>
      <c r="CE26" s="969"/>
      <c r="CF26" s="969"/>
      <c r="CG26" s="970"/>
      <c r="CH26" s="975"/>
      <c r="CI26" s="976"/>
      <c r="CJ26" s="976"/>
      <c r="CK26" s="976"/>
      <c r="CL26" s="986"/>
      <c r="CM26" s="975"/>
      <c r="CN26" s="976"/>
      <c r="CO26" s="976"/>
      <c r="CP26" s="976"/>
      <c r="CQ26" s="986"/>
      <c r="CR26" s="975"/>
      <c r="CS26" s="976"/>
      <c r="CT26" s="976"/>
      <c r="CU26" s="976"/>
      <c r="CV26" s="986"/>
      <c r="CW26" s="975"/>
      <c r="CX26" s="976"/>
      <c r="CY26" s="976"/>
      <c r="CZ26" s="976"/>
      <c r="DA26" s="986"/>
      <c r="DB26" s="975"/>
      <c r="DC26" s="976"/>
      <c r="DD26" s="976"/>
      <c r="DE26" s="976"/>
      <c r="DF26" s="986"/>
      <c r="DG26" s="975"/>
      <c r="DH26" s="976"/>
      <c r="DI26" s="976"/>
      <c r="DJ26" s="976"/>
      <c r="DK26" s="986"/>
      <c r="DL26" s="975"/>
      <c r="DM26" s="976"/>
      <c r="DN26" s="976"/>
      <c r="DO26" s="976"/>
      <c r="DP26" s="986"/>
      <c r="DQ26" s="975"/>
      <c r="DR26" s="976"/>
      <c r="DS26" s="976"/>
      <c r="DT26" s="976"/>
      <c r="DU26" s="986"/>
      <c r="DV26" s="968"/>
      <c r="DW26" s="969"/>
      <c r="DX26" s="969"/>
      <c r="DY26" s="969"/>
      <c r="DZ26" s="987"/>
      <c r="EA26" s="54"/>
    </row>
    <row r="27" spans="1:131" s="51" customFormat="1" ht="26.25" customHeight="1">
      <c r="A27" s="707"/>
      <c r="B27" s="708"/>
      <c r="C27" s="708"/>
      <c r="D27" s="708"/>
      <c r="E27" s="708"/>
      <c r="F27" s="708"/>
      <c r="G27" s="708"/>
      <c r="H27" s="708"/>
      <c r="I27" s="708"/>
      <c r="J27" s="708"/>
      <c r="K27" s="708"/>
      <c r="L27" s="708"/>
      <c r="M27" s="708"/>
      <c r="N27" s="708"/>
      <c r="O27" s="708"/>
      <c r="P27" s="709"/>
      <c r="Q27" s="699"/>
      <c r="R27" s="700"/>
      <c r="S27" s="700"/>
      <c r="T27" s="700"/>
      <c r="U27" s="701"/>
      <c r="V27" s="699"/>
      <c r="W27" s="700"/>
      <c r="X27" s="700"/>
      <c r="Y27" s="700"/>
      <c r="Z27" s="701"/>
      <c r="AA27" s="699"/>
      <c r="AB27" s="700"/>
      <c r="AC27" s="700"/>
      <c r="AD27" s="700"/>
      <c r="AE27" s="700"/>
      <c r="AF27" s="790"/>
      <c r="AG27" s="714"/>
      <c r="AH27" s="714"/>
      <c r="AI27" s="714"/>
      <c r="AJ27" s="791"/>
      <c r="AK27" s="700"/>
      <c r="AL27" s="700"/>
      <c r="AM27" s="700"/>
      <c r="AN27" s="700"/>
      <c r="AO27" s="701"/>
      <c r="AP27" s="699"/>
      <c r="AQ27" s="700"/>
      <c r="AR27" s="700"/>
      <c r="AS27" s="700"/>
      <c r="AT27" s="701"/>
      <c r="AU27" s="699"/>
      <c r="AV27" s="700"/>
      <c r="AW27" s="700"/>
      <c r="AX27" s="700"/>
      <c r="AY27" s="701"/>
      <c r="AZ27" s="699"/>
      <c r="BA27" s="700"/>
      <c r="BB27" s="700"/>
      <c r="BC27" s="700"/>
      <c r="BD27" s="701"/>
      <c r="BE27" s="699"/>
      <c r="BF27" s="700"/>
      <c r="BG27" s="700"/>
      <c r="BH27" s="700"/>
      <c r="BI27" s="703"/>
      <c r="BJ27" s="63"/>
      <c r="BK27" s="63"/>
      <c r="BL27" s="63"/>
      <c r="BM27" s="63"/>
      <c r="BN27" s="63"/>
      <c r="BO27" s="62"/>
      <c r="BP27" s="62"/>
      <c r="BQ27" s="59">
        <v>21</v>
      </c>
      <c r="BR27" s="87"/>
      <c r="BS27" s="968"/>
      <c r="BT27" s="969"/>
      <c r="BU27" s="969"/>
      <c r="BV27" s="969"/>
      <c r="BW27" s="969"/>
      <c r="BX27" s="969"/>
      <c r="BY27" s="969"/>
      <c r="BZ27" s="969"/>
      <c r="CA27" s="969"/>
      <c r="CB27" s="969"/>
      <c r="CC27" s="969"/>
      <c r="CD27" s="969"/>
      <c r="CE27" s="969"/>
      <c r="CF27" s="969"/>
      <c r="CG27" s="970"/>
      <c r="CH27" s="975"/>
      <c r="CI27" s="976"/>
      <c r="CJ27" s="976"/>
      <c r="CK27" s="976"/>
      <c r="CL27" s="986"/>
      <c r="CM27" s="975"/>
      <c r="CN27" s="976"/>
      <c r="CO27" s="976"/>
      <c r="CP27" s="976"/>
      <c r="CQ27" s="986"/>
      <c r="CR27" s="975"/>
      <c r="CS27" s="976"/>
      <c r="CT27" s="976"/>
      <c r="CU27" s="976"/>
      <c r="CV27" s="986"/>
      <c r="CW27" s="975"/>
      <c r="CX27" s="976"/>
      <c r="CY27" s="976"/>
      <c r="CZ27" s="976"/>
      <c r="DA27" s="986"/>
      <c r="DB27" s="975"/>
      <c r="DC27" s="976"/>
      <c r="DD27" s="976"/>
      <c r="DE27" s="976"/>
      <c r="DF27" s="986"/>
      <c r="DG27" s="975"/>
      <c r="DH27" s="976"/>
      <c r="DI27" s="976"/>
      <c r="DJ27" s="976"/>
      <c r="DK27" s="986"/>
      <c r="DL27" s="975"/>
      <c r="DM27" s="976"/>
      <c r="DN27" s="976"/>
      <c r="DO27" s="976"/>
      <c r="DP27" s="986"/>
      <c r="DQ27" s="975"/>
      <c r="DR27" s="976"/>
      <c r="DS27" s="976"/>
      <c r="DT27" s="976"/>
      <c r="DU27" s="986"/>
      <c r="DV27" s="968"/>
      <c r="DW27" s="969"/>
      <c r="DX27" s="969"/>
      <c r="DY27" s="969"/>
      <c r="DZ27" s="987"/>
      <c r="EA27" s="54"/>
    </row>
    <row r="28" spans="1:131" s="51" customFormat="1" ht="26.25" customHeight="1">
      <c r="A28" s="61">
        <v>1</v>
      </c>
      <c r="B28" s="979" t="s">
        <v>462</v>
      </c>
      <c r="C28" s="980"/>
      <c r="D28" s="980"/>
      <c r="E28" s="980"/>
      <c r="F28" s="980"/>
      <c r="G28" s="980"/>
      <c r="H28" s="980"/>
      <c r="I28" s="980"/>
      <c r="J28" s="980"/>
      <c r="K28" s="980"/>
      <c r="L28" s="980"/>
      <c r="M28" s="980"/>
      <c r="N28" s="980"/>
      <c r="O28" s="980"/>
      <c r="P28" s="981"/>
      <c r="Q28" s="1006">
        <v>3697</v>
      </c>
      <c r="R28" s="1007"/>
      <c r="S28" s="1007"/>
      <c r="T28" s="1007"/>
      <c r="U28" s="1007"/>
      <c r="V28" s="1007">
        <v>3643</v>
      </c>
      <c r="W28" s="1007"/>
      <c r="X28" s="1007"/>
      <c r="Y28" s="1007"/>
      <c r="Z28" s="1007"/>
      <c r="AA28" s="1007">
        <v>54</v>
      </c>
      <c r="AB28" s="1007"/>
      <c r="AC28" s="1007"/>
      <c r="AD28" s="1007"/>
      <c r="AE28" s="1008"/>
      <c r="AF28" s="1009">
        <v>54</v>
      </c>
      <c r="AG28" s="1007"/>
      <c r="AH28" s="1007"/>
      <c r="AI28" s="1007"/>
      <c r="AJ28" s="1010"/>
      <c r="AK28" s="1011">
        <v>356</v>
      </c>
      <c r="AL28" s="1007"/>
      <c r="AM28" s="1007"/>
      <c r="AN28" s="1007"/>
      <c r="AO28" s="1007"/>
      <c r="AP28" s="1007" t="s">
        <v>208</v>
      </c>
      <c r="AQ28" s="1007"/>
      <c r="AR28" s="1007"/>
      <c r="AS28" s="1007"/>
      <c r="AT28" s="1007"/>
      <c r="AU28" s="1007" t="s">
        <v>208</v>
      </c>
      <c r="AV28" s="1007"/>
      <c r="AW28" s="1007"/>
      <c r="AX28" s="1007"/>
      <c r="AY28" s="1007"/>
      <c r="AZ28" s="1012" t="s">
        <v>208</v>
      </c>
      <c r="BA28" s="1012"/>
      <c r="BB28" s="1012"/>
      <c r="BC28" s="1012"/>
      <c r="BD28" s="1012"/>
      <c r="BE28" s="1013"/>
      <c r="BF28" s="1013"/>
      <c r="BG28" s="1013"/>
      <c r="BH28" s="1013"/>
      <c r="BI28" s="1014"/>
      <c r="BJ28" s="63"/>
      <c r="BK28" s="63"/>
      <c r="BL28" s="63"/>
      <c r="BM28" s="63"/>
      <c r="BN28" s="63"/>
      <c r="BO28" s="62"/>
      <c r="BP28" s="62"/>
      <c r="BQ28" s="59">
        <v>22</v>
      </c>
      <c r="BR28" s="87"/>
      <c r="BS28" s="968"/>
      <c r="BT28" s="969"/>
      <c r="BU28" s="969"/>
      <c r="BV28" s="969"/>
      <c r="BW28" s="969"/>
      <c r="BX28" s="969"/>
      <c r="BY28" s="969"/>
      <c r="BZ28" s="969"/>
      <c r="CA28" s="969"/>
      <c r="CB28" s="969"/>
      <c r="CC28" s="969"/>
      <c r="CD28" s="969"/>
      <c r="CE28" s="969"/>
      <c r="CF28" s="969"/>
      <c r="CG28" s="970"/>
      <c r="CH28" s="975"/>
      <c r="CI28" s="976"/>
      <c r="CJ28" s="976"/>
      <c r="CK28" s="976"/>
      <c r="CL28" s="986"/>
      <c r="CM28" s="975"/>
      <c r="CN28" s="976"/>
      <c r="CO28" s="976"/>
      <c r="CP28" s="976"/>
      <c r="CQ28" s="986"/>
      <c r="CR28" s="975"/>
      <c r="CS28" s="976"/>
      <c r="CT28" s="976"/>
      <c r="CU28" s="976"/>
      <c r="CV28" s="986"/>
      <c r="CW28" s="975"/>
      <c r="CX28" s="976"/>
      <c r="CY28" s="976"/>
      <c r="CZ28" s="976"/>
      <c r="DA28" s="986"/>
      <c r="DB28" s="975"/>
      <c r="DC28" s="976"/>
      <c r="DD28" s="976"/>
      <c r="DE28" s="976"/>
      <c r="DF28" s="986"/>
      <c r="DG28" s="975"/>
      <c r="DH28" s="976"/>
      <c r="DI28" s="976"/>
      <c r="DJ28" s="976"/>
      <c r="DK28" s="986"/>
      <c r="DL28" s="975"/>
      <c r="DM28" s="976"/>
      <c r="DN28" s="976"/>
      <c r="DO28" s="976"/>
      <c r="DP28" s="986"/>
      <c r="DQ28" s="975"/>
      <c r="DR28" s="976"/>
      <c r="DS28" s="976"/>
      <c r="DT28" s="976"/>
      <c r="DU28" s="986"/>
      <c r="DV28" s="968"/>
      <c r="DW28" s="969"/>
      <c r="DX28" s="969"/>
      <c r="DY28" s="969"/>
      <c r="DZ28" s="987"/>
      <c r="EA28" s="54"/>
    </row>
    <row r="29" spans="1:131" s="51" customFormat="1" ht="26.25" customHeight="1">
      <c r="A29" s="61">
        <v>2</v>
      </c>
      <c r="B29" s="968" t="s">
        <v>464</v>
      </c>
      <c r="C29" s="969"/>
      <c r="D29" s="969"/>
      <c r="E29" s="969"/>
      <c r="F29" s="969"/>
      <c r="G29" s="969"/>
      <c r="H29" s="969"/>
      <c r="I29" s="969"/>
      <c r="J29" s="969"/>
      <c r="K29" s="969"/>
      <c r="L29" s="969"/>
      <c r="M29" s="969"/>
      <c r="N29" s="969"/>
      <c r="O29" s="969"/>
      <c r="P29" s="970"/>
      <c r="Q29" s="971">
        <v>89</v>
      </c>
      <c r="R29" s="972"/>
      <c r="S29" s="972"/>
      <c r="T29" s="972"/>
      <c r="U29" s="972"/>
      <c r="V29" s="972">
        <v>89</v>
      </c>
      <c r="W29" s="972"/>
      <c r="X29" s="972"/>
      <c r="Y29" s="972"/>
      <c r="Z29" s="972"/>
      <c r="AA29" s="972" t="s">
        <v>208</v>
      </c>
      <c r="AB29" s="972"/>
      <c r="AC29" s="972"/>
      <c r="AD29" s="972"/>
      <c r="AE29" s="978"/>
      <c r="AF29" s="998" t="s">
        <v>208</v>
      </c>
      <c r="AG29" s="976"/>
      <c r="AH29" s="976"/>
      <c r="AI29" s="976"/>
      <c r="AJ29" s="999"/>
      <c r="AK29" s="977">
        <v>40</v>
      </c>
      <c r="AL29" s="972"/>
      <c r="AM29" s="972"/>
      <c r="AN29" s="972"/>
      <c r="AO29" s="972"/>
      <c r="AP29" s="972">
        <v>33</v>
      </c>
      <c r="AQ29" s="972"/>
      <c r="AR29" s="972"/>
      <c r="AS29" s="972"/>
      <c r="AT29" s="972"/>
      <c r="AU29" s="972">
        <v>9</v>
      </c>
      <c r="AV29" s="972"/>
      <c r="AW29" s="972"/>
      <c r="AX29" s="972"/>
      <c r="AY29" s="972"/>
      <c r="AZ29" s="1005" t="s">
        <v>208</v>
      </c>
      <c r="BA29" s="1005"/>
      <c r="BB29" s="1005"/>
      <c r="BC29" s="1005"/>
      <c r="BD29" s="1005"/>
      <c r="BE29" s="973"/>
      <c r="BF29" s="973"/>
      <c r="BG29" s="973"/>
      <c r="BH29" s="973"/>
      <c r="BI29" s="974"/>
      <c r="BJ29" s="63"/>
      <c r="BK29" s="63"/>
      <c r="BL29" s="63"/>
      <c r="BM29" s="63"/>
      <c r="BN29" s="63"/>
      <c r="BO29" s="62"/>
      <c r="BP29" s="62"/>
      <c r="BQ29" s="59">
        <v>23</v>
      </c>
      <c r="BR29" s="87"/>
      <c r="BS29" s="968"/>
      <c r="BT29" s="969"/>
      <c r="BU29" s="969"/>
      <c r="BV29" s="969"/>
      <c r="BW29" s="969"/>
      <c r="BX29" s="969"/>
      <c r="BY29" s="969"/>
      <c r="BZ29" s="969"/>
      <c r="CA29" s="969"/>
      <c r="CB29" s="969"/>
      <c r="CC29" s="969"/>
      <c r="CD29" s="969"/>
      <c r="CE29" s="969"/>
      <c r="CF29" s="969"/>
      <c r="CG29" s="970"/>
      <c r="CH29" s="975"/>
      <c r="CI29" s="976"/>
      <c r="CJ29" s="976"/>
      <c r="CK29" s="976"/>
      <c r="CL29" s="986"/>
      <c r="CM29" s="975"/>
      <c r="CN29" s="976"/>
      <c r="CO29" s="976"/>
      <c r="CP29" s="976"/>
      <c r="CQ29" s="986"/>
      <c r="CR29" s="975"/>
      <c r="CS29" s="976"/>
      <c r="CT29" s="976"/>
      <c r="CU29" s="976"/>
      <c r="CV29" s="986"/>
      <c r="CW29" s="975"/>
      <c r="CX29" s="976"/>
      <c r="CY29" s="976"/>
      <c r="CZ29" s="976"/>
      <c r="DA29" s="986"/>
      <c r="DB29" s="975"/>
      <c r="DC29" s="976"/>
      <c r="DD29" s="976"/>
      <c r="DE29" s="976"/>
      <c r="DF29" s="986"/>
      <c r="DG29" s="975"/>
      <c r="DH29" s="976"/>
      <c r="DI29" s="976"/>
      <c r="DJ29" s="976"/>
      <c r="DK29" s="986"/>
      <c r="DL29" s="975"/>
      <c r="DM29" s="976"/>
      <c r="DN29" s="976"/>
      <c r="DO29" s="976"/>
      <c r="DP29" s="986"/>
      <c r="DQ29" s="975"/>
      <c r="DR29" s="976"/>
      <c r="DS29" s="976"/>
      <c r="DT29" s="976"/>
      <c r="DU29" s="986"/>
      <c r="DV29" s="968"/>
      <c r="DW29" s="969"/>
      <c r="DX29" s="969"/>
      <c r="DY29" s="969"/>
      <c r="DZ29" s="987"/>
      <c r="EA29" s="54"/>
    </row>
    <row r="30" spans="1:131" s="51" customFormat="1" ht="26.25" customHeight="1">
      <c r="A30" s="61">
        <v>3</v>
      </c>
      <c r="B30" s="968" t="s">
        <v>235</v>
      </c>
      <c r="C30" s="969"/>
      <c r="D30" s="969"/>
      <c r="E30" s="969"/>
      <c r="F30" s="969"/>
      <c r="G30" s="969"/>
      <c r="H30" s="969"/>
      <c r="I30" s="969"/>
      <c r="J30" s="969"/>
      <c r="K30" s="969"/>
      <c r="L30" s="969"/>
      <c r="M30" s="969"/>
      <c r="N30" s="969"/>
      <c r="O30" s="969"/>
      <c r="P30" s="970"/>
      <c r="Q30" s="971">
        <v>440</v>
      </c>
      <c r="R30" s="972"/>
      <c r="S30" s="972"/>
      <c r="T30" s="972"/>
      <c r="U30" s="972"/>
      <c r="V30" s="972">
        <v>438</v>
      </c>
      <c r="W30" s="972"/>
      <c r="X30" s="972"/>
      <c r="Y30" s="972"/>
      <c r="Z30" s="972"/>
      <c r="AA30" s="972">
        <v>2</v>
      </c>
      <c r="AB30" s="972"/>
      <c r="AC30" s="972"/>
      <c r="AD30" s="972"/>
      <c r="AE30" s="978"/>
      <c r="AF30" s="998">
        <v>2</v>
      </c>
      <c r="AG30" s="976"/>
      <c r="AH30" s="976"/>
      <c r="AI30" s="976"/>
      <c r="AJ30" s="999"/>
      <c r="AK30" s="977">
        <v>106</v>
      </c>
      <c r="AL30" s="972"/>
      <c r="AM30" s="972"/>
      <c r="AN30" s="972"/>
      <c r="AO30" s="972"/>
      <c r="AP30" s="972" t="s">
        <v>208</v>
      </c>
      <c r="AQ30" s="972"/>
      <c r="AR30" s="972"/>
      <c r="AS30" s="972"/>
      <c r="AT30" s="972"/>
      <c r="AU30" s="972" t="s">
        <v>208</v>
      </c>
      <c r="AV30" s="972"/>
      <c r="AW30" s="972"/>
      <c r="AX30" s="972"/>
      <c r="AY30" s="972"/>
      <c r="AZ30" s="1005" t="s">
        <v>208</v>
      </c>
      <c r="BA30" s="1005"/>
      <c r="BB30" s="1005"/>
      <c r="BC30" s="1005"/>
      <c r="BD30" s="1005"/>
      <c r="BE30" s="973"/>
      <c r="BF30" s="973"/>
      <c r="BG30" s="973"/>
      <c r="BH30" s="973"/>
      <c r="BI30" s="974"/>
      <c r="BJ30" s="63"/>
      <c r="BK30" s="63"/>
      <c r="BL30" s="63"/>
      <c r="BM30" s="63"/>
      <c r="BN30" s="63"/>
      <c r="BO30" s="62"/>
      <c r="BP30" s="62"/>
      <c r="BQ30" s="59">
        <v>24</v>
      </c>
      <c r="BR30" s="87"/>
      <c r="BS30" s="968"/>
      <c r="BT30" s="969"/>
      <c r="BU30" s="969"/>
      <c r="BV30" s="969"/>
      <c r="BW30" s="969"/>
      <c r="BX30" s="969"/>
      <c r="BY30" s="969"/>
      <c r="BZ30" s="969"/>
      <c r="CA30" s="969"/>
      <c r="CB30" s="969"/>
      <c r="CC30" s="969"/>
      <c r="CD30" s="969"/>
      <c r="CE30" s="969"/>
      <c r="CF30" s="969"/>
      <c r="CG30" s="970"/>
      <c r="CH30" s="975"/>
      <c r="CI30" s="976"/>
      <c r="CJ30" s="976"/>
      <c r="CK30" s="976"/>
      <c r="CL30" s="986"/>
      <c r="CM30" s="975"/>
      <c r="CN30" s="976"/>
      <c r="CO30" s="976"/>
      <c r="CP30" s="976"/>
      <c r="CQ30" s="986"/>
      <c r="CR30" s="975"/>
      <c r="CS30" s="976"/>
      <c r="CT30" s="976"/>
      <c r="CU30" s="976"/>
      <c r="CV30" s="986"/>
      <c r="CW30" s="975"/>
      <c r="CX30" s="976"/>
      <c r="CY30" s="976"/>
      <c r="CZ30" s="976"/>
      <c r="DA30" s="986"/>
      <c r="DB30" s="975"/>
      <c r="DC30" s="976"/>
      <c r="DD30" s="976"/>
      <c r="DE30" s="976"/>
      <c r="DF30" s="986"/>
      <c r="DG30" s="975"/>
      <c r="DH30" s="976"/>
      <c r="DI30" s="976"/>
      <c r="DJ30" s="976"/>
      <c r="DK30" s="986"/>
      <c r="DL30" s="975"/>
      <c r="DM30" s="976"/>
      <c r="DN30" s="976"/>
      <c r="DO30" s="976"/>
      <c r="DP30" s="986"/>
      <c r="DQ30" s="975"/>
      <c r="DR30" s="976"/>
      <c r="DS30" s="976"/>
      <c r="DT30" s="976"/>
      <c r="DU30" s="986"/>
      <c r="DV30" s="968"/>
      <c r="DW30" s="969"/>
      <c r="DX30" s="969"/>
      <c r="DY30" s="969"/>
      <c r="DZ30" s="987"/>
      <c r="EA30" s="54"/>
    </row>
    <row r="31" spans="1:131" s="51" customFormat="1" ht="26.25" customHeight="1">
      <c r="A31" s="61">
        <v>4</v>
      </c>
      <c r="B31" s="968" t="s">
        <v>10</v>
      </c>
      <c r="C31" s="969"/>
      <c r="D31" s="969"/>
      <c r="E31" s="969"/>
      <c r="F31" s="969"/>
      <c r="G31" s="969"/>
      <c r="H31" s="969"/>
      <c r="I31" s="969"/>
      <c r="J31" s="969"/>
      <c r="K31" s="969"/>
      <c r="L31" s="969"/>
      <c r="M31" s="969"/>
      <c r="N31" s="969"/>
      <c r="O31" s="969"/>
      <c r="P31" s="970"/>
      <c r="Q31" s="971">
        <v>3992</v>
      </c>
      <c r="R31" s="972"/>
      <c r="S31" s="972"/>
      <c r="T31" s="972"/>
      <c r="U31" s="972"/>
      <c r="V31" s="972">
        <v>3965</v>
      </c>
      <c r="W31" s="972"/>
      <c r="X31" s="972"/>
      <c r="Y31" s="972"/>
      <c r="Z31" s="972"/>
      <c r="AA31" s="972">
        <v>27</v>
      </c>
      <c r="AB31" s="972"/>
      <c r="AC31" s="972"/>
      <c r="AD31" s="972"/>
      <c r="AE31" s="978"/>
      <c r="AF31" s="998">
        <v>27</v>
      </c>
      <c r="AG31" s="976"/>
      <c r="AH31" s="976"/>
      <c r="AI31" s="976"/>
      <c r="AJ31" s="999"/>
      <c r="AK31" s="977">
        <v>550</v>
      </c>
      <c r="AL31" s="972"/>
      <c r="AM31" s="972"/>
      <c r="AN31" s="972"/>
      <c r="AO31" s="972"/>
      <c r="AP31" s="972" t="s">
        <v>208</v>
      </c>
      <c r="AQ31" s="972"/>
      <c r="AR31" s="972"/>
      <c r="AS31" s="972"/>
      <c r="AT31" s="972"/>
      <c r="AU31" s="972" t="s">
        <v>208</v>
      </c>
      <c r="AV31" s="972"/>
      <c r="AW31" s="972"/>
      <c r="AX31" s="972"/>
      <c r="AY31" s="972"/>
      <c r="AZ31" s="1005" t="s">
        <v>208</v>
      </c>
      <c r="BA31" s="1005"/>
      <c r="BB31" s="1005"/>
      <c r="BC31" s="1005"/>
      <c r="BD31" s="1005"/>
      <c r="BE31" s="973"/>
      <c r="BF31" s="973"/>
      <c r="BG31" s="973"/>
      <c r="BH31" s="973"/>
      <c r="BI31" s="974"/>
      <c r="BJ31" s="63"/>
      <c r="BK31" s="63"/>
      <c r="BL31" s="63"/>
      <c r="BM31" s="63"/>
      <c r="BN31" s="63"/>
      <c r="BO31" s="62"/>
      <c r="BP31" s="62"/>
      <c r="BQ31" s="59">
        <v>25</v>
      </c>
      <c r="BR31" s="87"/>
      <c r="BS31" s="968"/>
      <c r="BT31" s="969"/>
      <c r="BU31" s="969"/>
      <c r="BV31" s="969"/>
      <c r="BW31" s="969"/>
      <c r="BX31" s="969"/>
      <c r="BY31" s="969"/>
      <c r="BZ31" s="969"/>
      <c r="CA31" s="969"/>
      <c r="CB31" s="969"/>
      <c r="CC31" s="969"/>
      <c r="CD31" s="969"/>
      <c r="CE31" s="969"/>
      <c r="CF31" s="969"/>
      <c r="CG31" s="970"/>
      <c r="CH31" s="975"/>
      <c r="CI31" s="976"/>
      <c r="CJ31" s="976"/>
      <c r="CK31" s="976"/>
      <c r="CL31" s="986"/>
      <c r="CM31" s="975"/>
      <c r="CN31" s="976"/>
      <c r="CO31" s="976"/>
      <c r="CP31" s="976"/>
      <c r="CQ31" s="986"/>
      <c r="CR31" s="975"/>
      <c r="CS31" s="976"/>
      <c r="CT31" s="976"/>
      <c r="CU31" s="976"/>
      <c r="CV31" s="986"/>
      <c r="CW31" s="975"/>
      <c r="CX31" s="976"/>
      <c r="CY31" s="976"/>
      <c r="CZ31" s="976"/>
      <c r="DA31" s="986"/>
      <c r="DB31" s="975"/>
      <c r="DC31" s="976"/>
      <c r="DD31" s="976"/>
      <c r="DE31" s="976"/>
      <c r="DF31" s="986"/>
      <c r="DG31" s="975"/>
      <c r="DH31" s="976"/>
      <c r="DI31" s="976"/>
      <c r="DJ31" s="976"/>
      <c r="DK31" s="986"/>
      <c r="DL31" s="975"/>
      <c r="DM31" s="976"/>
      <c r="DN31" s="976"/>
      <c r="DO31" s="976"/>
      <c r="DP31" s="986"/>
      <c r="DQ31" s="975"/>
      <c r="DR31" s="976"/>
      <c r="DS31" s="976"/>
      <c r="DT31" s="976"/>
      <c r="DU31" s="986"/>
      <c r="DV31" s="968"/>
      <c r="DW31" s="969"/>
      <c r="DX31" s="969"/>
      <c r="DY31" s="969"/>
      <c r="DZ31" s="987"/>
      <c r="EA31" s="54"/>
    </row>
    <row r="32" spans="1:131" s="51" customFormat="1" ht="26.25" customHeight="1">
      <c r="A32" s="61">
        <v>5</v>
      </c>
      <c r="B32" s="968" t="s">
        <v>294</v>
      </c>
      <c r="C32" s="969"/>
      <c r="D32" s="969"/>
      <c r="E32" s="969"/>
      <c r="F32" s="969"/>
      <c r="G32" s="969"/>
      <c r="H32" s="969"/>
      <c r="I32" s="969"/>
      <c r="J32" s="969"/>
      <c r="K32" s="969"/>
      <c r="L32" s="969"/>
      <c r="M32" s="969"/>
      <c r="N32" s="969"/>
      <c r="O32" s="969"/>
      <c r="P32" s="970"/>
      <c r="Q32" s="971">
        <v>12</v>
      </c>
      <c r="R32" s="972"/>
      <c r="S32" s="972"/>
      <c r="T32" s="972"/>
      <c r="U32" s="972"/>
      <c r="V32" s="972">
        <v>11</v>
      </c>
      <c r="W32" s="972"/>
      <c r="X32" s="972"/>
      <c r="Y32" s="972"/>
      <c r="Z32" s="972"/>
      <c r="AA32" s="972">
        <v>1</v>
      </c>
      <c r="AB32" s="972"/>
      <c r="AC32" s="972"/>
      <c r="AD32" s="972"/>
      <c r="AE32" s="978"/>
      <c r="AF32" s="998">
        <v>1</v>
      </c>
      <c r="AG32" s="976"/>
      <c r="AH32" s="976"/>
      <c r="AI32" s="976"/>
      <c r="AJ32" s="999"/>
      <c r="AK32" s="977" t="s">
        <v>208</v>
      </c>
      <c r="AL32" s="972"/>
      <c r="AM32" s="972"/>
      <c r="AN32" s="972"/>
      <c r="AO32" s="972"/>
      <c r="AP32" s="972" t="s">
        <v>208</v>
      </c>
      <c r="AQ32" s="972"/>
      <c r="AR32" s="972"/>
      <c r="AS32" s="972"/>
      <c r="AT32" s="972"/>
      <c r="AU32" s="972" t="s">
        <v>208</v>
      </c>
      <c r="AV32" s="972"/>
      <c r="AW32" s="972"/>
      <c r="AX32" s="972"/>
      <c r="AY32" s="972"/>
      <c r="AZ32" s="1005" t="s">
        <v>208</v>
      </c>
      <c r="BA32" s="1005"/>
      <c r="BB32" s="1005"/>
      <c r="BC32" s="1005"/>
      <c r="BD32" s="1005"/>
      <c r="BE32" s="973"/>
      <c r="BF32" s="973"/>
      <c r="BG32" s="973"/>
      <c r="BH32" s="973"/>
      <c r="BI32" s="974"/>
      <c r="BJ32" s="63"/>
      <c r="BK32" s="63"/>
      <c r="BL32" s="63"/>
      <c r="BM32" s="63"/>
      <c r="BN32" s="63"/>
      <c r="BO32" s="62"/>
      <c r="BP32" s="62"/>
      <c r="BQ32" s="59">
        <v>26</v>
      </c>
      <c r="BR32" s="87"/>
      <c r="BS32" s="968"/>
      <c r="BT32" s="969"/>
      <c r="BU32" s="969"/>
      <c r="BV32" s="969"/>
      <c r="BW32" s="969"/>
      <c r="BX32" s="969"/>
      <c r="BY32" s="969"/>
      <c r="BZ32" s="969"/>
      <c r="CA32" s="969"/>
      <c r="CB32" s="969"/>
      <c r="CC32" s="969"/>
      <c r="CD32" s="969"/>
      <c r="CE32" s="969"/>
      <c r="CF32" s="969"/>
      <c r="CG32" s="970"/>
      <c r="CH32" s="975"/>
      <c r="CI32" s="976"/>
      <c r="CJ32" s="976"/>
      <c r="CK32" s="976"/>
      <c r="CL32" s="986"/>
      <c r="CM32" s="975"/>
      <c r="CN32" s="976"/>
      <c r="CO32" s="976"/>
      <c r="CP32" s="976"/>
      <c r="CQ32" s="986"/>
      <c r="CR32" s="975"/>
      <c r="CS32" s="976"/>
      <c r="CT32" s="976"/>
      <c r="CU32" s="976"/>
      <c r="CV32" s="986"/>
      <c r="CW32" s="975"/>
      <c r="CX32" s="976"/>
      <c r="CY32" s="976"/>
      <c r="CZ32" s="976"/>
      <c r="DA32" s="986"/>
      <c r="DB32" s="975"/>
      <c r="DC32" s="976"/>
      <c r="DD32" s="976"/>
      <c r="DE32" s="976"/>
      <c r="DF32" s="986"/>
      <c r="DG32" s="975"/>
      <c r="DH32" s="976"/>
      <c r="DI32" s="976"/>
      <c r="DJ32" s="976"/>
      <c r="DK32" s="986"/>
      <c r="DL32" s="975"/>
      <c r="DM32" s="976"/>
      <c r="DN32" s="976"/>
      <c r="DO32" s="976"/>
      <c r="DP32" s="986"/>
      <c r="DQ32" s="975"/>
      <c r="DR32" s="976"/>
      <c r="DS32" s="976"/>
      <c r="DT32" s="976"/>
      <c r="DU32" s="986"/>
      <c r="DV32" s="968"/>
      <c r="DW32" s="969"/>
      <c r="DX32" s="969"/>
      <c r="DY32" s="969"/>
      <c r="DZ32" s="987"/>
      <c r="EA32" s="54"/>
    </row>
    <row r="33" spans="1:131" s="51" customFormat="1" ht="26.25" customHeight="1">
      <c r="A33" s="61">
        <v>6</v>
      </c>
      <c r="B33" s="968" t="s">
        <v>465</v>
      </c>
      <c r="C33" s="969"/>
      <c r="D33" s="969"/>
      <c r="E33" s="969"/>
      <c r="F33" s="969"/>
      <c r="G33" s="969"/>
      <c r="H33" s="969"/>
      <c r="I33" s="969"/>
      <c r="J33" s="969"/>
      <c r="K33" s="969"/>
      <c r="L33" s="969"/>
      <c r="M33" s="969"/>
      <c r="N33" s="969"/>
      <c r="O33" s="969"/>
      <c r="P33" s="970"/>
      <c r="Q33" s="971">
        <v>156</v>
      </c>
      <c r="R33" s="972"/>
      <c r="S33" s="972"/>
      <c r="T33" s="972"/>
      <c r="U33" s="972"/>
      <c r="V33" s="972">
        <v>139</v>
      </c>
      <c r="W33" s="972"/>
      <c r="X33" s="972"/>
      <c r="Y33" s="972"/>
      <c r="Z33" s="972"/>
      <c r="AA33" s="972">
        <v>17</v>
      </c>
      <c r="AB33" s="972"/>
      <c r="AC33" s="972"/>
      <c r="AD33" s="972"/>
      <c r="AE33" s="978"/>
      <c r="AF33" s="998">
        <v>857</v>
      </c>
      <c r="AG33" s="976"/>
      <c r="AH33" s="976"/>
      <c r="AI33" s="976"/>
      <c r="AJ33" s="999"/>
      <c r="AK33" s="977">
        <v>65</v>
      </c>
      <c r="AL33" s="972"/>
      <c r="AM33" s="972"/>
      <c r="AN33" s="972"/>
      <c r="AO33" s="972"/>
      <c r="AP33" s="972">
        <v>397</v>
      </c>
      <c r="AQ33" s="972"/>
      <c r="AR33" s="972"/>
      <c r="AS33" s="972"/>
      <c r="AT33" s="972"/>
      <c r="AU33" s="972">
        <v>296</v>
      </c>
      <c r="AV33" s="972"/>
      <c r="AW33" s="972"/>
      <c r="AX33" s="972"/>
      <c r="AY33" s="972"/>
      <c r="AZ33" s="1005" t="s">
        <v>208</v>
      </c>
      <c r="BA33" s="1005"/>
      <c r="BB33" s="1005"/>
      <c r="BC33" s="1005"/>
      <c r="BD33" s="1005"/>
      <c r="BE33" s="973" t="s">
        <v>466</v>
      </c>
      <c r="BF33" s="973"/>
      <c r="BG33" s="973"/>
      <c r="BH33" s="973"/>
      <c r="BI33" s="974"/>
      <c r="BJ33" s="63"/>
      <c r="BK33" s="63"/>
      <c r="BL33" s="63"/>
      <c r="BM33" s="63"/>
      <c r="BN33" s="63"/>
      <c r="BO33" s="62"/>
      <c r="BP33" s="62"/>
      <c r="BQ33" s="59">
        <v>27</v>
      </c>
      <c r="BR33" s="87"/>
      <c r="BS33" s="968"/>
      <c r="BT33" s="969"/>
      <c r="BU33" s="969"/>
      <c r="BV33" s="969"/>
      <c r="BW33" s="969"/>
      <c r="BX33" s="969"/>
      <c r="BY33" s="969"/>
      <c r="BZ33" s="969"/>
      <c r="CA33" s="969"/>
      <c r="CB33" s="969"/>
      <c r="CC33" s="969"/>
      <c r="CD33" s="969"/>
      <c r="CE33" s="969"/>
      <c r="CF33" s="969"/>
      <c r="CG33" s="970"/>
      <c r="CH33" s="975"/>
      <c r="CI33" s="976"/>
      <c r="CJ33" s="976"/>
      <c r="CK33" s="976"/>
      <c r="CL33" s="986"/>
      <c r="CM33" s="975"/>
      <c r="CN33" s="976"/>
      <c r="CO33" s="976"/>
      <c r="CP33" s="976"/>
      <c r="CQ33" s="986"/>
      <c r="CR33" s="975"/>
      <c r="CS33" s="976"/>
      <c r="CT33" s="976"/>
      <c r="CU33" s="976"/>
      <c r="CV33" s="986"/>
      <c r="CW33" s="975"/>
      <c r="CX33" s="976"/>
      <c r="CY33" s="976"/>
      <c r="CZ33" s="976"/>
      <c r="DA33" s="986"/>
      <c r="DB33" s="975"/>
      <c r="DC33" s="976"/>
      <c r="DD33" s="976"/>
      <c r="DE33" s="976"/>
      <c r="DF33" s="986"/>
      <c r="DG33" s="975"/>
      <c r="DH33" s="976"/>
      <c r="DI33" s="976"/>
      <c r="DJ33" s="976"/>
      <c r="DK33" s="986"/>
      <c r="DL33" s="975"/>
      <c r="DM33" s="976"/>
      <c r="DN33" s="976"/>
      <c r="DO33" s="976"/>
      <c r="DP33" s="986"/>
      <c r="DQ33" s="975"/>
      <c r="DR33" s="976"/>
      <c r="DS33" s="976"/>
      <c r="DT33" s="976"/>
      <c r="DU33" s="986"/>
      <c r="DV33" s="968"/>
      <c r="DW33" s="969"/>
      <c r="DX33" s="969"/>
      <c r="DY33" s="969"/>
      <c r="DZ33" s="987"/>
      <c r="EA33" s="54"/>
    </row>
    <row r="34" spans="1:131" s="51" customFormat="1" ht="26.25" customHeight="1">
      <c r="A34" s="61">
        <v>7</v>
      </c>
      <c r="B34" s="968" t="s">
        <v>56</v>
      </c>
      <c r="C34" s="969"/>
      <c r="D34" s="969"/>
      <c r="E34" s="969"/>
      <c r="F34" s="969"/>
      <c r="G34" s="969"/>
      <c r="H34" s="969"/>
      <c r="I34" s="969"/>
      <c r="J34" s="969"/>
      <c r="K34" s="969"/>
      <c r="L34" s="969"/>
      <c r="M34" s="969"/>
      <c r="N34" s="969"/>
      <c r="O34" s="969"/>
      <c r="P34" s="970"/>
      <c r="Q34" s="971">
        <v>155</v>
      </c>
      <c r="R34" s="972"/>
      <c r="S34" s="972"/>
      <c r="T34" s="972"/>
      <c r="U34" s="972"/>
      <c r="V34" s="972">
        <v>128</v>
      </c>
      <c r="W34" s="972"/>
      <c r="X34" s="972"/>
      <c r="Y34" s="972"/>
      <c r="Z34" s="972"/>
      <c r="AA34" s="972">
        <v>27</v>
      </c>
      <c r="AB34" s="972"/>
      <c r="AC34" s="972"/>
      <c r="AD34" s="972"/>
      <c r="AE34" s="978"/>
      <c r="AF34" s="998">
        <v>27</v>
      </c>
      <c r="AG34" s="976"/>
      <c r="AH34" s="976"/>
      <c r="AI34" s="976"/>
      <c r="AJ34" s="999"/>
      <c r="AK34" s="977">
        <v>58</v>
      </c>
      <c r="AL34" s="972"/>
      <c r="AM34" s="972"/>
      <c r="AN34" s="972"/>
      <c r="AO34" s="972"/>
      <c r="AP34" s="972">
        <v>74</v>
      </c>
      <c r="AQ34" s="972"/>
      <c r="AR34" s="972"/>
      <c r="AS34" s="972"/>
      <c r="AT34" s="972"/>
      <c r="AU34" s="972">
        <v>52</v>
      </c>
      <c r="AV34" s="972"/>
      <c r="AW34" s="972"/>
      <c r="AX34" s="972"/>
      <c r="AY34" s="972"/>
      <c r="AZ34" s="1005" t="s">
        <v>208</v>
      </c>
      <c r="BA34" s="1005"/>
      <c r="BB34" s="1005"/>
      <c r="BC34" s="1005"/>
      <c r="BD34" s="1005"/>
      <c r="BE34" s="973" t="s">
        <v>26</v>
      </c>
      <c r="BF34" s="973"/>
      <c r="BG34" s="973"/>
      <c r="BH34" s="973"/>
      <c r="BI34" s="974"/>
      <c r="BJ34" s="63"/>
      <c r="BK34" s="63"/>
      <c r="BL34" s="63"/>
      <c r="BM34" s="63"/>
      <c r="BN34" s="63"/>
      <c r="BO34" s="62"/>
      <c r="BP34" s="62"/>
      <c r="BQ34" s="59">
        <v>28</v>
      </c>
      <c r="BR34" s="87"/>
      <c r="BS34" s="968"/>
      <c r="BT34" s="969"/>
      <c r="BU34" s="969"/>
      <c r="BV34" s="969"/>
      <c r="BW34" s="969"/>
      <c r="BX34" s="969"/>
      <c r="BY34" s="969"/>
      <c r="BZ34" s="969"/>
      <c r="CA34" s="969"/>
      <c r="CB34" s="969"/>
      <c r="CC34" s="969"/>
      <c r="CD34" s="969"/>
      <c r="CE34" s="969"/>
      <c r="CF34" s="969"/>
      <c r="CG34" s="970"/>
      <c r="CH34" s="975"/>
      <c r="CI34" s="976"/>
      <c r="CJ34" s="976"/>
      <c r="CK34" s="976"/>
      <c r="CL34" s="986"/>
      <c r="CM34" s="975"/>
      <c r="CN34" s="976"/>
      <c r="CO34" s="976"/>
      <c r="CP34" s="976"/>
      <c r="CQ34" s="986"/>
      <c r="CR34" s="975"/>
      <c r="CS34" s="976"/>
      <c r="CT34" s="976"/>
      <c r="CU34" s="976"/>
      <c r="CV34" s="986"/>
      <c r="CW34" s="975"/>
      <c r="CX34" s="976"/>
      <c r="CY34" s="976"/>
      <c r="CZ34" s="976"/>
      <c r="DA34" s="986"/>
      <c r="DB34" s="975"/>
      <c r="DC34" s="976"/>
      <c r="DD34" s="976"/>
      <c r="DE34" s="976"/>
      <c r="DF34" s="986"/>
      <c r="DG34" s="975"/>
      <c r="DH34" s="976"/>
      <c r="DI34" s="976"/>
      <c r="DJ34" s="976"/>
      <c r="DK34" s="986"/>
      <c r="DL34" s="975"/>
      <c r="DM34" s="976"/>
      <c r="DN34" s="976"/>
      <c r="DO34" s="976"/>
      <c r="DP34" s="986"/>
      <c r="DQ34" s="975"/>
      <c r="DR34" s="976"/>
      <c r="DS34" s="976"/>
      <c r="DT34" s="976"/>
      <c r="DU34" s="986"/>
      <c r="DV34" s="968"/>
      <c r="DW34" s="969"/>
      <c r="DX34" s="969"/>
      <c r="DY34" s="969"/>
      <c r="DZ34" s="987"/>
      <c r="EA34" s="54"/>
    </row>
    <row r="35" spans="1:131" s="51" customFormat="1" ht="26.25" customHeight="1">
      <c r="A35" s="61">
        <v>8</v>
      </c>
      <c r="B35" s="968" t="s">
        <v>467</v>
      </c>
      <c r="C35" s="969"/>
      <c r="D35" s="969"/>
      <c r="E35" s="969"/>
      <c r="F35" s="969"/>
      <c r="G35" s="969"/>
      <c r="H35" s="969"/>
      <c r="I35" s="969"/>
      <c r="J35" s="969"/>
      <c r="K35" s="969"/>
      <c r="L35" s="969"/>
      <c r="M35" s="969"/>
      <c r="N35" s="969"/>
      <c r="O35" s="969"/>
      <c r="P35" s="970"/>
      <c r="Q35" s="971">
        <v>337</v>
      </c>
      <c r="R35" s="972"/>
      <c r="S35" s="972"/>
      <c r="T35" s="972"/>
      <c r="U35" s="972"/>
      <c r="V35" s="972">
        <v>331</v>
      </c>
      <c r="W35" s="972"/>
      <c r="X35" s="972"/>
      <c r="Y35" s="972"/>
      <c r="Z35" s="972"/>
      <c r="AA35" s="972">
        <v>6</v>
      </c>
      <c r="AB35" s="972"/>
      <c r="AC35" s="972"/>
      <c r="AD35" s="972"/>
      <c r="AE35" s="978"/>
      <c r="AF35" s="998">
        <v>6</v>
      </c>
      <c r="AG35" s="976"/>
      <c r="AH35" s="976"/>
      <c r="AI35" s="976"/>
      <c r="AJ35" s="999"/>
      <c r="AK35" s="977">
        <v>195</v>
      </c>
      <c r="AL35" s="972"/>
      <c r="AM35" s="972"/>
      <c r="AN35" s="972"/>
      <c r="AO35" s="972"/>
      <c r="AP35" s="972">
        <v>1434</v>
      </c>
      <c r="AQ35" s="972"/>
      <c r="AR35" s="972"/>
      <c r="AS35" s="972"/>
      <c r="AT35" s="972"/>
      <c r="AU35" s="972">
        <v>1434</v>
      </c>
      <c r="AV35" s="972"/>
      <c r="AW35" s="972"/>
      <c r="AX35" s="972"/>
      <c r="AY35" s="972"/>
      <c r="AZ35" s="1005" t="s">
        <v>208</v>
      </c>
      <c r="BA35" s="1005"/>
      <c r="BB35" s="1005"/>
      <c r="BC35" s="1005"/>
      <c r="BD35" s="1005"/>
      <c r="BE35" s="973" t="s">
        <v>26</v>
      </c>
      <c r="BF35" s="973"/>
      <c r="BG35" s="973"/>
      <c r="BH35" s="973"/>
      <c r="BI35" s="974"/>
      <c r="BJ35" s="63"/>
      <c r="BK35" s="63"/>
      <c r="BL35" s="63"/>
      <c r="BM35" s="63"/>
      <c r="BN35" s="63"/>
      <c r="BO35" s="62"/>
      <c r="BP35" s="62"/>
      <c r="BQ35" s="59">
        <v>29</v>
      </c>
      <c r="BR35" s="87"/>
      <c r="BS35" s="968"/>
      <c r="BT35" s="969"/>
      <c r="BU35" s="969"/>
      <c r="BV35" s="969"/>
      <c r="BW35" s="969"/>
      <c r="BX35" s="969"/>
      <c r="BY35" s="969"/>
      <c r="BZ35" s="969"/>
      <c r="CA35" s="969"/>
      <c r="CB35" s="969"/>
      <c r="CC35" s="969"/>
      <c r="CD35" s="969"/>
      <c r="CE35" s="969"/>
      <c r="CF35" s="969"/>
      <c r="CG35" s="970"/>
      <c r="CH35" s="975"/>
      <c r="CI35" s="976"/>
      <c r="CJ35" s="976"/>
      <c r="CK35" s="976"/>
      <c r="CL35" s="986"/>
      <c r="CM35" s="975"/>
      <c r="CN35" s="976"/>
      <c r="CO35" s="976"/>
      <c r="CP35" s="976"/>
      <c r="CQ35" s="986"/>
      <c r="CR35" s="975"/>
      <c r="CS35" s="976"/>
      <c r="CT35" s="976"/>
      <c r="CU35" s="976"/>
      <c r="CV35" s="986"/>
      <c r="CW35" s="975"/>
      <c r="CX35" s="976"/>
      <c r="CY35" s="976"/>
      <c r="CZ35" s="976"/>
      <c r="DA35" s="986"/>
      <c r="DB35" s="975"/>
      <c r="DC35" s="976"/>
      <c r="DD35" s="976"/>
      <c r="DE35" s="976"/>
      <c r="DF35" s="986"/>
      <c r="DG35" s="975"/>
      <c r="DH35" s="976"/>
      <c r="DI35" s="976"/>
      <c r="DJ35" s="976"/>
      <c r="DK35" s="986"/>
      <c r="DL35" s="975"/>
      <c r="DM35" s="976"/>
      <c r="DN35" s="976"/>
      <c r="DO35" s="976"/>
      <c r="DP35" s="986"/>
      <c r="DQ35" s="975"/>
      <c r="DR35" s="976"/>
      <c r="DS35" s="976"/>
      <c r="DT35" s="976"/>
      <c r="DU35" s="986"/>
      <c r="DV35" s="968"/>
      <c r="DW35" s="969"/>
      <c r="DX35" s="969"/>
      <c r="DY35" s="969"/>
      <c r="DZ35" s="987"/>
      <c r="EA35" s="54"/>
    </row>
    <row r="36" spans="1:131" s="51" customFormat="1" ht="26.25" customHeight="1">
      <c r="A36" s="61">
        <v>9</v>
      </c>
      <c r="B36" s="968" t="s">
        <v>53</v>
      </c>
      <c r="C36" s="969"/>
      <c r="D36" s="969"/>
      <c r="E36" s="969"/>
      <c r="F36" s="969"/>
      <c r="G36" s="969"/>
      <c r="H36" s="969"/>
      <c r="I36" s="969"/>
      <c r="J36" s="969"/>
      <c r="K36" s="969"/>
      <c r="L36" s="969"/>
      <c r="M36" s="969"/>
      <c r="N36" s="969"/>
      <c r="O36" s="969"/>
      <c r="P36" s="970"/>
      <c r="Q36" s="971">
        <v>1398</v>
      </c>
      <c r="R36" s="972"/>
      <c r="S36" s="972"/>
      <c r="T36" s="972"/>
      <c r="U36" s="972"/>
      <c r="V36" s="972">
        <v>1319</v>
      </c>
      <c r="W36" s="972"/>
      <c r="X36" s="972"/>
      <c r="Y36" s="972"/>
      <c r="Z36" s="972"/>
      <c r="AA36" s="972">
        <v>79</v>
      </c>
      <c r="AB36" s="972"/>
      <c r="AC36" s="972"/>
      <c r="AD36" s="972"/>
      <c r="AE36" s="978"/>
      <c r="AF36" s="998">
        <v>9</v>
      </c>
      <c r="AG36" s="976"/>
      <c r="AH36" s="976"/>
      <c r="AI36" s="976"/>
      <c r="AJ36" s="999"/>
      <c r="AK36" s="977">
        <v>377</v>
      </c>
      <c r="AL36" s="972"/>
      <c r="AM36" s="972"/>
      <c r="AN36" s="972"/>
      <c r="AO36" s="972"/>
      <c r="AP36" s="972">
        <v>7870</v>
      </c>
      <c r="AQ36" s="972"/>
      <c r="AR36" s="972"/>
      <c r="AS36" s="972"/>
      <c r="AT36" s="972"/>
      <c r="AU36" s="972">
        <v>6005</v>
      </c>
      <c r="AV36" s="972"/>
      <c r="AW36" s="972"/>
      <c r="AX36" s="972"/>
      <c r="AY36" s="972"/>
      <c r="AZ36" s="1005" t="s">
        <v>208</v>
      </c>
      <c r="BA36" s="1005"/>
      <c r="BB36" s="1005"/>
      <c r="BC36" s="1005"/>
      <c r="BD36" s="1005"/>
      <c r="BE36" s="973" t="s">
        <v>26</v>
      </c>
      <c r="BF36" s="973"/>
      <c r="BG36" s="973"/>
      <c r="BH36" s="973"/>
      <c r="BI36" s="974"/>
      <c r="BJ36" s="63"/>
      <c r="BK36" s="63"/>
      <c r="BL36" s="63"/>
      <c r="BM36" s="63"/>
      <c r="BN36" s="63"/>
      <c r="BO36" s="62"/>
      <c r="BP36" s="62"/>
      <c r="BQ36" s="59">
        <v>30</v>
      </c>
      <c r="BR36" s="87"/>
      <c r="BS36" s="968"/>
      <c r="BT36" s="969"/>
      <c r="BU36" s="969"/>
      <c r="BV36" s="969"/>
      <c r="BW36" s="969"/>
      <c r="BX36" s="969"/>
      <c r="BY36" s="969"/>
      <c r="BZ36" s="969"/>
      <c r="CA36" s="969"/>
      <c r="CB36" s="969"/>
      <c r="CC36" s="969"/>
      <c r="CD36" s="969"/>
      <c r="CE36" s="969"/>
      <c r="CF36" s="969"/>
      <c r="CG36" s="970"/>
      <c r="CH36" s="975"/>
      <c r="CI36" s="976"/>
      <c r="CJ36" s="976"/>
      <c r="CK36" s="976"/>
      <c r="CL36" s="986"/>
      <c r="CM36" s="975"/>
      <c r="CN36" s="976"/>
      <c r="CO36" s="976"/>
      <c r="CP36" s="976"/>
      <c r="CQ36" s="986"/>
      <c r="CR36" s="975"/>
      <c r="CS36" s="976"/>
      <c r="CT36" s="976"/>
      <c r="CU36" s="976"/>
      <c r="CV36" s="986"/>
      <c r="CW36" s="975"/>
      <c r="CX36" s="976"/>
      <c r="CY36" s="976"/>
      <c r="CZ36" s="976"/>
      <c r="DA36" s="986"/>
      <c r="DB36" s="975"/>
      <c r="DC36" s="976"/>
      <c r="DD36" s="976"/>
      <c r="DE36" s="976"/>
      <c r="DF36" s="986"/>
      <c r="DG36" s="975"/>
      <c r="DH36" s="976"/>
      <c r="DI36" s="976"/>
      <c r="DJ36" s="976"/>
      <c r="DK36" s="986"/>
      <c r="DL36" s="975"/>
      <c r="DM36" s="976"/>
      <c r="DN36" s="976"/>
      <c r="DO36" s="976"/>
      <c r="DP36" s="986"/>
      <c r="DQ36" s="975"/>
      <c r="DR36" s="976"/>
      <c r="DS36" s="976"/>
      <c r="DT36" s="976"/>
      <c r="DU36" s="986"/>
      <c r="DV36" s="968"/>
      <c r="DW36" s="969"/>
      <c r="DX36" s="969"/>
      <c r="DY36" s="969"/>
      <c r="DZ36" s="987"/>
      <c r="EA36" s="54"/>
    </row>
    <row r="37" spans="1:131" s="51" customFormat="1" ht="26.25" customHeight="1">
      <c r="A37" s="61">
        <v>10</v>
      </c>
      <c r="B37" s="968"/>
      <c r="C37" s="969"/>
      <c r="D37" s="969"/>
      <c r="E37" s="969"/>
      <c r="F37" s="969"/>
      <c r="G37" s="969"/>
      <c r="H37" s="969"/>
      <c r="I37" s="969"/>
      <c r="J37" s="969"/>
      <c r="K37" s="969"/>
      <c r="L37" s="969"/>
      <c r="M37" s="969"/>
      <c r="N37" s="969"/>
      <c r="O37" s="969"/>
      <c r="P37" s="970"/>
      <c r="Q37" s="971"/>
      <c r="R37" s="972"/>
      <c r="S37" s="972"/>
      <c r="T37" s="972"/>
      <c r="U37" s="972"/>
      <c r="V37" s="972"/>
      <c r="W37" s="972"/>
      <c r="X37" s="972"/>
      <c r="Y37" s="972"/>
      <c r="Z37" s="972"/>
      <c r="AA37" s="972"/>
      <c r="AB37" s="972"/>
      <c r="AC37" s="972"/>
      <c r="AD37" s="972"/>
      <c r="AE37" s="978"/>
      <c r="AF37" s="998"/>
      <c r="AG37" s="976"/>
      <c r="AH37" s="976"/>
      <c r="AI37" s="976"/>
      <c r="AJ37" s="999"/>
      <c r="AK37" s="977"/>
      <c r="AL37" s="972"/>
      <c r="AM37" s="972"/>
      <c r="AN37" s="972"/>
      <c r="AO37" s="972"/>
      <c r="AP37" s="972"/>
      <c r="AQ37" s="972"/>
      <c r="AR37" s="972"/>
      <c r="AS37" s="972"/>
      <c r="AT37" s="972"/>
      <c r="AU37" s="972"/>
      <c r="AV37" s="972"/>
      <c r="AW37" s="972"/>
      <c r="AX37" s="972"/>
      <c r="AY37" s="972"/>
      <c r="AZ37" s="1005"/>
      <c r="BA37" s="1005"/>
      <c r="BB37" s="1005"/>
      <c r="BC37" s="1005"/>
      <c r="BD37" s="1005"/>
      <c r="BE37" s="973"/>
      <c r="BF37" s="973"/>
      <c r="BG37" s="973"/>
      <c r="BH37" s="973"/>
      <c r="BI37" s="974"/>
      <c r="BJ37" s="63"/>
      <c r="BK37" s="63"/>
      <c r="BL37" s="63"/>
      <c r="BM37" s="63"/>
      <c r="BN37" s="63"/>
      <c r="BO37" s="62"/>
      <c r="BP37" s="62"/>
      <c r="BQ37" s="59">
        <v>31</v>
      </c>
      <c r="BR37" s="87"/>
      <c r="BS37" s="968"/>
      <c r="BT37" s="969"/>
      <c r="BU37" s="969"/>
      <c r="BV37" s="969"/>
      <c r="BW37" s="969"/>
      <c r="BX37" s="969"/>
      <c r="BY37" s="969"/>
      <c r="BZ37" s="969"/>
      <c r="CA37" s="969"/>
      <c r="CB37" s="969"/>
      <c r="CC37" s="969"/>
      <c r="CD37" s="969"/>
      <c r="CE37" s="969"/>
      <c r="CF37" s="969"/>
      <c r="CG37" s="970"/>
      <c r="CH37" s="975"/>
      <c r="CI37" s="976"/>
      <c r="CJ37" s="976"/>
      <c r="CK37" s="976"/>
      <c r="CL37" s="986"/>
      <c r="CM37" s="975"/>
      <c r="CN37" s="976"/>
      <c r="CO37" s="976"/>
      <c r="CP37" s="976"/>
      <c r="CQ37" s="986"/>
      <c r="CR37" s="975"/>
      <c r="CS37" s="976"/>
      <c r="CT37" s="976"/>
      <c r="CU37" s="976"/>
      <c r="CV37" s="986"/>
      <c r="CW37" s="975"/>
      <c r="CX37" s="976"/>
      <c r="CY37" s="976"/>
      <c r="CZ37" s="976"/>
      <c r="DA37" s="986"/>
      <c r="DB37" s="975"/>
      <c r="DC37" s="976"/>
      <c r="DD37" s="976"/>
      <c r="DE37" s="976"/>
      <c r="DF37" s="986"/>
      <c r="DG37" s="975"/>
      <c r="DH37" s="976"/>
      <c r="DI37" s="976"/>
      <c r="DJ37" s="976"/>
      <c r="DK37" s="986"/>
      <c r="DL37" s="975"/>
      <c r="DM37" s="976"/>
      <c r="DN37" s="976"/>
      <c r="DO37" s="976"/>
      <c r="DP37" s="986"/>
      <c r="DQ37" s="975"/>
      <c r="DR37" s="976"/>
      <c r="DS37" s="976"/>
      <c r="DT37" s="976"/>
      <c r="DU37" s="986"/>
      <c r="DV37" s="968"/>
      <c r="DW37" s="969"/>
      <c r="DX37" s="969"/>
      <c r="DY37" s="969"/>
      <c r="DZ37" s="987"/>
      <c r="EA37" s="54"/>
    </row>
    <row r="38" spans="1:131" s="51" customFormat="1" ht="26.25" customHeight="1">
      <c r="A38" s="61">
        <v>11</v>
      </c>
      <c r="B38" s="968"/>
      <c r="C38" s="969"/>
      <c r="D38" s="969"/>
      <c r="E38" s="969"/>
      <c r="F38" s="969"/>
      <c r="G38" s="969"/>
      <c r="H38" s="969"/>
      <c r="I38" s="969"/>
      <c r="J38" s="969"/>
      <c r="K38" s="969"/>
      <c r="L38" s="969"/>
      <c r="M38" s="969"/>
      <c r="N38" s="969"/>
      <c r="O38" s="969"/>
      <c r="P38" s="970"/>
      <c r="Q38" s="971"/>
      <c r="R38" s="972"/>
      <c r="S38" s="972"/>
      <c r="T38" s="972"/>
      <c r="U38" s="972"/>
      <c r="V38" s="972"/>
      <c r="W38" s="972"/>
      <c r="X38" s="972"/>
      <c r="Y38" s="972"/>
      <c r="Z38" s="972"/>
      <c r="AA38" s="972"/>
      <c r="AB38" s="972"/>
      <c r="AC38" s="972"/>
      <c r="AD38" s="972"/>
      <c r="AE38" s="978"/>
      <c r="AF38" s="998"/>
      <c r="AG38" s="976"/>
      <c r="AH38" s="976"/>
      <c r="AI38" s="976"/>
      <c r="AJ38" s="999"/>
      <c r="AK38" s="977"/>
      <c r="AL38" s="972"/>
      <c r="AM38" s="972"/>
      <c r="AN38" s="972"/>
      <c r="AO38" s="972"/>
      <c r="AP38" s="972"/>
      <c r="AQ38" s="972"/>
      <c r="AR38" s="972"/>
      <c r="AS38" s="972"/>
      <c r="AT38" s="972"/>
      <c r="AU38" s="972"/>
      <c r="AV38" s="972"/>
      <c r="AW38" s="972"/>
      <c r="AX38" s="972"/>
      <c r="AY38" s="972"/>
      <c r="AZ38" s="1005"/>
      <c r="BA38" s="1005"/>
      <c r="BB38" s="1005"/>
      <c r="BC38" s="1005"/>
      <c r="BD38" s="1005"/>
      <c r="BE38" s="973"/>
      <c r="BF38" s="973"/>
      <c r="BG38" s="973"/>
      <c r="BH38" s="973"/>
      <c r="BI38" s="974"/>
      <c r="BJ38" s="63"/>
      <c r="BK38" s="63"/>
      <c r="BL38" s="63"/>
      <c r="BM38" s="63"/>
      <c r="BN38" s="63"/>
      <c r="BO38" s="62"/>
      <c r="BP38" s="62"/>
      <c r="BQ38" s="59">
        <v>32</v>
      </c>
      <c r="BR38" s="87"/>
      <c r="BS38" s="968"/>
      <c r="BT38" s="969"/>
      <c r="BU38" s="969"/>
      <c r="BV38" s="969"/>
      <c r="BW38" s="969"/>
      <c r="BX38" s="969"/>
      <c r="BY38" s="969"/>
      <c r="BZ38" s="969"/>
      <c r="CA38" s="969"/>
      <c r="CB38" s="969"/>
      <c r="CC38" s="969"/>
      <c r="CD38" s="969"/>
      <c r="CE38" s="969"/>
      <c r="CF38" s="969"/>
      <c r="CG38" s="970"/>
      <c r="CH38" s="975"/>
      <c r="CI38" s="976"/>
      <c r="CJ38" s="976"/>
      <c r="CK38" s="976"/>
      <c r="CL38" s="986"/>
      <c r="CM38" s="975"/>
      <c r="CN38" s="976"/>
      <c r="CO38" s="976"/>
      <c r="CP38" s="976"/>
      <c r="CQ38" s="986"/>
      <c r="CR38" s="975"/>
      <c r="CS38" s="976"/>
      <c r="CT38" s="976"/>
      <c r="CU38" s="976"/>
      <c r="CV38" s="986"/>
      <c r="CW38" s="975"/>
      <c r="CX38" s="976"/>
      <c r="CY38" s="976"/>
      <c r="CZ38" s="976"/>
      <c r="DA38" s="986"/>
      <c r="DB38" s="975"/>
      <c r="DC38" s="976"/>
      <c r="DD38" s="976"/>
      <c r="DE38" s="976"/>
      <c r="DF38" s="986"/>
      <c r="DG38" s="975"/>
      <c r="DH38" s="976"/>
      <c r="DI38" s="976"/>
      <c r="DJ38" s="976"/>
      <c r="DK38" s="986"/>
      <c r="DL38" s="975"/>
      <c r="DM38" s="976"/>
      <c r="DN38" s="976"/>
      <c r="DO38" s="976"/>
      <c r="DP38" s="986"/>
      <c r="DQ38" s="975"/>
      <c r="DR38" s="976"/>
      <c r="DS38" s="976"/>
      <c r="DT38" s="976"/>
      <c r="DU38" s="986"/>
      <c r="DV38" s="968"/>
      <c r="DW38" s="969"/>
      <c r="DX38" s="969"/>
      <c r="DY38" s="969"/>
      <c r="DZ38" s="987"/>
      <c r="EA38" s="54"/>
    </row>
    <row r="39" spans="1:131" s="51" customFormat="1" ht="26.25" customHeight="1">
      <c r="A39" s="61">
        <v>12</v>
      </c>
      <c r="B39" s="968"/>
      <c r="C39" s="969"/>
      <c r="D39" s="969"/>
      <c r="E39" s="969"/>
      <c r="F39" s="969"/>
      <c r="G39" s="969"/>
      <c r="H39" s="969"/>
      <c r="I39" s="969"/>
      <c r="J39" s="969"/>
      <c r="K39" s="969"/>
      <c r="L39" s="969"/>
      <c r="M39" s="969"/>
      <c r="N39" s="969"/>
      <c r="O39" s="969"/>
      <c r="P39" s="970"/>
      <c r="Q39" s="971"/>
      <c r="R39" s="972"/>
      <c r="S39" s="972"/>
      <c r="T39" s="972"/>
      <c r="U39" s="972"/>
      <c r="V39" s="972"/>
      <c r="W39" s="972"/>
      <c r="X39" s="972"/>
      <c r="Y39" s="972"/>
      <c r="Z39" s="972"/>
      <c r="AA39" s="972"/>
      <c r="AB39" s="972"/>
      <c r="AC39" s="972"/>
      <c r="AD39" s="972"/>
      <c r="AE39" s="978"/>
      <c r="AF39" s="998"/>
      <c r="AG39" s="976"/>
      <c r="AH39" s="976"/>
      <c r="AI39" s="976"/>
      <c r="AJ39" s="999"/>
      <c r="AK39" s="977"/>
      <c r="AL39" s="972"/>
      <c r="AM39" s="972"/>
      <c r="AN39" s="972"/>
      <c r="AO39" s="972"/>
      <c r="AP39" s="972"/>
      <c r="AQ39" s="972"/>
      <c r="AR39" s="972"/>
      <c r="AS39" s="972"/>
      <c r="AT39" s="972"/>
      <c r="AU39" s="972"/>
      <c r="AV39" s="972"/>
      <c r="AW39" s="972"/>
      <c r="AX39" s="972"/>
      <c r="AY39" s="972"/>
      <c r="AZ39" s="1005"/>
      <c r="BA39" s="1005"/>
      <c r="BB39" s="1005"/>
      <c r="BC39" s="1005"/>
      <c r="BD39" s="1005"/>
      <c r="BE39" s="973"/>
      <c r="BF39" s="973"/>
      <c r="BG39" s="973"/>
      <c r="BH39" s="973"/>
      <c r="BI39" s="974"/>
      <c r="BJ39" s="63"/>
      <c r="BK39" s="63"/>
      <c r="BL39" s="63"/>
      <c r="BM39" s="63"/>
      <c r="BN39" s="63"/>
      <c r="BO39" s="62"/>
      <c r="BP39" s="62"/>
      <c r="BQ39" s="59">
        <v>33</v>
      </c>
      <c r="BR39" s="87"/>
      <c r="BS39" s="968"/>
      <c r="BT39" s="969"/>
      <c r="BU39" s="969"/>
      <c r="BV39" s="969"/>
      <c r="BW39" s="969"/>
      <c r="BX39" s="969"/>
      <c r="BY39" s="969"/>
      <c r="BZ39" s="969"/>
      <c r="CA39" s="969"/>
      <c r="CB39" s="969"/>
      <c r="CC39" s="969"/>
      <c r="CD39" s="969"/>
      <c r="CE39" s="969"/>
      <c r="CF39" s="969"/>
      <c r="CG39" s="970"/>
      <c r="CH39" s="975"/>
      <c r="CI39" s="976"/>
      <c r="CJ39" s="976"/>
      <c r="CK39" s="976"/>
      <c r="CL39" s="986"/>
      <c r="CM39" s="975"/>
      <c r="CN39" s="976"/>
      <c r="CO39" s="976"/>
      <c r="CP39" s="976"/>
      <c r="CQ39" s="986"/>
      <c r="CR39" s="975"/>
      <c r="CS39" s="976"/>
      <c r="CT39" s="976"/>
      <c r="CU39" s="976"/>
      <c r="CV39" s="986"/>
      <c r="CW39" s="975"/>
      <c r="CX39" s="976"/>
      <c r="CY39" s="976"/>
      <c r="CZ39" s="976"/>
      <c r="DA39" s="986"/>
      <c r="DB39" s="975"/>
      <c r="DC39" s="976"/>
      <c r="DD39" s="976"/>
      <c r="DE39" s="976"/>
      <c r="DF39" s="986"/>
      <c r="DG39" s="975"/>
      <c r="DH39" s="976"/>
      <c r="DI39" s="976"/>
      <c r="DJ39" s="976"/>
      <c r="DK39" s="986"/>
      <c r="DL39" s="975"/>
      <c r="DM39" s="976"/>
      <c r="DN39" s="976"/>
      <c r="DO39" s="976"/>
      <c r="DP39" s="986"/>
      <c r="DQ39" s="975"/>
      <c r="DR39" s="976"/>
      <c r="DS39" s="976"/>
      <c r="DT39" s="976"/>
      <c r="DU39" s="986"/>
      <c r="DV39" s="968"/>
      <c r="DW39" s="969"/>
      <c r="DX39" s="969"/>
      <c r="DY39" s="969"/>
      <c r="DZ39" s="987"/>
      <c r="EA39" s="54"/>
    </row>
    <row r="40" spans="1:131" s="51" customFormat="1" ht="26.25" customHeight="1">
      <c r="A40" s="59">
        <v>13</v>
      </c>
      <c r="B40" s="968"/>
      <c r="C40" s="969"/>
      <c r="D40" s="969"/>
      <c r="E40" s="969"/>
      <c r="F40" s="969"/>
      <c r="G40" s="969"/>
      <c r="H40" s="969"/>
      <c r="I40" s="969"/>
      <c r="J40" s="969"/>
      <c r="K40" s="969"/>
      <c r="L40" s="969"/>
      <c r="M40" s="969"/>
      <c r="N40" s="969"/>
      <c r="O40" s="969"/>
      <c r="P40" s="970"/>
      <c r="Q40" s="971"/>
      <c r="R40" s="972"/>
      <c r="S40" s="972"/>
      <c r="T40" s="972"/>
      <c r="U40" s="972"/>
      <c r="V40" s="972"/>
      <c r="W40" s="972"/>
      <c r="X40" s="972"/>
      <c r="Y40" s="972"/>
      <c r="Z40" s="972"/>
      <c r="AA40" s="972"/>
      <c r="AB40" s="972"/>
      <c r="AC40" s="972"/>
      <c r="AD40" s="972"/>
      <c r="AE40" s="978"/>
      <c r="AF40" s="998"/>
      <c r="AG40" s="976"/>
      <c r="AH40" s="976"/>
      <c r="AI40" s="976"/>
      <c r="AJ40" s="999"/>
      <c r="AK40" s="977"/>
      <c r="AL40" s="972"/>
      <c r="AM40" s="972"/>
      <c r="AN40" s="972"/>
      <c r="AO40" s="972"/>
      <c r="AP40" s="972"/>
      <c r="AQ40" s="972"/>
      <c r="AR40" s="972"/>
      <c r="AS40" s="972"/>
      <c r="AT40" s="972"/>
      <c r="AU40" s="972"/>
      <c r="AV40" s="972"/>
      <c r="AW40" s="972"/>
      <c r="AX40" s="972"/>
      <c r="AY40" s="972"/>
      <c r="AZ40" s="1005"/>
      <c r="BA40" s="1005"/>
      <c r="BB40" s="1005"/>
      <c r="BC40" s="1005"/>
      <c r="BD40" s="1005"/>
      <c r="BE40" s="973"/>
      <c r="BF40" s="973"/>
      <c r="BG40" s="973"/>
      <c r="BH40" s="973"/>
      <c r="BI40" s="974"/>
      <c r="BJ40" s="63"/>
      <c r="BK40" s="63"/>
      <c r="BL40" s="63"/>
      <c r="BM40" s="63"/>
      <c r="BN40" s="63"/>
      <c r="BO40" s="62"/>
      <c r="BP40" s="62"/>
      <c r="BQ40" s="59">
        <v>34</v>
      </c>
      <c r="BR40" s="87"/>
      <c r="BS40" s="968"/>
      <c r="BT40" s="969"/>
      <c r="BU40" s="969"/>
      <c r="BV40" s="969"/>
      <c r="BW40" s="969"/>
      <c r="BX40" s="969"/>
      <c r="BY40" s="969"/>
      <c r="BZ40" s="969"/>
      <c r="CA40" s="969"/>
      <c r="CB40" s="969"/>
      <c r="CC40" s="969"/>
      <c r="CD40" s="969"/>
      <c r="CE40" s="969"/>
      <c r="CF40" s="969"/>
      <c r="CG40" s="970"/>
      <c r="CH40" s="975"/>
      <c r="CI40" s="976"/>
      <c r="CJ40" s="976"/>
      <c r="CK40" s="976"/>
      <c r="CL40" s="986"/>
      <c r="CM40" s="975"/>
      <c r="CN40" s="976"/>
      <c r="CO40" s="976"/>
      <c r="CP40" s="976"/>
      <c r="CQ40" s="986"/>
      <c r="CR40" s="975"/>
      <c r="CS40" s="976"/>
      <c r="CT40" s="976"/>
      <c r="CU40" s="976"/>
      <c r="CV40" s="986"/>
      <c r="CW40" s="975"/>
      <c r="CX40" s="976"/>
      <c r="CY40" s="976"/>
      <c r="CZ40" s="976"/>
      <c r="DA40" s="986"/>
      <c r="DB40" s="975"/>
      <c r="DC40" s="976"/>
      <c r="DD40" s="976"/>
      <c r="DE40" s="976"/>
      <c r="DF40" s="986"/>
      <c r="DG40" s="975"/>
      <c r="DH40" s="976"/>
      <c r="DI40" s="976"/>
      <c r="DJ40" s="976"/>
      <c r="DK40" s="986"/>
      <c r="DL40" s="975"/>
      <c r="DM40" s="976"/>
      <c r="DN40" s="976"/>
      <c r="DO40" s="976"/>
      <c r="DP40" s="986"/>
      <c r="DQ40" s="975"/>
      <c r="DR40" s="976"/>
      <c r="DS40" s="976"/>
      <c r="DT40" s="976"/>
      <c r="DU40" s="986"/>
      <c r="DV40" s="968"/>
      <c r="DW40" s="969"/>
      <c r="DX40" s="969"/>
      <c r="DY40" s="969"/>
      <c r="DZ40" s="987"/>
      <c r="EA40" s="54"/>
    </row>
    <row r="41" spans="1:131" s="51" customFormat="1" ht="26.25" customHeight="1">
      <c r="A41" s="59">
        <v>14</v>
      </c>
      <c r="B41" s="968"/>
      <c r="C41" s="969"/>
      <c r="D41" s="969"/>
      <c r="E41" s="969"/>
      <c r="F41" s="969"/>
      <c r="G41" s="969"/>
      <c r="H41" s="969"/>
      <c r="I41" s="969"/>
      <c r="J41" s="969"/>
      <c r="K41" s="969"/>
      <c r="L41" s="969"/>
      <c r="M41" s="969"/>
      <c r="N41" s="969"/>
      <c r="O41" s="969"/>
      <c r="P41" s="970"/>
      <c r="Q41" s="971"/>
      <c r="R41" s="972"/>
      <c r="S41" s="972"/>
      <c r="T41" s="972"/>
      <c r="U41" s="972"/>
      <c r="V41" s="972"/>
      <c r="W41" s="972"/>
      <c r="X41" s="972"/>
      <c r="Y41" s="972"/>
      <c r="Z41" s="972"/>
      <c r="AA41" s="972"/>
      <c r="AB41" s="972"/>
      <c r="AC41" s="972"/>
      <c r="AD41" s="972"/>
      <c r="AE41" s="978"/>
      <c r="AF41" s="998"/>
      <c r="AG41" s="976"/>
      <c r="AH41" s="976"/>
      <c r="AI41" s="976"/>
      <c r="AJ41" s="999"/>
      <c r="AK41" s="977"/>
      <c r="AL41" s="972"/>
      <c r="AM41" s="972"/>
      <c r="AN41" s="972"/>
      <c r="AO41" s="972"/>
      <c r="AP41" s="972"/>
      <c r="AQ41" s="972"/>
      <c r="AR41" s="972"/>
      <c r="AS41" s="972"/>
      <c r="AT41" s="972"/>
      <c r="AU41" s="972"/>
      <c r="AV41" s="972"/>
      <c r="AW41" s="972"/>
      <c r="AX41" s="972"/>
      <c r="AY41" s="972"/>
      <c r="AZ41" s="1005"/>
      <c r="BA41" s="1005"/>
      <c r="BB41" s="1005"/>
      <c r="BC41" s="1005"/>
      <c r="BD41" s="1005"/>
      <c r="BE41" s="973"/>
      <c r="BF41" s="973"/>
      <c r="BG41" s="973"/>
      <c r="BH41" s="973"/>
      <c r="BI41" s="974"/>
      <c r="BJ41" s="63"/>
      <c r="BK41" s="63"/>
      <c r="BL41" s="63"/>
      <c r="BM41" s="63"/>
      <c r="BN41" s="63"/>
      <c r="BO41" s="62"/>
      <c r="BP41" s="62"/>
      <c r="BQ41" s="59">
        <v>35</v>
      </c>
      <c r="BR41" s="87"/>
      <c r="BS41" s="968"/>
      <c r="BT41" s="969"/>
      <c r="BU41" s="969"/>
      <c r="BV41" s="969"/>
      <c r="BW41" s="969"/>
      <c r="BX41" s="969"/>
      <c r="BY41" s="969"/>
      <c r="BZ41" s="969"/>
      <c r="CA41" s="969"/>
      <c r="CB41" s="969"/>
      <c r="CC41" s="969"/>
      <c r="CD41" s="969"/>
      <c r="CE41" s="969"/>
      <c r="CF41" s="969"/>
      <c r="CG41" s="970"/>
      <c r="CH41" s="975"/>
      <c r="CI41" s="976"/>
      <c r="CJ41" s="976"/>
      <c r="CK41" s="976"/>
      <c r="CL41" s="986"/>
      <c r="CM41" s="975"/>
      <c r="CN41" s="976"/>
      <c r="CO41" s="976"/>
      <c r="CP41" s="976"/>
      <c r="CQ41" s="986"/>
      <c r="CR41" s="975"/>
      <c r="CS41" s="976"/>
      <c r="CT41" s="976"/>
      <c r="CU41" s="976"/>
      <c r="CV41" s="986"/>
      <c r="CW41" s="975"/>
      <c r="CX41" s="976"/>
      <c r="CY41" s="976"/>
      <c r="CZ41" s="976"/>
      <c r="DA41" s="986"/>
      <c r="DB41" s="975"/>
      <c r="DC41" s="976"/>
      <c r="DD41" s="976"/>
      <c r="DE41" s="976"/>
      <c r="DF41" s="986"/>
      <c r="DG41" s="975"/>
      <c r="DH41" s="976"/>
      <c r="DI41" s="976"/>
      <c r="DJ41" s="976"/>
      <c r="DK41" s="986"/>
      <c r="DL41" s="975"/>
      <c r="DM41" s="976"/>
      <c r="DN41" s="976"/>
      <c r="DO41" s="976"/>
      <c r="DP41" s="986"/>
      <c r="DQ41" s="975"/>
      <c r="DR41" s="976"/>
      <c r="DS41" s="976"/>
      <c r="DT41" s="976"/>
      <c r="DU41" s="986"/>
      <c r="DV41" s="968"/>
      <c r="DW41" s="969"/>
      <c r="DX41" s="969"/>
      <c r="DY41" s="969"/>
      <c r="DZ41" s="987"/>
      <c r="EA41" s="54"/>
    </row>
    <row r="42" spans="1:131" s="51" customFormat="1" ht="26.25" customHeight="1">
      <c r="A42" s="59">
        <v>15</v>
      </c>
      <c r="B42" s="968"/>
      <c r="C42" s="969"/>
      <c r="D42" s="969"/>
      <c r="E42" s="969"/>
      <c r="F42" s="969"/>
      <c r="G42" s="969"/>
      <c r="H42" s="969"/>
      <c r="I42" s="969"/>
      <c r="J42" s="969"/>
      <c r="K42" s="969"/>
      <c r="L42" s="969"/>
      <c r="M42" s="969"/>
      <c r="N42" s="969"/>
      <c r="O42" s="969"/>
      <c r="P42" s="970"/>
      <c r="Q42" s="971"/>
      <c r="R42" s="972"/>
      <c r="S42" s="972"/>
      <c r="T42" s="972"/>
      <c r="U42" s="972"/>
      <c r="V42" s="972"/>
      <c r="W42" s="972"/>
      <c r="X42" s="972"/>
      <c r="Y42" s="972"/>
      <c r="Z42" s="972"/>
      <c r="AA42" s="972"/>
      <c r="AB42" s="972"/>
      <c r="AC42" s="972"/>
      <c r="AD42" s="972"/>
      <c r="AE42" s="978"/>
      <c r="AF42" s="998"/>
      <c r="AG42" s="976"/>
      <c r="AH42" s="976"/>
      <c r="AI42" s="976"/>
      <c r="AJ42" s="999"/>
      <c r="AK42" s="977"/>
      <c r="AL42" s="972"/>
      <c r="AM42" s="972"/>
      <c r="AN42" s="972"/>
      <c r="AO42" s="972"/>
      <c r="AP42" s="972"/>
      <c r="AQ42" s="972"/>
      <c r="AR42" s="972"/>
      <c r="AS42" s="972"/>
      <c r="AT42" s="972"/>
      <c r="AU42" s="972"/>
      <c r="AV42" s="972"/>
      <c r="AW42" s="972"/>
      <c r="AX42" s="972"/>
      <c r="AY42" s="972"/>
      <c r="AZ42" s="1005"/>
      <c r="BA42" s="1005"/>
      <c r="BB42" s="1005"/>
      <c r="BC42" s="1005"/>
      <c r="BD42" s="1005"/>
      <c r="BE42" s="973"/>
      <c r="BF42" s="973"/>
      <c r="BG42" s="973"/>
      <c r="BH42" s="973"/>
      <c r="BI42" s="974"/>
      <c r="BJ42" s="63"/>
      <c r="BK42" s="63"/>
      <c r="BL42" s="63"/>
      <c r="BM42" s="63"/>
      <c r="BN42" s="63"/>
      <c r="BO42" s="62"/>
      <c r="BP42" s="62"/>
      <c r="BQ42" s="59">
        <v>36</v>
      </c>
      <c r="BR42" s="87"/>
      <c r="BS42" s="968"/>
      <c r="BT42" s="969"/>
      <c r="BU42" s="969"/>
      <c r="BV42" s="969"/>
      <c r="BW42" s="969"/>
      <c r="BX42" s="969"/>
      <c r="BY42" s="969"/>
      <c r="BZ42" s="969"/>
      <c r="CA42" s="969"/>
      <c r="CB42" s="969"/>
      <c r="CC42" s="969"/>
      <c r="CD42" s="969"/>
      <c r="CE42" s="969"/>
      <c r="CF42" s="969"/>
      <c r="CG42" s="970"/>
      <c r="CH42" s="975"/>
      <c r="CI42" s="976"/>
      <c r="CJ42" s="976"/>
      <c r="CK42" s="976"/>
      <c r="CL42" s="986"/>
      <c r="CM42" s="975"/>
      <c r="CN42" s="976"/>
      <c r="CO42" s="976"/>
      <c r="CP42" s="976"/>
      <c r="CQ42" s="986"/>
      <c r="CR42" s="975"/>
      <c r="CS42" s="976"/>
      <c r="CT42" s="976"/>
      <c r="CU42" s="976"/>
      <c r="CV42" s="986"/>
      <c r="CW42" s="975"/>
      <c r="CX42" s="976"/>
      <c r="CY42" s="976"/>
      <c r="CZ42" s="976"/>
      <c r="DA42" s="986"/>
      <c r="DB42" s="975"/>
      <c r="DC42" s="976"/>
      <c r="DD42" s="976"/>
      <c r="DE42" s="976"/>
      <c r="DF42" s="986"/>
      <c r="DG42" s="975"/>
      <c r="DH42" s="976"/>
      <c r="DI42" s="976"/>
      <c r="DJ42" s="976"/>
      <c r="DK42" s="986"/>
      <c r="DL42" s="975"/>
      <c r="DM42" s="976"/>
      <c r="DN42" s="976"/>
      <c r="DO42" s="976"/>
      <c r="DP42" s="986"/>
      <c r="DQ42" s="975"/>
      <c r="DR42" s="976"/>
      <c r="DS42" s="976"/>
      <c r="DT42" s="976"/>
      <c r="DU42" s="986"/>
      <c r="DV42" s="968"/>
      <c r="DW42" s="969"/>
      <c r="DX42" s="969"/>
      <c r="DY42" s="969"/>
      <c r="DZ42" s="987"/>
      <c r="EA42" s="54"/>
    </row>
    <row r="43" spans="1:131" s="51" customFormat="1" ht="26.25" customHeight="1">
      <c r="A43" s="59">
        <v>16</v>
      </c>
      <c r="B43" s="968"/>
      <c r="C43" s="969"/>
      <c r="D43" s="969"/>
      <c r="E43" s="969"/>
      <c r="F43" s="969"/>
      <c r="G43" s="969"/>
      <c r="H43" s="969"/>
      <c r="I43" s="969"/>
      <c r="J43" s="969"/>
      <c r="K43" s="969"/>
      <c r="L43" s="969"/>
      <c r="M43" s="969"/>
      <c r="N43" s="969"/>
      <c r="O43" s="969"/>
      <c r="P43" s="970"/>
      <c r="Q43" s="971"/>
      <c r="R43" s="972"/>
      <c r="S43" s="972"/>
      <c r="T43" s="972"/>
      <c r="U43" s="972"/>
      <c r="V43" s="972"/>
      <c r="W43" s="972"/>
      <c r="X43" s="972"/>
      <c r="Y43" s="972"/>
      <c r="Z43" s="972"/>
      <c r="AA43" s="972"/>
      <c r="AB43" s="972"/>
      <c r="AC43" s="972"/>
      <c r="AD43" s="972"/>
      <c r="AE43" s="978"/>
      <c r="AF43" s="998"/>
      <c r="AG43" s="976"/>
      <c r="AH43" s="976"/>
      <c r="AI43" s="976"/>
      <c r="AJ43" s="999"/>
      <c r="AK43" s="977"/>
      <c r="AL43" s="972"/>
      <c r="AM43" s="972"/>
      <c r="AN43" s="972"/>
      <c r="AO43" s="972"/>
      <c r="AP43" s="972"/>
      <c r="AQ43" s="972"/>
      <c r="AR43" s="972"/>
      <c r="AS43" s="972"/>
      <c r="AT43" s="972"/>
      <c r="AU43" s="972"/>
      <c r="AV43" s="972"/>
      <c r="AW43" s="972"/>
      <c r="AX43" s="972"/>
      <c r="AY43" s="972"/>
      <c r="AZ43" s="1005"/>
      <c r="BA43" s="1005"/>
      <c r="BB43" s="1005"/>
      <c r="BC43" s="1005"/>
      <c r="BD43" s="1005"/>
      <c r="BE43" s="973"/>
      <c r="BF43" s="973"/>
      <c r="BG43" s="973"/>
      <c r="BH43" s="973"/>
      <c r="BI43" s="974"/>
      <c r="BJ43" s="63"/>
      <c r="BK43" s="63"/>
      <c r="BL43" s="63"/>
      <c r="BM43" s="63"/>
      <c r="BN43" s="63"/>
      <c r="BO43" s="62"/>
      <c r="BP43" s="62"/>
      <c r="BQ43" s="59">
        <v>37</v>
      </c>
      <c r="BR43" s="87"/>
      <c r="BS43" s="968"/>
      <c r="BT43" s="969"/>
      <c r="BU43" s="969"/>
      <c r="BV43" s="969"/>
      <c r="BW43" s="969"/>
      <c r="BX43" s="969"/>
      <c r="BY43" s="969"/>
      <c r="BZ43" s="969"/>
      <c r="CA43" s="969"/>
      <c r="CB43" s="969"/>
      <c r="CC43" s="969"/>
      <c r="CD43" s="969"/>
      <c r="CE43" s="969"/>
      <c r="CF43" s="969"/>
      <c r="CG43" s="970"/>
      <c r="CH43" s="975"/>
      <c r="CI43" s="976"/>
      <c r="CJ43" s="976"/>
      <c r="CK43" s="976"/>
      <c r="CL43" s="986"/>
      <c r="CM43" s="975"/>
      <c r="CN43" s="976"/>
      <c r="CO43" s="976"/>
      <c r="CP43" s="976"/>
      <c r="CQ43" s="986"/>
      <c r="CR43" s="975"/>
      <c r="CS43" s="976"/>
      <c r="CT43" s="976"/>
      <c r="CU43" s="976"/>
      <c r="CV43" s="986"/>
      <c r="CW43" s="975"/>
      <c r="CX43" s="976"/>
      <c r="CY43" s="976"/>
      <c r="CZ43" s="976"/>
      <c r="DA43" s="986"/>
      <c r="DB43" s="975"/>
      <c r="DC43" s="976"/>
      <c r="DD43" s="976"/>
      <c r="DE43" s="976"/>
      <c r="DF43" s="986"/>
      <c r="DG43" s="975"/>
      <c r="DH43" s="976"/>
      <c r="DI43" s="976"/>
      <c r="DJ43" s="976"/>
      <c r="DK43" s="986"/>
      <c r="DL43" s="975"/>
      <c r="DM43" s="976"/>
      <c r="DN43" s="976"/>
      <c r="DO43" s="976"/>
      <c r="DP43" s="986"/>
      <c r="DQ43" s="975"/>
      <c r="DR43" s="976"/>
      <c r="DS43" s="976"/>
      <c r="DT43" s="976"/>
      <c r="DU43" s="986"/>
      <c r="DV43" s="968"/>
      <c r="DW43" s="969"/>
      <c r="DX43" s="969"/>
      <c r="DY43" s="969"/>
      <c r="DZ43" s="987"/>
      <c r="EA43" s="54"/>
    </row>
    <row r="44" spans="1:131" s="51" customFormat="1" ht="26.25" customHeight="1">
      <c r="A44" s="59">
        <v>17</v>
      </c>
      <c r="B44" s="968"/>
      <c r="C44" s="969"/>
      <c r="D44" s="969"/>
      <c r="E44" s="969"/>
      <c r="F44" s="969"/>
      <c r="G44" s="969"/>
      <c r="H44" s="969"/>
      <c r="I44" s="969"/>
      <c r="J44" s="969"/>
      <c r="K44" s="969"/>
      <c r="L44" s="969"/>
      <c r="M44" s="969"/>
      <c r="N44" s="969"/>
      <c r="O44" s="969"/>
      <c r="P44" s="970"/>
      <c r="Q44" s="971"/>
      <c r="R44" s="972"/>
      <c r="S44" s="972"/>
      <c r="T44" s="972"/>
      <c r="U44" s="972"/>
      <c r="V44" s="972"/>
      <c r="W44" s="972"/>
      <c r="X44" s="972"/>
      <c r="Y44" s="972"/>
      <c r="Z44" s="972"/>
      <c r="AA44" s="972"/>
      <c r="AB44" s="972"/>
      <c r="AC44" s="972"/>
      <c r="AD44" s="972"/>
      <c r="AE44" s="978"/>
      <c r="AF44" s="998"/>
      <c r="AG44" s="976"/>
      <c r="AH44" s="976"/>
      <c r="AI44" s="976"/>
      <c r="AJ44" s="999"/>
      <c r="AK44" s="977"/>
      <c r="AL44" s="972"/>
      <c r="AM44" s="972"/>
      <c r="AN44" s="972"/>
      <c r="AO44" s="972"/>
      <c r="AP44" s="972"/>
      <c r="AQ44" s="972"/>
      <c r="AR44" s="972"/>
      <c r="AS44" s="972"/>
      <c r="AT44" s="972"/>
      <c r="AU44" s="972"/>
      <c r="AV44" s="972"/>
      <c r="AW44" s="972"/>
      <c r="AX44" s="972"/>
      <c r="AY44" s="972"/>
      <c r="AZ44" s="1005"/>
      <c r="BA44" s="1005"/>
      <c r="BB44" s="1005"/>
      <c r="BC44" s="1005"/>
      <c r="BD44" s="1005"/>
      <c r="BE44" s="973"/>
      <c r="BF44" s="973"/>
      <c r="BG44" s="973"/>
      <c r="BH44" s="973"/>
      <c r="BI44" s="974"/>
      <c r="BJ44" s="63"/>
      <c r="BK44" s="63"/>
      <c r="BL44" s="63"/>
      <c r="BM44" s="63"/>
      <c r="BN44" s="63"/>
      <c r="BO44" s="62"/>
      <c r="BP44" s="62"/>
      <c r="BQ44" s="59">
        <v>38</v>
      </c>
      <c r="BR44" s="87"/>
      <c r="BS44" s="968"/>
      <c r="BT44" s="969"/>
      <c r="BU44" s="969"/>
      <c r="BV44" s="969"/>
      <c r="BW44" s="969"/>
      <c r="BX44" s="969"/>
      <c r="BY44" s="969"/>
      <c r="BZ44" s="969"/>
      <c r="CA44" s="969"/>
      <c r="CB44" s="969"/>
      <c r="CC44" s="969"/>
      <c r="CD44" s="969"/>
      <c r="CE44" s="969"/>
      <c r="CF44" s="969"/>
      <c r="CG44" s="970"/>
      <c r="CH44" s="975"/>
      <c r="CI44" s="976"/>
      <c r="CJ44" s="976"/>
      <c r="CK44" s="976"/>
      <c r="CL44" s="986"/>
      <c r="CM44" s="975"/>
      <c r="CN44" s="976"/>
      <c r="CO44" s="976"/>
      <c r="CP44" s="976"/>
      <c r="CQ44" s="986"/>
      <c r="CR44" s="975"/>
      <c r="CS44" s="976"/>
      <c r="CT44" s="976"/>
      <c r="CU44" s="976"/>
      <c r="CV44" s="986"/>
      <c r="CW44" s="975"/>
      <c r="CX44" s="976"/>
      <c r="CY44" s="976"/>
      <c r="CZ44" s="976"/>
      <c r="DA44" s="986"/>
      <c r="DB44" s="975"/>
      <c r="DC44" s="976"/>
      <c r="DD44" s="976"/>
      <c r="DE44" s="976"/>
      <c r="DF44" s="986"/>
      <c r="DG44" s="975"/>
      <c r="DH44" s="976"/>
      <c r="DI44" s="976"/>
      <c r="DJ44" s="976"/>
      <c r="DK44" s="986"/>
      <c r="DL44" s="975"/>
      <c r="DM44" s="976"/>
      <c r="DN44" s="976"/>
      <c r="DO44" s="976"/>
      <c r="DP44" s="986"/>
      <c r="DQ44" s="975"/>
      <c r="DR44" s="976"/>
      <c r="DS44" s="976"/>
      <c r="DT44" s="976"/>
      <c r="DU44" s="986"/>
      <c r="DV44" s="968"/>
      <c r="DW44" s="969"/>
      <c r="DX44" s="969"/>
      <c r="DY44" s="969"/>
      <c r="DZ44" s="987"/>
      <c r="EA44" s="54"/>
    </row>
    <row r="45" spans="1:131" s="51" customFormat="1" ht="26.25" customHeight="1">
      <c r="A45" s="59">
        <v>18</v>
      </c>
      <c r="B45" s="968"/>
      <c r="C45" s="969"/>
      <c r="D45" s="969"/>
      <c r="E45" s="969"/>
      <c r="F45" s="969"/>
      <c r="G45" s="969"/>
      <c r="H45" s="969"/>
      <c r="I45" s="969"/>
      <c r="J45" s="969"/>
      <c r="K45" s="969"/>
      <c r="L45" s="969"/>
      <c r="M45" s="969"/>
      <c r="N45" s="969"/>
      <c r="O45" s="969"/>
      <c r="P45" s="970"/>
      <c r="Q45" s="971"/>
      <c r="R45" s="972"/>
      <c r="S45" s="972"/>
      <c r="T45" s="972"/>
      <c r="U45" s="972"/>
      <c r="V45" s="972"/>
      <c r="W45" s="972"/>
      <c r="X45" s="972"/>
      <c r="Y45" s="972"/>
      <c r="Z45" s="972"/>
      <c r="AA45" s="972"/>
      <c r="AB45" s="972"/>
      <c r="AC45" s="972"/>
      <c r="AD45" s="972"/>
      <c r="AE45" s="978"/>
      <c r="AF45" s="998"/>
      <c r="AG45" s="976"/>
      <c r="AH45" s="976"/>
      <c r="AI45" s="976"/>
      <c r="AJ45" s="999"/>
      <c r="AK45" s="977"/>
      <c r="AL45" s="972"/>
      <c r="AM45" s="972"/>
      <c r="AN45" s="972"/>
      <c r="AO45" s="972"/>
      <c r="AP45" s="972"/>
      <c r="AQ45" s="972"/>
      <c r="AR45" s="972"/>
      <c r="AS45" s="972"/>
      <c r="AT45" s="972"/>
      <c r="AU45" s="972"/>
      <c r="AV45" s="972"/>
      <c r="AW45" s="972"/>
      <c r="AX45" s="972"/>
      <c r="AY45" s="972"/>
      <c r="AZ45" s="1005"/>
      <c r="BA45" s="1005"/>
      <c r="BB45" s="1005"/>
      <c r="BC45" s="1005"/>
      <c r="BD45" s="1005"/>
      <c r="BE45" s="973"/>
      <c r="BF45" s="973"/>
      <c r="BG45" s="973"/>
      <c r="BH45" s="973"/>
      <c r="BI45" s="974"/>
      <c r="BJ45" s="63"/>
      <c r="BK45" s="63"/>
      <c r="BL45" s="63"/>
      <c r="BM45" s="63"/>
      <c r="BN45" s="63"/>
      <c r="BO45" s="62"/>
      <c r="BP45" s="62"/>
      <c r="BQ45" s="59">
        <v>39</v>
      </c>
      <c r="BR45" s="87"/>
      <c r="BS45" s="968"/>
      <c r="BT45" s="969"/>
      <c r="BU45" s="969"/>
      <c r="BV45" s="969"/>
      <c r="BW45" s="969"/>
      <c r="BX45" s="969"/>
      <c r="BY45" s="969"/>
      <c r="BZ45" s="969"/>
      <c r="CA45" s="969"/>
      <c r="CB45" s="969"/>
      <c r="CC45" s="969"/>
      <c r="CD45" s="969"/>
      <c r="CE45" s="969"/>
      <c r="CF45" s="969"/>
      <c r="CG45" s="970"/>
      <c r="CH45" s="975"/>
      <c r="CI45" s="976"/>
      <c r="CJ45" s="976"/>
      <c r="CK45" s="976"/>
      <c r="CL45" s="986"/>
      <c r="CM45" s="975"/>
      <c r="CN45" s="976"/>
      <c r="CO45" s="976"/>
      <c r="CP45" s="976"/>
      <c r="CQ45" s="986"/>
      <c r="CR45" s="975"/>
      <c r="CS45" s="976"/>
      <c r="CT45" s="976"/>
      <c r="CU45" s="976"/>
      <c r="CV45" s="986"/>
      <c r="CW45" s="975"/>
      <c r="CX45" s="976"/>
      <c r="CY45" s="976"/>
      <c r="CZ45" s="976"/>
      <c r="DA45" s="986"/>
      <c r="DB45" s="975"/>
      <c r="DC45" s="976"/>
      <c r="DD45" s="976"/>
      <c r="DE45" s="976"/>
      <c r="DF45" s="986"/>
      <c r="DG45" s="975"/>
      <c r="DH45" s="976"/>
      <c r="DI45" s="976"/>
      <c r="DJ45" s="976"/>
      <c r="DK45" s="986"/>
      <c r="DL45" s="975"/>
      <c r="DM45" s="976"/>
      <c r="DN45" s="976"/>
      <c r="DO45" s="976"/>
      <c r="DP45" s="986"/>
      <c r="DQ45" s="975"/>
      <c r="DR45" s="976"/>
      <c r="DS45" s="976"/>
      <c r="DT45" s="976"/>
      <c r="DU45" s="986"/>
      <c r="DV45" s="968"/>
      <c r="DW45" s="969"/>
      <c r="DX45" s="969"/>
      <c r="DY45" s="969"/>
      <c r="DZ45" s="987"/>
      <c r="EA45" s="54"/>
    </row>
    <row r="46" spans="1:131" s="51" customFormat="1" ht="26.25" customHeight="1">
      <c r="A46" s="59">
        <v>19</v>
      </c>
      <c r="B46" s="968"/>
      <c r="C46" s="969"/>
      <c r="D46" s="969"/>
      <c r="E46" s="969"/>
      <c r="F46" s="969"/>
      <c r="G46" s="969"/>
      <c r="H46" s="969"/>
      <c r="I46" s="969"/>
      <c r="J46" s="969"/>
      <c r="K46" s="969"/>
      <c r="L46" s="969"/>
      <c r="M46" s="969"/>
      <c r="N46" s="969"/>
      <c r="O46" s="969"/>
      <c r="P46" s="970"/>
      <c r="Q46" s="971"/>
      <c r="R46" s="972"/>
      <c r="S46" s="972"/>
      <c r="T46" s="972"/>
      <c r="U46" s="972"/>
      <c r="V46" s="972"/>
      <c r="W46" s="972"/>
      <c r="X46" s="972"/>
      <c r="Y46" s="972"/>
      <c r="Z46" s="972"/>
      <c r="AA46" s="972"/>
      <c r="AB46" s="972"/>
      <c r="AC46" s="972"/>
      <c r="AD46" s="972"/>
      <c r="AE46" s="978"/>
      <c r="AF46" s="998"/>
      <c r="AG46" s="976"/>
      <c r="AH46" s="976"/>
      <c r="AI46" s="976"/>
      <c r="AJ46" s="999"/>
      <c r="AK46" s="977"/>
      <c r="AL46" s="972"/>
      <c r="AM46" s="972"/>
      <c r="AN46" s="972"/>
      <c r="AO46" s="972"/>
      <c r="AP46" s="972"/>
      <c r="AQ46" s="972"/>
      <c r="AR46" s="972"/>
      <c r="AS46" s="972"/>
      <c r="AT46" s="972"/>
      <c r="AU46" s="972"/>
      <c r="AV46" s="972"/>
      <c r="AW46" s="972"/>
      <c r="AX46" s="972"/>
      <c r="AY46" s="972"/>
      <c r="AZ46" s="1005"/>
      <c r="BA46" s="1005"/>
      <c r="BB46" s="1005"/>
      <c r="BC46" s="1005"/>
      <c r="BD46" s="1005"/>
      <c r="BE46" s="973"/>
      <c r="BF46" s="973"/>
      <c r="BG46" s="973"/>
      <c r="BH46" s="973"/>
      <c r="BI46" s="974"/>
      <c r="BJ46" s="63"/>
      <c r="BK46" s="63"/>
      <c r="BL46" s="63"/>
      <c r="BM46" s="63"/>
      <c r="BN46" s="63"/>
      <c r="BO46" s="62"/>
      <c r="BP46" s="62"/>
      <c r="BQ46" s="59">
        <v>40</v>
      </c>
      <c r="BR46" s="87"/>
      <c r="BS46" s="968"/>
      <c r="BT46" s="969"/>
      <c r="BU46" s="969"/>
      <c r="BV46" s="969"/>
      <c r="BW46" s="969"/>
      <c r="BX46" s="969"/>
      <c r="BY46" s="969"/>
      <c r="BZ46" s="969"/>
      <c r="CA46" s="969"/>
      <c r="CB46" s="969"/>
      <c r="CC46" s="969"/>
      <c r="CD46" s="969"/>
      <c r="CE46" s="969"/>
      <c r="CF46" s="969"/>
      <c r="CG46" s="970"/>
      <c r="CH46" s="975"/>
      <c r="CI46" s="976"/>
      <c r="CJ46" s="976"/>
      <c r="CK46" s="976"/>
      <c r="CL46" s="986"/>
      <c r="CM46" s="975"/>
      <c r="CN46" s="976"/>
      <c r="CO46" s="976"/>
      <c r="CP46" s="976"/>
      <c r="CQ46" s="986"/>
      <c r="CR46" s="975"/>
      <c r="CS46" s="976"/>
      <c r="CT46" s="976"/>
      <c r="CU46" s="976"/>
      <c r="CV46" s="986"/>
      <c r="CW46" s="975"/>
      <c r="CX46" s="976"/>
      <c r="CY46" s="976"/>
      <c r="CZ46" s="976"/>
      <c r="DA46" s="986"/>
      <c r="DB46" s="975"/>
      <c r="DC46" s="976"/>
      <c r="DD46" s="976"/>
      <c r="DE46" s="976"/>
      <c r="DF46" s="986"/>
      <c r="DG46" s="975"/>
      <c r="DH46" s="976"/>
      <c r="DI46" s="976"/>
      <c r="DJ46" s="976"/>
      <c r="DK46" s="986"/>
      <c r="DL46" s="975"/>
      <c r="DM46" s="976"/>
      <c r="DN46" s="976"/>
      <c r="DO46" s="976"/>
      <c r="DP46" s="986"/>
      <c r="DQ46" s="975"/>
      <c r="DR46" s="976"/>
      <c r="DS46" s="976"/>
      <c r="DT46" s="976"/>
      <c r="DU46" s="986"/>
      <c r="DV46" s="968"/>
      <c r="DW46" s="969"/>
      <c r="DX46" s="969"/>
      <c r="DY46" s="969"/>
      <c r="DZ46" s="987"/>
      <c r="EA46" s="54"/>
    </row>
    <row r="47" spans="1:131" s="51" customFormat="1" ht="26.25" customHeight="1">
      <c r="A47" s="59">
        <v>20</v>
      </c>
      <c r="B47" s="968"/>
      <c r="C47" s="969"/>
      <c r="D47" s="969"/>
      <c r="E47" s="969"/>
      <c r="F47" s="969"/>
      <c r="G47" s="969"/>
      <c r="H47" s="969"/>
      <c r="I47" s="969"/>
      <c r="J47" s="969"/>
      <c r="K47" s="969"/>
      <c r="L47" s="969"/>
      <c r="M47" s="969"/>
      <c r="N47" s="969"/>
      <c r="O47" s="969"/>
      <c r="P47" s="970"/>
      <c r="Q47" s="971"/>
      <c r="R47" s="972"/>
      <c r="S47" s="972"/>
      <c r="T47" s="972"/>
      <c r="U47" s="972"/>
      <c r="V47" s="972"/>
      <c r="W47" s="972"/>
      <c r="X47" s="972"/>
      <c r="Y47" s="972"/>
      <c r="Z47" s="972"/>
      <c r="AA47" s="972"/>
      <c r="AB47" s="972"/>
      <c r="AC47" s="972"/>
      <c r="AD47" s="972"/>
      <c r="AE47" s="978"/>
      <c r="AF47" s="998"/>
      <c r="AG47" s="976"/>
      <c r="AH47" s="976"/>
      <c r="AI47" s="976"/>
      <c r="AJ47" s="999"/>
      <c r="AK47" s="977"/>
      <c r="AL47" s="972"/>
      <c r="AM47" s="972"/>
      <c r="AN47" s="972"/>
      <c r="AO47" s="972"/>
      <c r="AP47" s="972"/>
      <c r="AQ47" s="972"/>
      <c r="AR47" s="972"/>
      <c r="AS47" s="972"/>
      <c r="AT47" s="972"/>
      <c r="AU47" s="972"/>
      <c r="AV47" s="972"/>
      <c r="AW47" s="972"/>
      <c r="AX47" s="972"/>
      <c r="AY47" s="972"/>
      <c r="AZ47" s="1005"/>
      <c r="BA47" s="1005"/>
      <c r="BB47" s="1005"/>
      <c r="BC47" s="1005"/>
      <c r="BD47" s="1005"/>
      <c r="BE47" s="973"/>
      <c r="BF47" s="973"/>
      <c r="BG47" s="973"/>
      <c r="BH47" s="973"/>
      <c r="BI47" s="974"/>
      <c r="BJ47" s="63"/>
      <c r="BK47" s="63"/>
      <c r="BL47" s="63"/>
      <c r="BM47" s="63"/>
      <c r="BN47" s="63"/>
      <c r="BO47" s="62"/>
      <c r="BP47" s="62"/>
      <c r="BQ47" s="59">
        <v>41</v>
      </c>
      <c r="BR47" s="87"/>
      <c r="BS47" s="968"/>
      <c r="BT47" s="969"/>
      <c r="BU47" s="969"/>
      <c r="BV47" s="969"/>
      <c r="BW47" s="969"/>
      <c r="BX47" s="969"/>
      <c r="BY47" s="969"/>
      <c r="BZ47" s="969"/>
      <c r="CA47" s="969"/>
      <c r="CB47" s="969"/>
      <c r="CC47" s="969"/>
      <c r="CD47" s="969"/>
      <c r="CE47" s="969"/>
      <c r="CF47" s="969"/>
      <c r="CG47" s="970"/>
      <c r="CH47" s="975"/>
      <c r="CI47" s="976"/>
      <c r="CJ47" s="976"/>
      <c r="CK47" s="976"/>
      <c r="CL47" s="986"/>
      <c r="CM47" s="975"/>
      <c r="CN47" s="976"/>
      <c r="CO47" s="976"/>
      <c r="CP47" s="976"/>
      <c r="CQ47" s="986"/>
      <c r="CR47" s="975"/>
      <c r="CS47" s="976"/>
      <c r="CT47" s="976"/>
      <c r="CU47" s="976"/>
      <c r="CV47" s="986"/>
      <c r="CW47" s="975"/>
      <c r="CX47" s="976"/>
      <c r="CY47" s="976"/>
      <c r="CZ47" s="976"/>
      <c r="DA47" s="986"/>
      <c r="DB47" s="975"/>
      <c r="DC47" s="976"/>
      <c r="DD47" s="976"/>
      <c r="DE47" s="976"/>
      <c r="DF47" s="986"/>
      <c r="DG47" s="975"/>
      <c r="DH47" s="976"/>
      <c r="DI47" s="976"/>
      <c r="DJ47" s="976"/>
      <c r="DK47" s="986"/>
      <c r="DL47" s="975"/>
      <c r="DM47" s="976"/>
      <c r="DN47" s="976"/>
      <c r="DO47" s="976"/>
      <c r="DP47" s="986"/>
      <c r="DQ47" s="975"/>
      <c r="DR47" s="976"/>
      <c r="DS47" s="976"/>
      <c r="DT47" s="976"/>
      <c r="DU47" s="986"/>
      <c r="DV47" s="968"/>
      <c r="DW47" s="969"/>
      <c r="DX47" s="969"/>
      <c r="DY47" s="969"/>
      <c r="DZ47" s="987"/>
      <c r="EA47" s="54"/>
    </row>
    <row r="48" spans="1:131" s="51" customFormat="1" ht="26.25" customHeight="1">
      <c r="A48" s="59">
        <v>21</v>
      </c>
      <c r="B48" s="968"/>
      <c r="C48" s="969"/>
      <c r="D48" s="969"/>
      <c r="E48" s="969"/>
      <c r="F48" s="969"/>
      <c r="G48" s="969"/>
      <c r="H48" s="969"/>
      <c r="I48" s="969"/>
      <c r="J48" s="969"/>
      <c r="K48" s="969"/>
      <c r="L48" s="969"/>
      <c r="M48" s="969"/>
      <c r="N48" s="969"/>
      <c r="O48" s="969"/>
      <c r="P48" s="970"/>
      <c r="Q48" s="971"/>
      <c r="R48" s="972"/>
      <c r="S48" s="972"/>
      <c r="T48" s="972"/>
      <c r="U48" s="972"/>
      <c r="V48" s="972"/>
      <c r="W48" s="972"/>
      <c r="X48" s="972"/>
      <c r="Y48" s="972"/>
      <c r="Z48" s="972"/>
      <c r="AA48" s="972"/>
      <c r="AB48" s="972"/>
      <c r="AC48" s="972"/>
      <c r="AD48" s="972"/>
      <c r="AE48" s="978"/>
      <c r="AF48" s="998"/>
      <c r="AG48" s="976"/>
      <c r="AH48" s="976"/>
      <c r="AI48" s="976"/>
      <c r="AJ48" s="999"/>
      <c r="AK48" s="977"/>
      <c r="AL48" s="972"/>
      <c r="AM48" s="972"/>
      <c r="AN48" s="972"/>
      <c r="AO48" s="972"/>
      <c r="AP48" s="972"/>
      <c r="AQ48" s="972"/>
      <c r="AR48" s="972"/>
      <c r="AS48" s="972"/>
      <c r="AT48" s="972"/>
      <c r="AU48" s="972"/>
      <c r="AV48" s="972"/>
      <c r="AW48" s="972"/>
      <c r="AX48" s="972"/>
      <c r="AY48" s="972"/>
      <c r="AZ48" s="1005"/>
      <c r="BA48" s="1005"/>
      <c r="BB48" s="1005"/>
      <c r="BC48" s="1005"/>
      <c r="BD48" s="1005"/>
      <c r="BE48" s="973"/>
      <c r="BF48" s="973"/>
      <c r="BG48" s="973"/>
      <c r="BH48" s="973"/>
      <c r="BI48" s="974"/>
      <c r="BJ48" s="63"/>
      <c r="BK48" s="63"/>
      <c r="BL48" s="63"/>
      <c r="BM48" s="63"/>
      <c r="BN48" s="63"/>
      <c r="BO48" s="62"/>
      <c r="BP48" s="62"/>
      <c r="BQ48" s="59">
        <v>42</v>
      </c>
      <c r="BR48" s="87"/>
      <c r="BS48" s="968"/>
      <c r="BT48" s="969"/>
      <c r="BU48" s="969"/>
      <c r="BV48" s="969"/>
      <c r="BW48" s="969"/>
      <c r="BX48" s="969"/>
      <c r="BY48" s="969"/>
      <c r="BZ48" s="969"/>
      <c r="CA48" s="969"/>
      <c r="CB48" s="969"/>
      <c r="CC48" s="969"/>
      <c r="CD48" s="969"/>
      <c r="CE48" s="969"/>
      <c r="CF48" s="969"/>
      <c r="CG48" s="970"/>
      <c r="CH48" s="975"/>
      <c r="CI48" s="976"/>
      <c r="CJ48" s="976"/>
      <c r="CK48" s="976"/>
      <c r="CL48" s="986"/>
      <c r="CM48" s="975"/>
      <c r="CN48" s="976"/>
      <c r="CO48" s="976"/>
      <c r="CP48" s="976"/>
      <c r="CQ48" s="986"/>
      <c r="CR48" s="975"/>
      <c r="CS48" s="976"/>
      <c r="CT48" s="976"/>
      <c r="CU48" s="976"/>
      <c r="CV48" s="986"/>
      <c r="CW48" s="975"/>
      <c r="CX48" s="976"/>
      <c r="CY48" s="976"/>
      <c r="CZ48" s="976"/>
      <c r="DA48" s="986"/>
      <c r="DB48" s="975"/>
      <c r="DC48" s="976"/>
      <c r="DD48" s="976"/>
      <c r="DE48" s="976"/>
      <c r="DF48" s="986"/>
      <c r="DG48" s="975"/>
      <c r="DH48" s="976"/>
      <c r="DI48" s="976"/>
      <c r="DJ48" s="976"/>
      <c r="DK48" s="986"/>
      <c r="DL48" s="975"/>
      <c r="DM48" s="976"/>
      <c r="DN48" s="976"/>
      <c r="DO48" s="976"/>
      <c r="DP48" s="986"/>
      <c r="DQ48" s="975"/>
      <c r="DR48" s="976"/>
      <c r="DS48" s="976"/>
      <c r="DT48" s="976"/>
      <c r="DU48" s="986"/>
      <c r="DV48" s="968"/>
      <c r="DW48" s="969"/>
      <c r="DX48" s="969"/>
      <c r="DY48" s="969"/>
      <c r="DZ48" s="987"/>
      <c r="EA48" s="54"/>
    </row>
    <row r="49" spans="1:131" s="51" customFormat="1" ht="26.25" customHeight="1">
      <c r="A49" s="59">
        <v>22</v>
      </c>
      <c r="B49" s="968"/>
      <c r="C49" s="969"/>
      <c r="D49" s="969"/>
      <c r="E49" s="969"/>
      <c r="F49" s="969"/>
      <c r="G49" s="969"/>
      <c r="H49" s="969"/>
      <c r="I49" s="969"/>
      <c r="J49" s="969"/>
      <c r="K49" s="969"/>
      <c r="L49" s="969"/>
      <c r="M49" s="969"/>
      <c r="N49" s="969"/>
      <c r="O49" s="969"/>
      <c r="P49" s="970"/>
      <c r="Q49" s="971"/>
      <c r="R49" s="972"/>
      <c r="S49" s="972"/>
      <c r="T49" s="972"/>
      <c r="U49" s="972"/>
      <c r="V49" s="972"/>
      <c r="W49" s="972"/>
      <c r="X49" s="972"/>
      <c r="Y49" s="972"/>
      <c r="Z49" s="972"/>
      <c r="AA49" s="972"/>
      <c r="AB49" s="972"/>
      <c r="AC49" s="972"/>
      <c r="AD49" s="972"/>
      <c r="AE49" s="978"/>
      <c r="AF49" s="998"/>
      <c r="AG49" s="976"/>
      <c r="AH49" s="976"/>
      <c r="AI49" s="976"/>
      <c r="AJ49" s="999"/>
      <c r="AK49" s="977"/>
      <c r="AL49" s="972"/>
      <c r="AM49" s="972"/>
      <c r="AN49" s="972"/>
      <c r="AO49" s="972"/>
      <c r="AP49" s="972"/>
      <c r="AQ49" s="972"/>
      <c r="AR49" s="972"/>
      <c r="AS49" s="972"/>
      <c r="AT49" s="972"/>
      <c r="AU49" s="972"/>
      <c r="AV49" s="972"/>
      <c r="AW49" s="972"/>
      <c r="AX49" s="972"/>
      <c r="AY49" s="972"/>
      <c r="AZ49" s="1005"/>
      <c r="BA49" s="1005"/>
      <c r="BB49" s="1005"/>
      <c r="BC49" s="1005"/>
      <c r="BD49" s="1005"/>
      <c r="BE49" s="973"/>
      <c r="BF49" s="973"/>
      <c r="BG49" s="973"/>
      <c r="BH49" s="973"/>
      <c r="BI49" s="974"/>
      <c r="BJ49" s="63"/>
      <c r="BK49" s="63"/>
      <c r="BL49" s="63"/>
      <c r="BM49" s="63"/>
      <c r="BN49" s="63"/>
      <c r="BO49" s="62"/>
      <c r="BP49" s="62"/>
      <c r="BQ49" s="59">
        <v>43</v>
      </c>
      <c r="BR49" s="87"/>
      <c r="BS49" s="968"/>
      <c r="BT49" s="969"/>
      <c r="BU49" s="969"/>
      <c r="BV49" s="969"/>
      <c r="BW49" s="969"/>
      <c r="BX49" s="969"/>
      <c r="BY49" s="969"/>
      <c r="BZ49" s="969"/>
      <c r="CA49" s="969"/>
      <c r="CB49" s="969"/>
      <c r="CC49" s="969"/>
      <c r="CD49" s="969"/>
      <c r="CE49" s="969"/>
      <c r="CF49" s="969"/>
      <c r="CG49" s="970"/>
      <c r="CH49" s="975"/>
      <c r="CI49" s="976"/>
      <c r="CJ49" s="976"/>
      <c r="CK49" s="976"/>
      <c r="CL49" s="986"/>
      <c r="CM49" s="975"/>
      <c r="CN49" s="976"/>
      <c r="CO49" s="976"/>
      <c r="CP49" s="976"/>
      <c r="CQ49" s="986"/>
      <c r="CR49" s="975"/>
      <c r="CS49" s="976"/>
      <c r="CT49" s="976"/>
      <c r="CU49" s="976"/>
      <c r="CV49" s="986"/>
      <c r="CW49" s="975"/>
      <c r="CX49" s="976"/>
      <c r="CY49" s="976"/>
      <c r="CZ49" s="976"/>
      <c r="DA49" s="986"/>
      <c r="DB49" s="975"/>
      <c r="DC49" s="976"/>
      <c r="DD49" s="976"/>
      <c r="DE49" s="976"/>
      <c r="DF49" s="986"/>
      <c r="DG49" s="975"/>
      <c r="DH49" s="976"/>
      <c r="DI49" s="976"/>
      <c r="DJ49" s="976"/>
      <c r="DK49" s="986"/>
      <c r="DL49" s="975"/>
      <c r="DM49" s="976"/>
      <c r="DN49" s="976"/>
      <c r="DO49" s="976"/>
      <c r="DP49" s="986"/>
      <c r="DQ49" s="975"/>
      <c r="DR49" s="976"/>
      <c r="DS49" s="976"/>
      <c r="DT49" s="976"/>
      <c r="DU49" s="986"/>
      <c r="DV49" s="968"/>
      <c r="DW49" s="969"/>
      <c r="DX49" s="969"/>
      <c r="DY49" s="969"/>
      <c r="DZ49" s="987"/>
      <c r="EA49" s="54"/>
    </row>
    <row r="50" spans="1:131" s="51" customFormat="1" ht="26.25" customHeight="1">
      <c r="A50" s="59">
        <v>23</v>
      </c>
      <c r="B50" s="968"/>
      <c r="C50" s="969"/>
      <c r="D50" s="969"/>
      <c r="E50" s="969"/>
      <c r="F50" s="969"/>
      <c r="G50" s="969"/>
      <c r="H50" s="969"/>
      <c r="I50" s="969"/>
      <c r="J50" s="969"/>
      <c r="K50" s="969"/>
      <c r="L50" s="969"/>
      <c r="M50" s="969"/>
      <c r="N50" s="969"/>
      <c r="O50" s="969"/>
      <c r="P50" s="970"/>
      <c r="Q50" s="995"/>
      <c r="R50" s="996"/>
      <c r="S50" s="996"/>
      <c r="T50" s="996"/>
      <c r="U50" s="996"/>
      <c r="V50" s="996"/>
      <c r="W50" s="996"/>
      <c r="X50" s="996"/>
      <c r="Y50" s="996"/>
      <c r="Z50" s="996"/>
      <c r="AA50" s="996"/>
      <c r="AB50" s="996"/>
      <c r="AC50" s="996"/>
      <c r="AD50" s="996"/>
      <c r="AE50" s="997"/>
      <c r="AF50" s="998"/>
      <c r="AG50" s="976"/>
      <c r="AH50" s="976"/>
      <c r="AI50" s="976"/>
      <c r="AJ50" s="999"/>
      <c r="AK50" s="1000"/>
      <c r="AL50" s="996"/>
      <c r="AM50" s="996"/>
      <c r="AN50" s="996"/>
      <c r="AO50" s="996"/>
      <c r="AP50" s="996"/>
      <c r="AQ50" s="996"/>
      <c r="AR50" s="996"/>
      <c r="AS50" s="996"/>
      <c r="AT50" s="996"/>
      <c r="AU50" s="996"/>
      <c r="AV50" s="996"/>
      <c r="AW50" s="996"/>
      <c r="AX50" s="996"/>
      <c r="AY50" s="996"/>
      <c r="AZ50" s="1001"/>
      <c r="BA50" s="1001"/>
      <c r="BB50" s="1001"/>
      <c r="BC50" s="1001"/>
      <c r="BD50" s="1001"/>
      <c r="BE50" s="973"/>
      <c r="BF50" s="973"/>
      <c r="BG50" s="973"/>
      <c r="BH50" s="973"/>
      <c r="BI50" s="974"/>
      <c r="BJ50" s="63"/>
      <c r="BK50" s="63"/>
      <c r="BL50" s="63"/>
      <c r="BM50" s="63"/>
      <c r="BN50" s="63"/>
      <c r="BO50" s="62"/>
      <c r="BP50" s="62"/>
      <c r="BQ50" s="59">
        <v>44</v>
      </c>
      <c r="BR50" s="87"/>
      <c r="BS50" s="968"/>
      <c r="BT50" s="969"/>
      <c r="BU50" s="969"/>
      <c r="BV50" s="969"/>
      <c r="BW50" s="969"/>
      <c r="BX50" s="969"/>
      <c r="BY50" s="969"/>
      <c r="BZ50" s="969"/>
      <c r="CA50" s="969"/>
      <c r="CB50" s="969"/>
      <c r="CC50" s="969"/>
      <c r="CD50" s="969"/>
      <c r="CE50" s="969"/>
      <c r="CF50" s="969"/>
      <c r="CG50" s="970"/>
      <c r="CH50" s="975"/>
      <c r="CI50" s="976"/>
      <c r="CJ50" s="976"/>
      <c r="CK50" s="976"/>
      <c r="CL50" s="986"/>
      <c r="CM50" s="975"/>
      <c r="CN50" s="976"/>
      <c r="CO50" s="976"/>
      <c r="CP50" s="976"/>
      <c r="CQ50" s="986"/>
      <c r="CR50" s="975"/>
      <c r="CS50" s="976"/>
      <c r="CT50" s="976"/>
      <c r="CU50" s="976"/>
      <c r="CV50" s="986"/>
      <c r="CW50" s="975"/>
      <c r="CX50" s="976"/>
      <c r="CY50" s="976"/>
      <c r="CZ50" s="976"/>
      <c r="DA50" s="986"/>
      <c r="DB50" s="975"/>
      <c r="DC50" s="976"/>
      <c r="DD50" s="976"/>
      <c r="DE50" s="976"/>
      <c r="DF50" s="986"/>
      <c r="DG50" s="975"/>
      <c r="DH50" s="976"/>
      <c r="DI50" s="976"/>
      <c r="DJ50" s="976"/>
      <c r="DK50" s="986"/>
      <c r="DL50" s="975"/>
      <c r="DM50" s="976"/>
      <c r="DN50" s="976"/>
      <c r="DO50" s="976"/>
      <c r="DP50" s="986"/>
      <c r="DQ50" s="975"/>
      <c r="DR50" s="976"/>
      <c r="DS50" s="976"/>
      <c r="DT50" s="976"/>
      <c r="DU50" s="986"/>
      <c r="DV50" s="968"/>
      <c r="DW50" s="969"/>
      <c r="DX50" s="969"/>
      <c r="DY50" s="969"/>
      <c r="DZ50" s="987"/>
      <c r="EA50" s="54"/>
    </row>
    <row r="51" spans="1:131" s="51" customFormat="1" ht="26.25" customHeight="1">
      <c r="A51" s="59">
        <v>24</v>
      </c>
      <c r="B51" s="968"/>
      <c r="C51" s="969"/>
      <c r="D51" s="969"/>
      <c r="E51" s="969"/>
      <c r="F51" s="969"/>
      <c r="G51" s="969"/>
      <c r="H51" s="969"/>
      <c r="I51" s="969"/>
      <c r="J51" s="969"/>
      <c r="K51" s="969"/>
      <c r="L51" s="969"/>
      <c r="M51" s="969"/>
      <c r="N51" s="969"/>
      <c r="O51" s="969"/>
      <c r="P51" s="970"/>
      <c r="Q51" s="995"/>
      <c r="R51" s="996"/>
      <c r="S51" s="996"/>
      <c r="T51" s="996"/>
      <c r="U51" s="996"/>
      <c r="V51" s="996"/>
      <c r="W51" s="996"/>
      <c r="X51" s="996"/>
      <c r="Y51" s="996"/>
      <c r="Z51" s="996"/>
      <c r="AA51" s="996"/>
      <c r="AB51" s="996"/>
      <c r="AC51" s="996"/>
      <c r="AD51" s="996"/>
      <c r="AE51" s="997"/>
      <c r="AF51" s="998"/>
      <c r="AG51" s="976"/>
      <c r="AH51" s="976"/>
      <c r="AI51" s="976"/>
      <c r="AJ51" s="999"/>
      <c r="AK51" s="1000"/>
      <c r="AL51" s="996"/>
      <c r="AM51" s="996"/>
      <c r="AN51" s="996"/>
      <c r="AO51" s="996"/>
      <c r="AP51" s="996"/>
      <c r="AQ51" s="996"/>
      <c r="AR51" s="996"/>
      <c r="AS51" s="996"/>
      <c r="AT51" s="996"/>
      <c r="AU51" s="996"/>
      <c r="AV51" s="996"/>
      <c r="AW51" s="996"/>
      <c r="AX51" s="996"/>
      <c r="AY51" s="996"/>
      <c r="AZ51" s="1001"/>
      <c r="BA51" s="1001"/>
      <c r="BB51" s="1001"/>
      <c r="BC51" s="1001"/>
      <c r="BD51" s="1001"/>
      <c r="BE51" s="973"/>
      <c r="BF51" s="973"/>
      <c r="BG51" s="973"/>
      <c r="BH51" s="973"/>
      <c r="BI51" s="974"/>
      <c r="BJ51" s="63"/>
      <c r="BK51" s="63"/>
      <c r="BL51" s="63"/>
      <c r="BM51" s="63"/>
      <c r="BN51" s="63"/>
      <c r="BO51" s="62"/>
      <c r="BP51" s="62"/>
      <c r="BQ51" s="59">
        <v>45</v>
      </c>
      <c r="BR51" s="87"/>
      <c r="BS51" s="968"/>
      <c r="BT51" s="969"/>
      <c r="BU51" s="969"/>
      <c r="BV51" s="969"/>
      <c r="BW51" s="969"/>
      <c r="BX51" s="969"/>
      <c r="BY51" s="969"/>
      <c r="BZ51" s="969"/>
      <c r="CA51" s="969"/>
      <c r="CB51" s="969"/>
      <c r="CC51" s="969"/>
      <c r="CD51" s="969"/>
      <c r="CE51" s="969"/>
      <c r="CF51" s="969"/>
      <c r="CG51" s="970"/>
      <c r="CH51" s="975"/>
      <c r="CI51" s="976"/>
      <c r="CJ51" s="976"/>
      <c r="CK51" s="976"/>
      <c r="CL51" s="986"/>
      <c r="CM51" s="975"/>
      <c r="CN51" s="976"/>
      <c r="CO51" s="976"/>
      <c r="CP51" s="976"/>
      <c r="CQ51" s="986"/>
      <c r="CR51" s="975"/>
      <c r="CS51" s="976"/>
      <c r="CT51" s="976"/>
      <c r="CU51" s="976"/>
      <c r="CV51" s="986"/>
      <c r="CW51" s="975"/>
      <c r="CX51" s="976"/>
      <c r="CY51" s="976"/>
      <c r="CZ51" s="976"/>
      <c r="DA51" s="986"/>
      <c r="DB51" s="975"/>
      <c r="DC51" s="976"/>
      <c r="DD51" s="976"/>
      <c r="DE51" s="976"/>
      <c r="DF51" s="986"/>
      <c r="DG51" s="975"/>
      <c r="DH51" s="976"/>
      <c r="DI51" s="976"/>
      <c r="DJ51" s="976"/>
      <c r="DK51" s="986"/>
      <c r="DL51" s="975"/>
      <c r="DM51" s="976"/>
      <c r="DN51" s="976"/>
      <c r="DO51" s="976"/>
      <c r="DP51" s="986"/>
      <c r="DQ51" s="975"/>
      <c r="DR51" s="976"/>
      <c r="DS51" s="976"/>
      <c r="DT51" s="976"/>
      <c r="DU51" s="986"/>
      <c r="DV51" s="968"/>
      <c r="DW51" s="969"/>
      <c r="DX51" s="969"/>
      <c r="DY51" s="969"/>
      <c r="DZ51" s="987"/>
      <c r="EA51" s="54"/>
    </row>
    <row r="52" spans="1:131" s="51" customFormat="1" ht="26.25" customHeight="1">
      <c r="A52" s="59">
        <v>25</v>
      </c>
      <c r="B52" s="968"/>
      <c r="C52" s="969"/>
      <c r="D52" s="969"/>
      <c r="E52" s="969"/>
      <c r="F52" s="969"/>
      <c r="G52" s="969"/>
      <c r="H52" s="969"/>
      <c r="I52" s="969"/>
      <c r="J52" s="969"/>
      <c r="K52" s="969"/>
      <c r="L52" s="969"/>
      <c r="M52" s="969"/>
      <c r="N52" s="969"/>
      <c r="O52" s="969"/>
      <c r="P52" s="970"/>
      <c r="Q52" s="995"/>
      <c r="R52" s="996"/>
      <c r="S52" s="996"/>
      <c r="T52" s="996"/>
      <c r="U52" s="996"/>
      <c r="V52" s="996"/>
      <c r="W52" s="996"/>
      <c r="X52" s="996"/>
      <c r="Y52" s="996"/>
      <c r="Z52" s="996"/>
      <c r="AA52" s="996"/>
      <c r="AB52" s="996"/>
      <c r="AC52" s="996"/>
      <c r="AD52" s="996"/>
      <c r="AE52" s="997"/>
      <c r="AF52" s="998"/>
      <c r="AG52" s="976"/>
      <c r="AH52" s="976"/>
      <c r="AI52" s="976"/>
      <c r="AJ52" s="999"/>
      <c r="AK52" s="1000"/>
      <c r="AL52" s="996"/>
      <c r="AM52" s="996"/>
      <c r="AN52" s="996"/>
      <c r="AO52" s="996"/>
      <c r="AP52" s="996"/>
      <c r="AQ52" s="996"/>
      <c r="AR52" s="996"/>
      <c r="AS52" s="996"/>
      <c r="AT52" s="996"/>
      <c r="AU52" s="996"/>
      <c r="AV52" s="996"/>
      <c r="AW52" s="996"/>
      <c r="AX52" s="996"/>
      <c r="AY52" s="996"/>
      <c r="AZ52" s="1001"/>
      <c r="BA52" s="1001"/>
      <c r="BB52" s="1001"/>
      <c r="BC52" s="1001"/>
      <c r="BD52" s="1001"/>
      <c r="BE52" s="973"/>
      <c r="BF52" s="973"/>
      <c r="BG52" s="973"/>
      <c r="BH52" s="973"/>
      <c r="BI52" s="974"/>
      <c r="BJ52" s="63"/>
      <c r="BK52" s="63"/>
      <c r="BL52" s="63"/>
      <c r="BM52" s="63"/>
      <c r="BN52" s="63"/>
      <c r="BO52" s="62"/>
      <c r="BP52" s="62"/>
      <c r="BQ52" s="59">
        <v>46</v>
      </c>
      <c r="BR52" s="87"/>
      <c r="BS52" s="968"/>
      <c r="BT52" s="969"/>
      <c r="BU52" s="969"/>
      <c r="BV52" s="969"/>
      <c r="BW52" s="969"/>
      <c r="BX52" s="969"/>
      <c r="BY52" s="969"/>
      <c r="BZ52" s="969"/>
      <c r="CA52" s="969"/>
      <c r="CB52" s="969"/>
      <c r="CC52" s="969"/>
      <c r="CD52" s="969"/>
      <c r="CE52" s="969"/>
      <c r="CF52" s="969"/>
      <c r="CG52" s="970"/>
      <c r="CH52" s="975"/>
      <c r="CI52" s="976"/>
      <c r="CJ52" s="976"/>
      <c r="CK52" s="976"/>
      <c r="CL52" s="986"/>
      <c r="CM52" s="975"/>
      <c r="CN52" s="976"/>
      <c r="CO52" s="976"/>
      <c r="CP52" s="976"/>
      <c r="CQ52" s="986"/>
      <c r="CR52" s="975"/>
      <c r="CS52" s="976"/>
      <c r="CT52" s="976"/>
      <c r="CU52" s="976"/>
      <c r="CV52" s="986"/>
      <c r="CW52" s="975"/>
      <c r="CX52" s="976"/>
      <c r="CY52" s="976"/>
      <c r="CZ52" s="976"/>
      <c r="DA52" s="986"/>
      <c r="DB52" s="975"/>
      <c r="DC52" s="976"/>
      <c r="DD52" s="976"/>
      <c r="DE52" s="976"/>
      <c r="DF52" s="986"/>
      <c r="DG52" s="975"/>
      <c r="DH52" s="976"/>
      <c r="DI52" s="976"/>
      <c r="DJ52" s="976"/>
      <c r="DK52" s="986"/>
      <c r="DL52" s="975"/>
      <c r="DM52" s="976"/>
      <c r="DN52" s="976"/>
      <c r="DO52" s="976"/>
      <c r="DP52" s="986"/>
      <c r="DQ52" s="975"/>
      <c r="DR52" s="976"/>
      <c r="DS52" s="976"/>
      <c r="DT52" s="976"/>
      <c r="DU52" s="986"/>
      <c r="DV52" s="968"/>
      <c r="DW52" s="969"/>
      <c r="DX52" s="969"/>
      <c r="DY52" s="969"/>
      <c r="DZ52" s="987"/>
      <c r="EA52" s="54"/>
    </row>
    <row r="53" spans="1:131" s="51" customFormat="1" ht="26.25" customHeight="1">
      <c r="A53" s="59">
        <v>26</v>
      </c>
      <c r="B53" s="968"/>
      <c r="C53" s="969"/>
      <c r="D53" s="969"/>
      <c r="E53" s="969"/>
      <c r="F53" s="969"/>
      <c r="G53" s="969"/>
      <c r="H53" s="969"/>
      <c r="I53" s="969"/>
      <c r="J53" s="969"/>
      <c r="K53" s="969"/>
      <c r="L53" s="969"/>
      <c r="M53" s="969"/>
      <c r="N53" s="969"/>
      <c r="O53" s="969"/>
      <c r="P53" s="970"/>
      <c r="Q53" s="995"/>
      <c r="R53" s="996"/>
      <c r="S53" s="996"/>
      <c r="T53" s="996"/>
      <c r="U53" s="996"/>
      <c r="V53" s="996"/>
      <c r="W53" s="996"/>
      <c r="X53" s="996"/>
      <c r="Y53" s="996"/>
      <c r="Z53" s="996"/>
      <c r="AA53" s="996"/>
      <c r="AB53" s="996"/>
      <c r="AC53" s="996"/>
      <c r="AD53" s="996"/>
      <c r="AE53" s="997"/>
      <c r="AF53" s="998"/>
      <c r="AG53" s="976"/>
      <c r="AH53" s="976"/>
      <c r="AI53" s="976"/>
      <c r="AJ53" s="999"/>
      <c r="AK53" s="1000"/>
      <c r="AL53" s="996"/>
      <c r="AM53" s="996"/>
      <c r="AN53" s="996"/>
      <c r="AO53" s="996"/>
      <c r="AP53" s="996"/>
      <c r="AQ53" s="996"/>
      <c r="AR53" s="996"/>
      <c r="AS53" s="996"/>
      <c r="AT53" s="996"/>
      <c r="AU53" s="996"/>
      <c r="AV53" s="996"/>
      <c r="AW53" s="996"/>
      <c r="AX53" s="996"/>
      <c r="AY53" s="996"/>
      <c r="AZ53" s="1001"/>
      <c r="BA53" s="1001"/>
      <c r="BB53" s="1001"/>
      <c r="BC53" s="1001"/>
      <c r="BD53" s="1001"/>
      <c r="BE53" s="973"/>
      <c r="BF53" s="973"/>
      <c r="BG53" s="973"/>
      <c r="BH53" s="973"/>
      <c r="BI53" s="974"/>
      <c r="BJ53" s="63"/>
      <c r="BK53" s="63"/>
      <c r="BL53" s="63"/>
      <c r="BM53" s="63"/>
      <c r="BN53" s="63"/>
      <c r="BO53" s="62"/>
      <c r="BP53" s="62"/>
      <c r="BQ53" s="59">
        <v>47</v>
      </c>
      <c r="BR53" s="87"/>
      <c r="BS53" s="968"/>
      <c r="BT53" s="969"/>
      <c r="BU53" s="969"/>
      <c r="BV53" s="969"/>
      <c r="BW53" s="969"/>
      <c r="BX53" s="969"/>
      <c r="BY53" s="969"/>
      <c r="BZ53" s="969"/>
      <c r="CA53" s="969"/>
      <c r="CB53" s="969"/>
      <c r="CC53" s="969"/>
      <c r="CD53" s="969"/>
      <c r="CE53" s="969"/>
      <c r="CF53" s="969"/>
      <c r="CG53" s="970"/>
      <c r="CH53" s="975"/>
      <c r="CI53" s="976"/>
      <c r="CJ53" s="976"/>
      <c r="CK53" s="976"/>
      <c r="CL53" s="986"/>
      <c r="CM53" s="975"/>
      <c r="CN53" s="976"/>
      <c r="CO53" s="976"/>
      <c r="CP53" s="976"/>
      <c r="CQ53" s="986"/>
      <c r="CR53" s="975"/>
      <c r="CS53" s="976"/>
      <c r="CT53" s="976"/>
      <c r="CU53" s="976"/>
      <c r="CV53" s="986"/>
      <c r="CW53" s="975"/>
      <c r="CX53" s="976"/>
      <c r="CY53" s="976"/>
      <c r="CZ53" s="976"/>
      <c r="DA53" s="986"/>
      <c r="DB53" s="975"/>
      <c r="DC53" s="976"/>
      <c r="DD53" s="976"/>
      <c r="DE53" s="976"/>
      <c r="DF53" s="986"/>
      <c r="DG53" s="975"/>
      <c r="DH53" s="976"/>
      <c r="DI53" s="976"/>
      <c r="DJ53" s="976"/>
      <c r="DK53" s="986"/>
      <c r="DL53" s="975"/>
      <c r="DM53" s="976"/>
      <c r="DN53" s="976"/>
      <c r="DO53" s="976"/>
      <c r="DP53" s="986"/>
      <c r="DQ53" s="975"/>
      <c r="DR53" s="976"/>
      <c r="DS53" s="976"/>
      <c r="DT53" s="976"/>
      <c r="DU53" s="986"/>
      <c r="DV53" s="968"/>
      <c r="DW53" s="969"/>
      <c r="DX53" s="969"/>
      <c r="DY53" s="969"/>
      <c r="DZ53" s="987"/>
      <c r="EA53" s="54"/>
    </row>
    <row r="54" spans="1:131" s="51" customFormat="1" ht="26.25" customHeight="1">
      <c r="A54" s="59">
        <v>27</v>
      </c>
      <c r="B54" s="968"/>
      <c r="C54" s="969"/>
      <c r="D54" s="969"/>
      <c r="E54" s="969"/>
      <c r="F54" s="969"/>
      <c r="G54" s="969"/>
      <c r="H54" s="969"/>
      <c r="I54" s="969"/>
      <c r="J54" s="969"/>
      <c r="K54" s="969"/>
      <c r="L54" s="969"/>
      <c r="M54" s="969"/>
      <c r="N54" s="969"/>
      <c r="O54" s="969"/>
      <c r="P54" s="970"/>
      <c r="Q54" s="995"/>
      <c r="R54" s="996"/>
      <c r="S54" s="996"/>
      <c r="T54" s="996"/>
      <c r="U54" s="996"/>
      <c r="V54" s="996"/>
      <c r="W54" s="996"/>
      <c r="X54" s="996"/>
      <c r="Y54" s="996"/>
      <c r="Z54" s="996"/>
      <c r="AA54" s="996"/>
      <c r="AB54" s="996"/>
      <c r="AC54" s="996"/>
      <c r="AD54" s="996"/>
      <c r="AE54" s="997"/>
      <c r="AF54" s="998"/>
      <c r="AG54" s="976"/>
      <c r="AH54" s="976"/>
      <c r="AI54" s="976"/>
      <c r="AJ54" s="999"/>
      <c r="AK54" s="1000"/>
      <c r="AL54" s="996"/>
      <c r="AM54" s="996"/>
      <c r="AN54" s="996"/>
      <c r="AO54" s="996"/>
      <c r="AP54" s="996"/>
      <c r="AQ54" s="996"/>
      <c r="AR54" s="996"/>
      <c r="AS54" s="996"/>
      <c r="AT54" s="996"/>
      <c r="AU54" s="996"/>
      <c r="AV54" s="996"/>
      <c r="AW54" s="996"/>
      <c r="AX54" s="996"/>
      <c r="AY54" s="996"/>
      <c r="AZ54" s="1001"/>
      <c r="BA54" s="1001"/>
      <c r="BB54" s="1001"/>
      <c r="BC54" s="1001"/>
      <c r="BD54" s="1001"/>
      <c r="BE54" s="973"/>
      <c r="BF54" s="973"/>
      <c r="BG54" s="973"/>
      <c r="BH54" s="973"/>
      <c r="BI54" s="974"/>
      <c r="BJ54" s="63"/>
      <c r="BK54" s="63"/>
      <c r="BL54" s="63"/>
      <c r="BM54" s="63"/>
      <c r="BN54" s="63"/>
      <c r="BO54" s="62"/>
      <c r="BP54" s="62"/>
      <c r="BQ54" s="59">
        <v>48</v>
      </c>
      <c r="BR54" s="87"/>
      <c r="BS54" s="968"/>
      <c r="BT54" s="969"/>
      <c r="BU54" s="969"/>
      <c r="BV54" s="969"/>
      <c r="BW54" s="969"/>
      <c r="BX54" s="969"/>
      <c r="BY54" s="969"/>
      <c r="BZ54" s="969"/>
      <c r="CA54" s="969"/>
      <c r="CB54" s="969"/>
      <c r="CC54" s="969"/>
      <c r="CD54" s="969"/>
      <c r="CE54" s="969"/>
      <c r="CF54" s="969"/>
      <c r="CG54" s="970"/>
      <c r="CH54" s="975"/>
      <c r="CI54" s="976"/>
      <c r="CJ54" s="976"/>
      <c r="CK54" s="976"/>
      <c r="CL54" s="986"/>
      <c r="CM54" s="975"/>
      <c r="CN54" s="976"/>
      <c r="CO54" s="976"/>
      <c r="CP54" s="976"/>
      <c r="CQ54" s="986"/>
      <c r="CR54" s="975"/>
      <c r="CS54" s="976"/>
      <c r="CT54" s="976"/>
      <c r="CU54" s="976"/>
      <c r="CV54" s="986"/>
      <c r="CW54" s="975"/>
      <c r="CX54" s="976"/>
      <c r="CY54" s="976"/>
      <c r="CZ54" s="976"/>
      <c r="DA54" s="986"/>
      <c r="DB54" s="975"/>
      <c r="DC54" s="976"/>
      <c r="DD54" s="976"/>
      <c r="DE54" s="976"/>
      <c r="DF54" s="986"/>
      <c r="DG54" s="975"/>
      <c r="DH54" s="976"/>
      <c r="DI54" s="976"/>
      <c r="DJ54" s="976"/>
      <c r="DK54" s="986"/>
      <c r="DL54" s="975"/>
      <c r="DM54" s="976"/>
      <c r="DN54" s="976"/>
      <c r="DO54" s="976"/>
      <c r="DP54" s="986"/>
      <c r="DQ54" s="975"/>
      <c r="DR54" s="976"/>
      <c r="DS54" s="976"/>
      <c r="DT54" s="976"/>
      <c r="DU54" s="986"/>
      <c r="DV54" s="968"/>
      <c r="DW54" s="969"/>
      <c r="DX54" s="969"/>
      <c r="DY54" s="969"/>
      <c r="DZ54" s="987"/>
      <c r="EA54" s="54"/>
    </row>
    <row r="55" spans="1:131" s="51" customFormat="1" ht="26.25" customHeight="1">
      <c r="A55" s="59">
        <v>28</v>
      </c>
      <c r="B55" s="968"/>
      <c r="C55" s="969"/>
      <c r="D55" s="969"/>
      <c r="E55" s="969"/>
      <c r="F55" s="969"/>
      <c r="G55" s="969"/>
      <c r="H55" s="969"/>
      <c r="I55" s="969"/>
      <c r="J55" s="969"/>
      <c r="K55" s="969"/>
      <c r="L55" s="969"/>
      <c r="M55" s="969"/>
      <c r="N55" s="969"/>
      <c r="O55" s="969"/>
      <c r="P55" s="970"/>
      <c r="Q55" s="995"/>
      <c r="R55" s="996"/>
      <c r="S55" s="996"/>
      <c r="T55" s="996"/>
      <c r="U55" s="996"/>
      <c r="V55" s="996"/>
      <c r="W55" s="996"/>
      <c r="X55" s="996"/>
      <c r="Y55" s="996"/>
      <c r="Z55" s="996"/>
      <c r="AA55" s="996"/>
      <c r="AB55" s="996"/>
      <c r="AC55" s="996"/>
      <c r="AD55" s="996"/>
      <c r="AE55" s="997"/>
      <c r="AF55" s="998"/>
      <c r="AG55" s="976"/>
      <c r="AH55" s="976"/>
      <c r="AI55" s="976"/>
      <c r="AJ55" s="999"/>
      <c r="AK55" s="1000"/>
      <c r="AL55" s="996"/>
      <c r="AM55" s="996"/>
      <c r="AN55" s="996"/>
      <c r="AO55" s="996"/>
      <c r="AP55" s="996"/>
      <c r="AQ55" s="996"/>
      <c r="AR55" s="996"/>
      <c r="AS55" s="996"/>
      <c r="AT55" s="996"/>
      <c r="AU55" s="996"/>
      <c r="AV55" s="996"/>
      <c r="AW55" s="996"/>
      <c r="AX55" s="996"/>
      <c r="AY55" s="996"/>
      <c r="AZ55" s="1001"/>
      <c r="BA55" s="1001"/>
      <c r="BB55" s="1001"/>
      <c r="BC55" s="1001"/>
      <c r="BD55" s="1001"/>
      <c r="BE55" s="973"/>
      <c r="BF55" s="973"/>
      <c r="BG55" s="973"/>
      <c r="BH55" s="973"/>
      <c r="BI55" s="974"/>
      <c r="BJ55" s="63"/>
      <c r="BK55" s="63"/>
      <c r="BL55" s="63"/>
      <c r="BM55" s="63"/>
      <c r="BN55" s="63"/>
      <c r="BO55" s="62"/>
      <c r="BP55" s="62"/>
      <c r="BQ55" s="59">
        <v>49</v>
      </c>
      <c r="BR55" s="87"/>
      <c r="BS55" s="968"/>
      <c r="BT55" s="969"/>
      <c r="BU55" s="969"/>
      <c r="BV55" s="969"/>
      <c r="BW55" s="969"/>
      <c r="BX55" s="969"/>
      <c r="BY55" s="969"/>
      <c r="BZ55" s="969"/>
      <c r="CA55" s="969"/>
      <c r="CB55" s="969"/>
      <c r="CC55" s="969"/>
      <c r="CD55" s="969"/>
      <c r="CE55" s="969"/>
      <c r="CF55" s="969"/>
      <c r="CG55" s="970"/>
      <c r="CH55" s="975"/>
      <c r="CI55" s="976"/>
      <c r="CJ55" s="976"/>
      <c r="CK55" s="976"/>
      <c r="CL55" s="986"/>
      <c r="CM55" s="975"/>
      <c r="CN55" s="976"/>
      <c r="CO55" s="976"/>
      <c r="CP55" s="976"/>
      <c r="CQ55" s="986"/>
      <c r="CR55" s="975"/>
      <c r="CS55" s="976"/>
      <c r="CT55" s="976"/>
      <c r="CU55" s="976"/>
      <c r="CV55" s="986"/>
      <c r="CW55" s="975"/>
      <c r="CX55" s="976"/>
      <c r="CY55" s="976"/>
      <c r="CZ55" s="976"/>
      <c r="DA55" s="986"/>
      <c r="DB55" s="975"/>
      <c r="DC55" s="976"/>
      <c r="DD55" s="976"/>
      <c r="DE55" s="976"/>
      <c r="DF55" s="986"/>
      <c r="DG55" s="975"/>
      <c r="DH55" s="976"/>
      <c r="DI55" s="976"/>
      <c r="DJ55" s="976"/>
      <c r="DK55" s="986"/>
      <c r="DL55" s="975"/>
      <c r="DM55" s="976"/>
      <c r="DN55" s="976"/>
      <c r="DO55" s="976"/>
      <c r="DP55" s="986"/>
      <c r="DQ55" s="975"/>
      <c r="DR55" s="976"/>
      <c r="DS55" s="976"/>
      <c r="DT55" s="976"/>
      <c r="DU55" s="986"/>
      <c r="DV55" s="968"/>
      <c r="DW55" s="969"/>
      <c r="DX55" s="969"/>
      <c r="DY55" s="969"/>
      <c r="DZ55" s="987"/>
      <c r="EA55" s="54"/>
    </row>
    <row r="56" spans="1:131" s="51" customFormat="1" ht="26.25" customHeight="1">
      <c r="A56" s="59">
        <v>29</v>
      </c>
      <c r="B56" s="968"/>
      <c r="C56" s="969"/>
      <c r="D56" s="969"/>
      <c r="E56" s="969"/>
      <c r="F56" s="969"/>
      <c r="G56" s="969"/>
      <c r="H56" s="969"/>
      <c r="I56" s="969"/>
      <c r="J56" s="969"/>
      <c r="K56" s="969"/>
      <c r="L56" s="969"/>
      <c r="M56" s="969"/>
      <c r="N56" s="969"/>
      <c r="O56" s="969"/>
      <c r="P56" s="970"/>
      <c r="Q56" s="995"/>
      <c r="R56" s="996"/>
      <c r="S56" s="996"/>
      <c r="T56" s="996"/>
      <c r="U56" s="996"/>
      <c r="V56" s="996"/>
      <c r="W56" s="996"/>
      <c r="X56" s="996"/>
      <c r="Y56" s="996"/>
      <c r="Z56" s="996"/>
      <c r="AA56" s="996"/>
      <c r="AB56" s="996"/>
      <c r="AC56" s="996"/>
      <c r="AD56" s="996"/>
      <c r="AE56" s="997"/>
      <c r="AF56" s="998"/>
      <c r="AG56" s="976"/>
      <c r="AH56" s="976"/>
      <c r="AI56" s="976"/>
      <c r="AJ56" s="999"/>
      <c r="AK56" s="1000"/>
      <c r="AL56" s="996"/>
      <c r="AM56" s="996"/>
      <c r="AN56" s="996"/>
      <c r="AO56" s="996"/>
      <c r="AP56" s="996"/>
      <c r="AQ56" s="996"/>
      <c r="AR56" s="996"/>
      <c r="AS56" s="996"/>
      <c r="AT56" s="996"/>
      <c r="AU56" s="996"/>
      <c r="AV56" s="996"/>
      <c r="AW56" s="996"/>
      <c r="AX56" s="996"/>
      <c r="AY56" s="996"/>
      <c r="AZ56" s="1001"/>
      <c r="BA56" s="1001"/>
      <c r="BB56" s="1001"/>
      <c r="BC56" s="1001"/>
      <c r="BD56" s="1001"/>
      <c r="BE56" s="973"/>
      <c r="BF56" s="973"/>
      <c r="BG56" s="973"/>
      <c r="BH56" s="973"/>
      <c r="BI56" s="974"/>
      <c r="BJ56" s="63"/>
      <c r="BK56" s="63"/>
      <c r="BL56" s="63"/>
      <c r="BM56" s="63"/>
      <c r="BN56" s="63"/>
      <c r="BO56" s="62"/>
      <c r="BP56" s="62"/>
      <c r="BQ56" s="59">
        <v>50</v>
      </c>
      <c r="BR56" s="87"/>
      <c r="BS56" s="968"/>
      <c r="BT56" s="969"/>
      <c r="BU56" s="969"/>
      <c r="BV56" s="969"/>
      <c r="BW56" s="969"/>
      <c r="BX56" s="969"/>
      <c r="BY56" s="969"/>
      <c r="BZ56" s="969"/>
      <c r="CA56" s="969"/>
      <c r="CB56" s="969"/>
      <c r="CC56" s="969"/>
      <c r="CD56" s="969"/>
      <c r="CE56" s="969"/>
      <c r="CF56" s="969"/>
      <c r="CG56" s="970"/>
      <c r="CH56" s="975"/>
      <c r="CI56" s="976"/>
      <c r="CJ56" s="976"/>
      <c r="CK56" s="976"/>
      <c r="CL56" s="986"/>
      <c r="CM56" s="975"/>
      <c r="CN56" s="976"/>
      <c r="CO56" s="976"/>
      <c r="CP56" s="976"/>
      <c r="CQ56" s="986"/>
      <c r="CR56" s="975"/>
      <c r="CS56" s="976"/>
      <c r="CT56" s="976"/>
      <c r="CU56" s="976"/>
      <c r="CV56" s="986"/>
      <c r="CW56" s="975"/>
      <c r="CX56" s="976"/>
      <c r="CY56" s="976"/>
      <c r="CZ56" s="976"/>
      <c r="DA56" s="986"/>
      <c r="DB56" s="975"/>
      <c r="DC56" s="976"/>
      <c r="DD56" s="976"/>
      <c r="DE56" s="976"/>
      <c r="DF56" s="986"/>
      <c r="DG56" s="975"/>
      <c r="DH56" s="976"/>
      <c r="DI56" s="976"/>
      <c r="DJ56" s="976"/>
      <c r="DK56" s="986"/>
      <c r="DL56" s="975"/>
      <c r="DM56" s="976"/>
      <c r="DN56" s="976"/>
      <c r="DO56" s="976"/>
      <c r="DP56" s="986"/>
      <c r="DQ56" s="975"/>
      <c r="DR56" s="976"/>
      <c r="DS56" s="976"/>
      <c r="DT56" s="976"/>
      <c r="DU56" s="986"/>
      <c r="DV56" s="968"/>
      <c r="DW56" s="969"/>
      <c r="DX56" s="969"/>
      <c r="DY56" s="969"/>
      <c r="DZ56" s="987"/>
      <c r="EA56" s="54"/>
    </row>
    <row r="57" spans="1:131" s="51" customFormat="1" ht="26.25" customHeight="1">
      <c r="A57" s="59">
        <v>30</v>
      </c>
      <c r="B57" s="968"/>
      <c r="C57" s="969"/>
      <c r="D57" s="969"/>
      <c r="E57" s="969"/>
      <c r="F57" s="969"/>
      <c r="G57" s="969"/>
      <c r="H57" s="969"/>
      <c r="I57" s="969"/>
      <c r="J57" s="969"/>
      <c r="K57" s="969"/>
      <c r="L57" s="969"/>
      <c r="M57" s="969"/>
      <c r="N57" s="969"/>
      <c r="O57" s="969"/>
      <c r="P57" s="970"/>
      <c r="Q57" s="995"/>
      <c r="R57" s="996"/>
      <c r="S57" s="996"/>
      <c r="T57" s="996"/>
      <c r="U57" s="996"/>
      <c r="V57" s="996"/>
      <c r="W57" s="996"/>
      <c r="X57" s="996"/>
      <c r="Y57" s="996"/>
      <c r="Z57" s="996"/>
      <c r="AA57" s="996"/>
      <c r="AB57" s="996"/>
      <c r="AC57" s="996"/>
      <c r="AD57" s="996"/>
      <c r="AE57" s="997"/>
      <c r="AF57" s="998"/>
      <c r="AG57" s="976"/>
      <c r="AH57" s="976"/>
      <c r="AI57" s="976"/>
      <c r="AJ57" s="999"/>
      <c r="AK57" s="1000"/>
      <c r="AL57" s="996"/>
      <c r="AM57" s="996"/>
      <c r="AN57" s="996"/>
      <c r="AO57" s="996"/>
      <c r="AP57" s="996"/>
      <c r="AQ57" s="996"/>
      <c r="AR57" s="996"/>
      <c r="AS57" s="996"/>
      <c r="AT57" s="996"/>
      <c r="AU57" s="996"/>
      <c r="AV57" s="996"/>
      <c r="AW57" s="996"/>
      <c r="AX57" s="996"/>
      <c r="AY57" s="996"/>
      <c r="AZ57" s="1001"/>
      <c r="BA57" s="1001"/>
      <c r="BB57" s="1001"/>
      <c r="BC57" s="1001"/>
      <c r="BD57" s="1001"/>
      <c r="BE57" s="973"/>
      <c r="BF57" s="973"/>
      <c r="BG57" s="973"/>
      <c r="BH57" s="973"/>
      <c r="BI57" s="974"/>
      <c r="BJ57" s="63"/>
      <c r="BK57" s="63"/>
      <c r="BL57" s="63"/>
      <c r="BM57" s="63"/>
      <c r="BN57" s="63"/>
      <c r="BO57" s="62"/>
      <c r="BP57" s="62"/>
      <c r="BQ57" s="59">
        <v>51</v>
      </c>
      <c r="BR57" s="87"/>
      <c r="BS57" s="968"/>
      <c r="BT57" s="969"/>
      <c r="BU57" s="969"/>
      <c r="BV57" s="969"/>
      <c r="BW57" s="969"/>
      <c r="BX57" s="969"/>
      <c r="BY57" s="969"/>
      <c r="BZ57" s="969"/>
      <c r="CA57" s="969"/>
      <c r="CB57" s="969"/>
      <c r="CC57" s="969"/>
      <c r="CD57" s="969"/>
      <c r="CE57" s="969"/>
      <c r="CF57" s="969"/>
      <c r="CG57" s="970"/>
      <c r="CH57" s="975"/>
      <c r="CI57" s="976"/>
      <c r="CJ57" s="976"/>
      <c r="CK57" s="976"/>
      <c r="CL57" s="986"/>
      <c r="CM57" s="975"/>
      <c r="CN57" s="976"/>
      <c r="CO57" s="976"/>
      <c r="CP57" s="976"/>
      <c r="CQ57" s="986"/>
      <c r="CR57" s="975"/>
      <c r="CS57" s="976"/>
      <c r="CT57" s="976"/>
      <c r="CU57" s="976"/>
      <c r="CV57" s="986"/>
      <c r="CW57" s="975"/>
      <c r="CX57" s="976"/>
      <c r="CY57" s="976"/>
      <c r="CZ57" s="976"/>
      <c r="DA57" s="986"/>
      <c r="DB57" s="975"/>
      <c r="DC57" s="976"/>
      <c r="DD57" s="976"/>
      <c r="DE57" s="976"/>
      <c r="DF57" s="986"/>
      <c r="DG57" s="975"/>
      <c r="DH57" s="976"/>
      <c r="DI57" s="976"/>
      <c r="DJ57" s="976"/>
      <c r="DK57" s="986"/>
      <c r="DL57" s="975"/>
      <c r="DM57" s="976"/>
      <c r="DN57" s="976"/>
      <c r="DO57" s="976"/>
      <c r="DP57" s="986"/>
      <c r="DQ57" s="975"/>
      <c r="DR57" s="976"/>
      <c r="DS57" s="976"/>
      <c r="DT57" s="976"/>
      <c r="DU57" s="986"/>
      <c r="DV57" s="968"/>
      <c r="DW57" s="969"/>
      <c r="DX57" s="969"/>
      <c r="DY57" s="969"/>
      <c r="DZ57" s="987"/>
      <c r="EA57" s="54"/>
    </row>
    <row r="58" spans="1:131" s="51" customFormat="1" ht="26.25" customHeight="1">
      <c r="A58" s="59">
        <v>31</v>
      </c>
      <c r="B58" s="968"/>
      <c r="C58" s="969"/>
      <c r="D58" s="969"/>
      <c r="E58" s="969"/>
      <c r="F58" s="969"/>
      <c r="G58" s="969"/>
      <c r="H58" s="969"/>
      <c r="I58" s="969"/>
      <c r="J58" s="969"/>
      <c r="K58" s="969"/>
      <c r="L58" s="969"/>
      <c r="M58" s="969"/>
      <c r="N58" s="969"/>
      <c r="O58" s="969"/>
      <c r="P58" s="970"/>
      <c r="Q58" s="995"/>
      <c r="R58" s="996"/>
      <c r="S58" s="996"/>
      <c r="T58" s="996"/>
      <c r="U58" s="996"/>
      <c r="V58" s="996"/>
      <c r="W58" s="996"/>
      <c r="X58" s="996"/>
      <c r="Y58" s="996"/>
      <c r="Z58" s="996"/>
      <c r="AA58" s="996"/>
      <c r="AB58" s="996"/>
      <c r="AC58" s="996"/>
      <c r="AD58" s="996"/>
      <c r="AE58" s="997"/>
      <c r="AF58" s="998"/>
      <c r="AG58" s="976"/>
      <c r="AH58" s="976"/>
      <c r="AI58" s="976"/>
      <c r="AJ58" s="999"/>
      <c r="AK58" s="1000"/>
      <c r="AL58" s="996"/>
      <c r="AM58" s="996"/>
      <c r="AN58" s="996"/>
      <c r="AO58" s="996"/>
      <c r="AP58" s="996"/>
      <c r="AQ58" s="996"/>
      <c r="AR58" s="996"/>
      <c r="AS58" s="996"/>
      <c r="AT58" s="996"/>
      <c r="AU58" s="996"/>
      <c r="AV58" s="996"/>
      <c r="AW58" s="996"/>
      <c r="AX58" s="996"/>
      <c r="AY58" s="996"/>
      <c r="AZ58" s="1001"/>
      <c r="BA58" s="1001"/>
      <c r="BB58" s="1001"/>
      <c r="BC58" s="1001"/>
      <c r="BD58" s="1001"/>
      <c r="BE58" s="973"/>
      <c r="BF58" s="973"/>
      <c r="BG58" s="973"/>
      <c r="BH58" s="973"/>
      <c r="BI58" s="974"/>
      <c r="BJ58" s="63"/>
      <c r="BK58" s="63"/>
      <c r="BL58" s="63"/>
      <c r="BM58" s="63"/>
      <c r="BN58" s="63"/>
      <c r="BO58" s="62"/>
      <c r="BP58" s="62"/>
      <c r="BQ58" s="59">
        <v>52</v>
      </c>
      <c r="BR58" s="87"/>
      <c r="BS58" s="968"/>
      <c r="BT58" s="969"/>
      <c r="BU58" s="969"/>
      <c r="BV58" s="969"/>
      <c r="BW58" s="969"/>
      <c r="BX58" s="969"/>
      <c r="BY58" s="969"/>
      <c r="BZ58" s="969"/>
      <c r="CA58" s="969"/>
      <c r="CB58" s="969"/>
      <c r="CC58" s="969"/>
      <c r="CD58" s="969"/>
      <c r="CE58" s="969"/>
      <c r="CF58" s="969"/>
      <c r="CG58" s="970"/>
      <c r="CH58" s="975"/>
      <c r="CI58" s="976"/>
      <c r="CJ58" s="976"/>
      <c r="CK58" s="976"/>
      <c r="CL58" s="986"/>
      <c r="CM58" s="975"/>
      <c r="CN58" s="976"/>
      <c r="CO58" s="976"/>
      <c r="CP58" s="976"/>
      <c r="CQ58" s="986"/>
      <c r="CR58" s="975"/>
      <c r="CS58" s="976"/>
      <c r="CT58" s="976"/>
      <c r="CU58" s="976"/>
      <c r="CV58" s="986"/>
      <c r="CW58" s="975"/>
      <c r="CX58" s="976"/>
      <c r="CY58" s="976"/>
      <c r="CZ58" s="976"/>
      <c r="DA58" s="986"/>
      <c r="DB58" s="975"/>
      <c r="DC58" s="976"/>
      <c r="DD58" s="976"/>
      <c r="DE58" s="976"/>
      <c r="DF58" s="986"/>
      <c r="DG58" s="975"/>
      <c r="DH58" s="976"/>
      <c r="DI58" s="976"/>
      <c r="DJ58" s="976"/>
      <c r="DK58" s="986"/>
      <c r="DL58" s="975"/>
      <c r="DM58" s="976"/>
      <c r="DN58" s="976"/>
      <c r="DO58" s="976"/>
      <c r="DP58" s="986"/>
      <c r="DQ58" s="975"/>
      <c r="DR58" s="976"/>
      <c r="DS58" s="976"/>
      <c r="DT58" s="976"/>
      <c r="DU58" s="986"/>
      <c r="DV58" s="968"/>
      <c r="DW58" s="969"/>
      <c r="DX58" s="969"/>
      <c r="DY58" s="969"/>
      <c r="DZ58" s="987"/>
      <c r="EA58" s="54"/>
    </row>
    <row r="59" spans="1:131" s="51" customFormat="1" ht="26.25" customHeight="1">
      <c r="A59" s="59">
        <v>32</v>
      </c>
      <c r="B59" s="968"/>
      <c r="C59" s="969"/>
      <c r="D59" s="969"/>
      <c r="E59" s="969"/>
      <c r="F59" s="969"/>
      <c r="G59" s="969"/>
      <c r="H59" s="969"/>
      <c r="I59" s="969"/>
      <c r="J59" s="969"/>
      <c r="K59" s="969"/>
      <c r="L59" s="969"/>
      <c r="M59" s="969"/>
      <c r="N59" s="969"/>
      <c r="O59" s="969"/>
      <c r="P59" s="970"/>
      <c r="Q59" s="995"/>
      <c r="R59" s="996"/>
      <c r="S59" s="996"/>
      <c r="T59" s="996"/>
      <c r="U59" s="996"/>
      <c r="V59" s="996"/>
      <c r="W59" s="996"/>
      <c r="X59" s="996"/>
      <c r="Y59" s="996"/>
      <c r="Z59" s="996"/>
      <c r="AA59" s="996"/>
      <c r="AB59" s="996"/>
      <c r="AC59" s="996"/>
      <c r="AD59" s="996"/>
      <c r="AE59" s="997"/>
      <c r="AF59" s="998"/>
      <c r="AG59" s="976"/>
      <c r="AH59" s="976"/>
      <c r="AI59" s="976"/>
      <c r="AJ59" s="999"/>
      <c r="AK59" s="1000"/>
      <c r="AL59" s="996"/>
      <c r="AM59" s="996"/>
      <c r="AN59" s="996"/>
      <c r="AO59" s="996"/>
      <c r="AP59" s="996"/>
      <c r="AQ59" s="996"/>
      <c r="AR59" s="996"/>
      <c r="AS59" s="996"/>
      <c r="AT59" s="996"/>
      <c r="AU59" s="996"/>
      <c r="AV59" s="996"/>
      <c r="AW59" s="996"/>
      <c r="AX59" s="996"/>
      <c r="AY59" s="996"/>
      <c r="AZ59" s="1001"/>
      <c r="BA59" s="1001"/>
      <c r="BB59" s="1001"/>
      <c r="BC59" s="1001"/>
      <c r="BD59" s="1001"/>
      <c r="BE59" s="973"/>
      <c r="BF59" s="973"/>
      <c r="BG59" s="973"/>
      <c r="BH59" s="973"/>
      <c r="BI59" s="974"/>
      <c r="BJ59" s="63"/>
      <c r="BK59" s="63"/>
      <c r="BL59" s="63"/>
      <c r="BM59" s="63"/>
      <c r="BN59" s="63"/>
      <c r="BO59" s="62"/>
      <c r="BP59" s="62"/>
      <c r="BQ59" s="59">
        <v>53</v>
      </c>
      <c r="BR59" s="87"/>
      <c r="BS59" s="968"/>
      <c r="BT59" s="969"/>
      <c r="BU59" s="969"/>
      <c r="BV59" s="969"/>
      <c r="BW59" s="969"/>
      <c r="BX59" s="969"/>
      <c r="BY59" s="969"/>
      <c r="BZ59" s="969"/>
      <c r="CA59" s="969"/>
      <c r="CB59" s="969"/>
      <c r="CC59" s="969"/>
      <c r="CD59" s="969"/>
      <c r="CE59" s="969"/>
      <c r="CF59" s="969"/>
      <c r="CG59" s="970"/>
      <c r="CH59" s="975"/>
      <c r="CI59" s="976"/>
      <c r="CJ59" s="976"/>
      <c r="CK59" s="976"/>
      <c r="CL59" s="986"/>
      <c r="CM59" s="975"/>
      <c r="CN59" s="976"/>
      <c r="CO59" s="976"/>
      <c r="CP59" s="976"/>
      <c r="CQ59" s="986"/>
      <c r="CR59" s="975"/>
      <c r="CS59" s="976"/>
      <c r="CT59" s="976"/>
      <c r="CU59" s="976"/>
      <c r="CV59" s="986"/>
      <c r="CW59" s="975"/>
      <c r="CX59" s="976"/>
      <c r="CY59" s="976"/>
      <c r="CZ59" s="976"/>
      <c r="DA59" s="986"/>
      <c r="DB59" s="975"/>
      <c r="DC59" s="976"/>
      <c r="DD59" s="976"/>
      <c r="DE59" s="976"/>
      <c r="DF59" s="986"/>
      <c r="DG59" s="975"/>
      <c r="DH59" s="976"/>
      <c r="DI59" s="976"/>
      <c r="DJ59" s="976"/>
      <c r="DK59" s="986"/>
      <c r="DL59" s="975"/>
      <c r="DM59" s="976"/>
      <c r="DN59" s="976"/>
      <c r="DO59" s="976"/>
      <c r="DP59" s="986"/>
      <c r="DQ59" s="975"/>
      <c r="DR59" s="976"/>
      <c r="DS59" s="976"/>
      <c r="DT59" s="976"/>
      <c r="DU59" s="986"/>
      <c r="DV59" s="968"/>
      <c r="DW59" s="969"/>
      <c r="DX59" s="969"/>
      <c r="DY59" s="969"/>
      <c r="DZ59" s="987"/>
      <c r="EA59" s="54"/>
    </row>
    <row r="60" spans="1:131" s="51" customFormat="1" ht="26.25" customHeight="1">
      <c r="A60" s="59">
        <v>33</v>
      </c>
      <c r="B60" s="968"/>
      <c r="C60" s="969"/>
      <c r="D60" s="969"/>
      <c r="E60" s="969"/>
      <c r="F60" s="969"/>
      <c r="G60" s="969"/>
      <c r="H60" s="969"/>
      <c r="I60" s="969"/>
      <c r="J60" s="969"/>
      <c r="K60" s="969"/>
      <c r="L60" s="969"/>
      <c r="M60" s="969"/>
      <c r="N60" s="969"/>
      <c r="O60" s="969"/>
      <c r="P60" s="970"/>
      <c r="Q60" s="995"/>
      <c r="R60" s="996"/>
      <c r="S60" s="996"/>
      <c r="T60" s="996"/>
      <c r="U60" s="996"/>
      <c r="V60" s="996"/>
      <c r="W60" s="996"/>
      <c r="X60" s="996"/>
      <c r="Y60" s="996"/>
      <c r="Z60" s="996"/>
      <c r="AA60" s="996"/>
      <c r="AB60" s="996"/>
      <c r="AC60" s="996"/>
      <c r="AD60" s="996"/>
      <c r="AE60" s="997"/>
      <c r="AF60" s="998"/>
      <c r="AG60" s="976"/>
      <c r="AH60" s="976"/>
      <c r="AI60" s="976"/>
      <c r="AJ60" s="999"/>
      <c r="AK60" s="1000"/>
      <c r="AL60" s="996"/>
      <c r="AM60" s="996"/>
      <c r="AN60" s="996"/>
      <c r="AO60" s="996"/>
      <c r="AP60" s="996"/>
      <c r="AQ60" s="996"/>
      <c r="AR60" s="996"/>
      <c r="AS60" s="996"/>
      <c r="AT60" s="996"/>
      <c r="AU60" s="996"/>
      <c r="AV60" s="996"/>
      <c r="AW60" s="996"/>
      <c r="AX60" s="996"/>
      <c r="AY60" s="996"/>
      <c r="AZ60" s="1001"/>
      <c r="BA60" s="1001"/>
      <c r="BB60" s="1001"/>
      <c r="BC60" s="1001"/>
      <c r="BD60" s="1001"/>
      <c r="BE60" s="973"/>
      <c r="BF60" s="973"/>
      <c r="BG60" s="973"/>
      <c r="BH60" s="973"/>
      <c r="BI60" s="974"/>
      <c r="BJ60" s="63"/>
      <c r="BK60" s="63"/>
      <c r="BL60" s="63"/>
      <c r="BM60" s="63"/>
      <c r="BN60" s="63"/>
      <c r="BO60" s="62"/>
      <c r="BP60" s="62"/>
      <c r="BQ60" s="59">
        <v>54</v>
      </c>
      <c r="BR60" s="87"/>
      <c r="BS60" s="968"/>
      <c r="BT60" s="969"/>
      <c r="BU60" s="969"/>
      <c r="BV60" s="969"/>
      <c r="BW60" s="969"/>
      <c r="BX60" s="969"/>
      <c r="BY60" s="969"/>
      <c r="BZ60" s="969"/>
      <c r="CA60" s="969"/>
      <c r="CB60" s="969"/>
      <c r="CC60" s="969"/>
      <c r="CD60" s="969"/>
      <c r="CE60" s="969"/>
      <c r="CF60" s="969"/>
      <c r="CG60" s="970"/>
      <c r="CH60" s="975"/>
      <c r="CI60" s="976"/>
      <c r="CJ60" s="976"/>
      <c r="CK60" s="976"/>
      <c r="CL60" s="986"/>
      <c r="CM60" s="975"/>
      <c r="CN60" s="976"/>
      <c r="CO60" s="976"/>
      <c r="CP60" s="976"/>
      <c r="CQ60" s="986"/>
      <c r="CR60" s="975"/>
      <c r="CS60" s="976"/>
      <c r="CT60" s="976"/>
      <c r="CU60" s="976"/>
      <c r="CV60" s="986"/>
      <c r="CW60" s="975"/>
      <c r="CX60" s="976"/>
      <c r="CY60" s="976"/>
      <c r="CZ60" s="976"/>
      <c r="DA60" s="986"/>
      <c r="DB60" s="975"/>
      <c r="DC60" s="976"/>
      <c r="DD60" s="976"/>
      <c r="DE60" s="976"/>
      <c r="DF60" s="986"/>
      <c r="DG60" s="975"/>
      <c r="DH60" s="976"/>
      <c r="DI60" s="976"/>
      <c r="DJ60" s="976"/>
      <c r="DK60" s="986"/>
      <c r="DL60" s="975"/>
      <c r="DM60" s="976"/>
      <c r="DN60" s="976"/>
      <c r="DO60" s="976"/>
      <c r="DP60" s="986"/>
      <c r="DQ60" s="975"/>
      <c r="DR60" s="976"/>
      <c r="DS60" s="976"/>
      <c r="DT60" s="976"/>
      <c r="DU60" s="986"/>
      <c r="DV60" s="968"/>
      <c r="DW60" s="969"/>
      <c r="DX60" s="969"/>
      <c r="DY60" s="969"/>
      <c r="DZ60" s="987"/>
      <c r="EA60" s="54"/>
    </row>
    <row r="61" spans="1:131" s="51" customFormat="1" ht="26.25" customHeight="1">
      <c r="A61" s="59">
        <v>34</v>
      </c>
      <c r="B61" s="968"/>
      <c r="C61" s="969"/>
      <c r="D61" s="969"/>
      <c r="E61" s="969"/>
      <c r="F61" s="969"/>
      <c r="G61" s="969"/>
      <c r="H61" s="969"/>
      <c r="I61" s="969"/>
      <c r="J61" s="969"/>
      <c r="K61" s="969"/>
      <c r="L61" s="969"/>
      <c r="M61" s="969"/>
      <c r="N61" s="969"/>
      <c r="O61" s="969"/>
      <c r="P61" s="970"/>
      <c r="Q61" s="995"/>
      <c r="R61" s="996"/>
      <c r="S61" s="996"/>
      <c r="T61" s="996"/>
      <c r="U61" s="996"/>
      <c r="V61" s="996"/>
      <c r="W61" s="996"/>
      <c r="X61" s="996"/>
      <c r="Y61" s="996"/>
      <c r="Z61" s="996"/>
      <c r="AA61" s="996"/>
      <c r="AB61" s="996"/>
      <c r="AC61" s="996"/>
      <c r="AD61" s="996"/>
      <c r="AE61" s="997"/>
      <c r="AF61" s="998"/>
      <c r="AG61" s="976"/>
      <c r="AH61" s="976"/>
      <c r="AI61" s="976"/>
      <c r="AJ61" s="999"/>
      <c r="AK61" s="1000"/>
      <c r="AL61" s="996"/>
      <c r="AM61" s="996"/>
      <c r="AN61" s="996"/>
      <c r="AO61" s="996"/>
      <c r="AP61" s="996"/>
      <c r="AQ61" s="996"/>
      <c r="AR61" s="996"/>
      <c r="AS61" s="996"/>
      <c r="AT61" s="996"/>
      <c r="AU61" s="996"/>
      <c r="AV61" s="996"/>
      <c r="AW61" s="996"/>
      <c r="AX61" s="996"/>
      <c r="AY61" s="996"/>
      <c r="AZ61" s="1001"/>
      <c r="BA61" s="1001"/>
      <c r="BB61" s="1001"/>
      <c r="BC61" s="1001"/>
      <c r="BD61" s="1001"/>
      <c r="BE61" s="973"/>
      <c r="BF61" s="973"/>
      <c r="BG61" s="973"/>
      <c r="BH61" s="973"/>
      <c r="BI61" s="974"/>
      <c r="BJ61" s="63"/>
      <c r="BK61" s="63"/>
      <c r="BL61" s="63"/>
      <c r="BM61" s="63"/>
      <c r="BN61" s="63"/>
      <c r="BO61" s="62"/>
      <c r="BP61" s="62"/>
      <c r="BQ61" s="59">
        <v>55</v>
      </c>
      <c r="BR61" s="87"/>
      <c r="BS61" s="968"/>
      <c r="BT61" s="969"/>
      <c r="BU61" s="969"/>
      <c r="BV61" s="969"/>
      <c r="BW61" s="969"/>
      <c r="BX61" s="969"/>
      <c r="BY61" s="969"/>
      <c r="BZ61" s="969"/>
      <c r="CA61" s="969"/>
      <c r="CB61" s="969"/>
      <c r="CC61" s="969"/>
      <c r="CD61" s="969"/>
      <c r="CE61" s="969"/>
      <c r="CF61" s="969"/>
      <c r="CG61" s="970"/>
      <c r="CH61" s="975"/>
      <c r="CI61" s="976"/>
      <c r="CJ61" s="976"/>
      <c r="CK61" s="976"/>
      <c r="CL61" s="986"/>
      <c r="CM61" s="975"/>
      <c r="CN61" s="976"/>
      <c r="CO61" s="976"/>
      <c r="CP61" s="976"/>
      <c r="CQ61" s="986"/>
      <c r="CR61" s="975"/>
      <c r="CS61" s="976"/>
      <c r="CT61" s="976"/>
      <c r="CU61" s="976"/>
      <c r="CV61" s="986"/>
      <c r="CW61" s="975"/>
      <c r="CX61" s="976"/>
      <c r="CY61" s="976"/>
      <c r="CZ61" s="976"/>
      <c r="DA61" s="986"/>
      <c r="DB61" s="975"/>
      <c r="DC61" s="976"/>
      <c r="DD61" s="976"/>
      <c r="DE61" s="976"/>
      <c r="DF61" s="986"/>
      <c r="DG61" s="975"/>
      <c r="DH61" s="976"/>
      <c r="DI61" s="976"/>
      <c r="DJ61" s="976"/>
      <c r="DK61" s="986"/>
      <c r="DL61" s="975"/>
      <c r="DM61" s="976"/>
      <c r="DN61" s="976"/>
      <c r="DO61" s="976"/>
      <c r="DP61" s="986"/>
      <c r="DQ61" s="975"/>
      <c r="DR61" s="976"/>
      <c r="DS61" s="976"/>
      <c r="DT61" s="976"/>
      <c r="DU61" s="986"/>
      <c r="DV61" s="968"/>
      <c r="DW61" s="969"/>
      <c r="DX61" s="969"/>
      <c r="DY61" s="969"/>
      <c r="DZ61" s="987"/>
      <c r="EA61" s="54"/>
    </row>
    <row r="62" spans="1:131" s="51" customFormat="1" ht="26.25" customHeight="1">
      <c r="A62" s="59">
        <v>35</v>
      </c>
      <c r="B62" s="968"/>
      <c r="C62" s="969"/>
      <c r="D62" s="969"/>
      <c r="E62" s="969"/>
      <c r="F62" s="969"/>
      <c r="G62" s="969"/>
      <c r="H62" s="969"/>
      <c r="I62" s="969"/>
      <c r="J62" s="969"/>
      <c r="K62" s="969"/>
      <c r="L62" s="969"/>
      <c r="M62" s="969"/>
      <c r="N62" s="969"/>
      <c r="O62" s="969"/>
      <c r="P62" s="970"/>
      <c r="Q62" s="995"/>
      <c r="R62" s="996"/>
      <c r="S62" s="996"/>
      <c r="T62" s="996"/>
      <c r="U62" s="996"/>
      <c r="V62" s="996"/>
      <c r="W62" s="996"/>
      <c r="X62" s="996"/>
      <c r="Y62" s="996"/>
      <c r="Z62" s="996"/>
      <c r="AA62" s="996"/>
      <c r="AB62" s="996"/>
      <c r="AC62" s="996"/>
      <c r="AD62" s="996"/>
      <c r="AE62" s="997"/>
      <c r="AF62" s="998"/>
      <c r="AG62" s="976"/>
      <c r="AH62" s="976"/>
      <c r="AI62" s="976"/>
      <c r="AJ62" s="999"/>
      <c r="AK62" s="1000"/>
      <c r="AL62" s="996"/>
      <c r="AM62" s="996"/>
      <c r="AN62" s="996"/>
      <c r="AO62" s="996"/>
      <c r="AP62" s="996"/>
      <c r="AQ62" s="996"/>
      <c r="AR62" s="996"/>
      <c r="AS62" s="996"/>
      <c r="AT62" s="996"/>
      <c r="AU62" s="996"/>
      <c r="AV62" s="996"/>
      <c r="AW62" s="996"/>
      <c r="AX62" s="996"/>
      <c r="AY62" s="996"/>
      <c r="AZ62" s="1001"/>
      <c r="BA62" s="1001"/>
      <c r="BB62" s="1001"/>
      <c r="BC62" s="1001"/>
      <c r="BD62" s="1001"/>
      <c r="BE62" s="973"/>
      <c r="BF62" s="973"/>
      <c r="BG62" s="973"/>
      <c r="BH62" s="973"/>
      <c r="BI62" s="974"/>
      <c r="BJ62" s="1002" t="s">
        <v>463</v>
      </c>
      <c r="BK62" s="1003"/>
      <c r="BL62" s="1003"/>
      <c r="BM62" s="1003"/>
      <c r="BN62" s="1004"/>
      <c r="BO62" s="62"/>
      <c r="BP62" s="62"/>
      <c r="BQ62" s="59">
        <v>56</v>
      </c>
      <c r="BR62" s="87"/>
      <c r="BS62" s="968"/>
      <c r="BT62" s="969"/>
      <c r="BU62" s="969"/>
      <c r="BV62" s="969"/>
      <c r="BW62" s="969"/>
      <c r="BX62" s="969"/>
      <c r="BY62" s="969"/>
      <c r="BZ62" s="969"/>
      <c r="CA62" s="969"/>
      <c r="CB62" s="969"/>
      <c r="CC62" s="969"/>
      <c r="CD62" s="969"/>
      <c r="CE62" s="969"/>
      <c r="CF62" s="969"/>
      <c r="CG62" s="970"/>
      <c r="CH62" s="975"/>
      <c r="CI62" s="976"/>
      <c r="CJ62" s="976"/>
      <c r="CK62" s="976"/>
      <c r="CL62" s="986"/>
      <c r="CM62" s="975"/>
      <c r="CN62" s="976"/>
      <c r="CO62" s="976"/>
      <c r="CP62" s="976"/>
      <c r="CQ62" s="986"/>
      <c r="CR62" s="975"/>
      <c r="CS62" s="976"/>
      <c r="CT62" s="976"/>
      <c r="CU62" s="976"/>
      <c r="CV62" s="986"/>
      <c r="CW62" s="975"/>
      <c r="CX62" s="976"/>
      <c r="CY62" s="976"/>
      <c r="CZ62" s="976"/>
      <c r="DA62" s="986"/>
      <c r="DB62" s="975"/>
      <c r="DC62" s="976"/>
      <c r="DD62" s="976"/>
      <c r="DE62" s="976"/>
      <c r="DF62" s="986"/>
      <c r="DG62" s="975"/>
      <c r="DH62" s="976"/>
      <c r="DI62" s="976"/>
      <c r="DJ62" s="976"/>
      <c r="DK62" s="986"/>
      <c r="DL62" s="975"/>
      <c r="DM62" s="976"/>
      <c r="DN62" s="976"/>
      <c r="DO62" s="976"/>
      <c r="DP62" s="986"/>
      <c r="DQ62" s="975"/>
      <c r="DR62" s="976"/>
      <c r="DS62" s="976"/>
      <c r="DT62" s="976"/>
      <c r="DU62" s="986"/>
      <c r="DV62" s="968"/>
      <c r="DW62" s="969"/>
      <c r="DX62" s="969"/>
      <c r="DY62" s="969"/>
      <c r="DZ62" s="987"/>
      <c r="EA62" s="54"/>
    </row>
    <row r="63" spans="1:131" s="51" customFormat="1" ht="26.25" customHeight="1">
      <c r="A63" s="60" t="s">
        <v>260</v>
      </c>
      <c r="B63" s="946" t="s">
        <v>386</v>
      </c>
      <c r="C63" s="947"/>
      <c r="D63" s="947"/>
      <c r="E63" s="947"/>
      <c r="F63" s="947"/>
      <c r="G63" s="947"/>
      <c r="H63" s="947"/>
      <c r="I63" s="947"/>
      <c r="J63" s="947"/>
      <c r="K63" s="947"/>
      <c r="L63" s="947"/>
      <c r="M63" s="947"/>
      <c r="N63" s="947"/>
      <c r="O63" s="947"/>
      <c r="P63" s="948"/>
      <c r="Q63" s="956"/>
      <c r="R63" s="957"/>
      <c r="S63" s="957"/>
      <c r="T63" s="957"/>
      <c r="U63" s="957"/>
      <c r="V63" s="957"/>
      <c r="W63" s="957"/>
      <c r="X63" s="957"/>
      <c r="Y63" s="957"/>
      <c r="Z63" s="957"/>
      <c r="AA63" s="957"/>
      <c r="AB63" s="957"/>
      <c r="AC63" s="957"/>
      <c r="AD63" s="957"/>
      <c r="AE63" s="988"/>
      <c r="AF63" s="989">
        <v>981</v>
      </c>
      <c r="AG63" s="958"/>
      <c r="AH63" s="958"/>
      <c r="AI63" s="958"/>
      <c r="AJ63" s="990"/>
      <c r="AK63" s="991"/>
      <c r="AL63" s="957"/>
      <c r="AM63" s="957"/>
      <c r="AN63" s="957"/>
      <c r="AO63" s="957"/>
      <c r="AP63" s="958">
        <v>9808</v>
      </c>
      <c r="AQ63" s="958"/>
      <c r="AR63" s="958"/>
      <c r="AS63" s="958"/>
      <c r="AT63" s="958"/>
      <c r="AU63" s="958">
        <v>7795</v>
      </c>
      <c r="AV63" s="958"/>
      <c r="AW63" s="958"/>
      <c r="AX63" s="958"/>
      <c r="AY63" s="958"/>
      <c r="AZ63" s="992"/>
      <c r="BA63" s="992"/>
      <c r="BB63" s="992"/>
      <c r="BC63" s="992"/>
      <c r="BD63" s="992"/>
      <c r="BE63" s="959"/>
      <c r="BF63" s="959"/>
      <c r="BG63" s="959"/>
      <c r="BH63" s="959"/>
      <c r="BI63" s="960"/>
      <c r="BJ63" s="993" t="s">
        <v>208</v>
      </c>
      <c r="BK63" s="953"/>
      <c r="BL63" s="953"/>
      <c r="BM63" s="953"/>
      <c r="BN63" s="994"/>
      <c r="BO63" s="62"/>
      <c r="BP63" s="62"/>
      <c r="BQ63" s="59">
        <v>57</v>
      </c>
      <c r="BR63" s="87"/>
      <c r="BS63" s="968"/>
      <c r="BT63" s="969"/>
      <c r="BU63" s="969"/>
      <c r="BV63" s="969"/>
      <c r="BW63" s="969"/>
      <c r="BX63" s="969"/>
      <c r="BY63" s="969"/>
      <c r="BZ63" s="969"/>
      <c r="CA63" s="969"/>
      <c r="CB63" s="969"/>
      <c r="CC63" s="969"/>
      <c r="CD63" s="969"/>
      <c r="CE63" s="969"/>
      <c r="CF63" s="969"/>
      <c r="CG63" s="970"/>
      <c r="CH63" s="975"/>
      <c r="CI63" s="976"/>
      <c r="CJ63" s="976"/>
      <c r="CK63" s="976"/>
      <c r="CL63" s="986"/>
      <c r="CM63" s="975"/>
      <c r="CN63" s="976"/>
      <c r="CO63" s="976"/>
      <c r="CP63" s="976"/>
      <c r="CQ63" s="986"/>
      <c r="CR63" s="975"/>
      <c r="CS63" s="976"/>
      <c r="CT63" s="976"/>
      <c r="CU63" s="976"/>
      <c r="CV63" s="986"/>
      <c r="CW63" s="975"/>
      <c r="CX63" s="976"/>
      <c r="CY63" s="976"/>
      <c r="CZ63" s="976"/>
      <c r="DA63" s="986"/>
      <c r="DB63" s="975"/>
      <c r="DC63" s="976"/>
      <c r="DD63" s="976"/>
      <c r="DE63" s="976"/>
      <c r="DF63" s="986"/>
      <c r="DG63" s="975"/>
      <c r="DH63" s="976"/>
      <c r="DI63" s="976"/>
      <c r="DJ63" s="976"/>
      <c r="DK63" s="986"/>
      <c r="DL63" s="975"/>
      <c r="DM63" s="976"/>
      <c r="DN63" s="976"/>
      <c r="DO63" s="976"/>
      <c r="DP63" s="986"/>
      <c r="DQ63" s="975"/>
      <c r="DR63" s="976"/>
      <c r="DS63" s="976"/>
      <c r="DT63" s="976"/>
      <c r="DU63" s="986"/>
      <c r="DV63" s="968"/>
      <c r="DW63" s="969"/>
      <c r="DX63" s="969"/>
      <c r="DY63" s="969"/>
      <c r="DZ63" s="987"/>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68"/>
      <c r="BT64" s="969"/>
      <c r="BU64" s="969"/>
      <c r="BV64" s="969"/>
      <c r="BW64" s="969"/>
      <c r="BX64" s="969"/>
      <c r="BY64" s="969"/>
      <c r="BZ64" s="969"/>
      <c r="CA64" s="969"/>
      <c r="CB64" s="969"/>
      <c r="CC64" s="969"/>
      <c r="CD64" s="969"/>
      <c r="CE64" s="969"/>
      <c r="CF64" s="969"/>
      <c r="CG64" s="970"/>
      <c r="CH64" s="975"/>
      <c r="CI64" s="976"/>
      <c r="CJ64" s="976"/>
      <c r="CK64" s="976"/>
      <c r="CL64" s="986"/>
      <c r="CM64" s="975"/>
      <c r="CN64" s="976"/>
      <c r="CO64" s="976"/>
      <c r="CP64" s="976"/>
      <c r="CQ64" s="986"/>
      <c r="CR64" s="975"/>
      <c r="CS64" s="976"/>
      <c r="CT64" s="976"/>
      <c r="CU64" s="976"/>
      <c r="CV64" s="986"/>
      <c r="CW64" s="975"/>
      <c r="CX64" s="976"/>
      <c r="CY64" s="976"/>
      <c r="CZ64" s="976"/>
      <c r="DA64" s="986"/>
      <c r="DB64" s="975"/>
      <c r="DC64" s="976"/>
      <c r="DD64" s="976"/>
      <c r="DE64" s="976"/>
      <c r="DF64" s="986"/>
      <c r="DG64" s="975"/>
      <c r="DH64" s="976"/>
      <c r="DI64" s="976"/>
      <c r="DJ64" s="976"/>
      <c r="DK64" s="986"/>
      <c r="DL64" s="975"/>
      <c r="DM64" s="976"/>
      <c r="DN64" s="976"/>
      <c r="DO64" s="976"/>
      <c r="DP64" s="986"/>
      <c r="DQ64" s="975"/>
      <c r="DR64" s="976"/>
      <c r="DS64" s="976"/>
      <c r="DT64" s="976"/>
      <c r="DU64" s="986"/>
      <c r="DV64" s="968"/>
      <c r="DW64" s="969"/>
      <c r="DX64" s="969"/>
      <c r="DY64" s="969"/>
      <c r="DZ64" s="987"/>
      <c r="EA64" s="54"/>
    </row>
    <row r="65" spans="1:131" s="51" customFormat="1" ht="26.25" customHeight="1">
      <c r="A65" s="63" t="s">
        <v>455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68"/>
      <c r="BT65" s="969"/>
      <c r="BU65" s="969"/>
      <c r="BV65" s="969"/>
      <c r="BW65" s="969"/>
      <c r="BX65" s="969"/>
      <c r="BY65" s="969"/>
      <c r="BZ65" s="969"/>
      <c r="CA65" s="969"/>
      <c r="CB65" s="969"/>
      <c r="CC65" s="969"/>
      <c r="CD65" s="969"/>
      <c r="CE65" s="969"/>
      <c r="CF65" s="969"/>
      <c r="CG65" s="970"/>
      <c r="CH65" s="975"/>
      <c r="CI65" s="976"/>
      <c r="CJ65" s="976"/>
      <c r="CK65" s="976"/>
      <c r="CL65" s="986"/>
      <c r="CM65" s="975"/>
      <c r="CN65" s="976"/>
      <c r="CO65" s="976"/>
      <c r="CP65" s="976"/>
      <c r="CQ65" s="986"/>
      <c r="CR65" s="975"/>
      <c r="CS65" s="976"/>
      <c r="CT65" s="976"/>
      <c r="CU65" s="976"/>
      <c r="CV65" s="986"/>
      <c r="CW65" s="975"/>
      <c r="CX65" s="976"/>
      <c r="CY65" s="976"/>
      <c r="CZ65" s="976"/>
      <c r="DA65" s="986"/>
      <c r="DB65" s="975"/>
      <c r="DC65" s="976"/>
      <c r="DD65" s="976"/>
      <c r="DE65" s="976"/>
      <c r="DF65" s="986"/>
      <c r="DG65" s="975"/>
      <c r="DH65" s="976"/>
      <c r="DI65" s="976"/>
      <c r="DJ65" s="976"/>
      <c r="DK65" s="986"/>
      <c r="DL65" s="975"/>
      <c r="DM65" s="976"/>
      <c r="DN65" s="976"/>
      <c r="DO65" s="976"/>
      <c r="DP65" s="986"/>
      <c r="DQ65" s="975"/>
      <c r="DR65" s="976"/>
      <c r="DS65" s="976"/>
      <c r="DT65" s="976"/>
      <c r="DU65" s="986"/>
      <c r="DV65" s="968"/>
      <c r="DW65" s="969"/>
      <c r="DX65" s="969"/>
      <c r="DY65" s="969"/>
      <c r="DZ65" s="987"/>
      <c r="EA65" s="54"/>
    </row>
    <row r="66" spans="1:131" s="51" customFormat="1" ht="26.25" customHeight="1">
      <c r="A66" s="704" t="s">
        <v>450</v>
      </c>
      <c r="B66" s="705"/>
      <c r="C66" s="705"/>
      <c r="D66" s="705"/>
      <c r="E66" s="705"/>
      <c r="F66" s="705"/>
      <c r="G66" s="705"/>
      <c r="H66" s="705"/>
      <c r="I66" s="705"/>
      <c r="J66" s="705"/>
      <c r="K66" s="705"/>
      <c r="L66" s="705"/>
      <c r="M66" s="705"/>
      <c r="N66" s="705"/>
      <c r="O66" s="705"/>
      <c r="P66" s="706"/>
      <c r="Q66" s="696" t="s">
        <v>458</v>
      </c>
      <c r="R66" s="697"/>
      <c r="S66" s="697"/>
      <c r="T66" s="697"/>
      <c r="U66" s="698"/>
      <c r="V66" s="696" t="s">
        <v>459</v>
      </c>
      <c r="W66" s="697"/>
      <c r="X66" s="697"/>
      <c r="Y66" s="697"/>
      <c r="Z66" s="698"/>
      <c r="AA66" s="696" t="s">
        <v>460</v>
      </c>
      <c r="AB66" s="697"/>
      <c r="AC66" s="697"/>
      <c r="AD66" s="697"/>
      <c r="AE66" s="698"/>
      <c r="AF66" s="710" t="s">
        <v>257</v>
      </c>
      <c r="AG66" s="711"/>
      <c r="AH66" s="711"/>
      <c r="AI66" s="711"/>
      <c r="AJ66" s="712"/>
      <c r="AK66" s="696" t="s">
        <v>398</v>
      </c>
      <c r="AL66" s="705"/>
      <c r="AM66" s="705"/>
      <c r="AN66" s="705"/>
      <c r="AO66" s="706"/>
      <c r="AP66" s="696" t="s">
        <v>367</v>
      </c>
      <c r="AQ66" s="697"/>
      <c r="AR66" s="697"/>
      <c r="AS66" s="697"/>
      <c r="AT66" s="698"/>
      <c r="AU66" s="696" t="s">
        <v>469</v>
      </c>
      <c r="AV66" s="697"/>
      <c r="AW66" s="697"/>
      <c r="AX66" s="697"/>
      <c r="AY66" s="698"/>
      <c r="AZ66" s="696" t="s">
        <v>445</v>
      </c>
      <c r="BA66" s="697"/>
      <c r="BB66" s="697"/>
      <c r="BC66" s="697"/>
      <c r="BD66" s="702"/>
      <c r="BE66" s="62"/>
      <c r="BF66" s="62"/>
      <c r="BG66" s="62"/>
      <c r="BH66" s="62"/>
      <c r="BI66" s="62"/>
      <c r="BJ66" s="62"/>
      <c r="BK66" s="62"/>
      <c r="BL66" s="62"/>
      <c r="BM66" s="62"/>
      <c r="BN66" s="62"/>
      <c r="BO66" s="62"/>
      <c r="BP66" s="62"/>
      <c r="BQ66" s="59">
        <v>60</v>
      </c>
      <c r="BR66" s="88"/>
      <c r="BS66" s="939"/>
      <c r="BT66" s="940"/>
      <c r="BU66" s="940"/>
      <c r="BV66" s="940"/>
      <c r="BW66" s="940"/>
      <c r="BX66" s="940"/>
      <c r="BY66" s="940"/>
      <c r="BZ66" s="940"/>
      <c r="CA66" s="940"/>
      <c r="CB66" s="940"/>
      <c r="CC66" s="940"/>
      <c r="CD66" s="940"/>
      <c r="CE66" s="940"/>
      <c r="CF66" s="940"/>
      <c r="CG66" s="941"/>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5"/>
      <c r="EA66" s="54"/>
    </row>
    <row r="67" spans="1:131" s="51" customFormat="1" ht="26.25" customHeight="1">
      <c r="A67" s="707"/>
      <c r="B67" s="708"/>
      <c r="C67" s="708"/>
      <c r="D67" s="708"/>
      <c r="E67" s="708"/>
      <c r="F67" s="708"/>
      <c r="G67" s="708"/>
      <c r="H67" s="708"/>
      <c r="I67" s="708"/>
      <c r="J67" s="708"/>
      <c r="K67" s="708"/>
      <c r="L67" s="708"/>
      <c r="M67" s="708"/>
      <c r="N67" s="708"/>
      <c r="O67" s="708"/>
      <c r="P67" s="709"/>
      <c r="Q67" s="699"/>
      <c r="R67" s="700"/>
      <c r="S67" s="700"/>
      <c r="T67" s="700"/>
      <c r="U67" s="701"/>
      <c r="V67" s="699"/>
      <c r="W67" s="700"/>
      <c r="X67" s="700"/>
      <c r="Y67" s="700"/>
      <c r="Z67" s="701"/>
      <c r="AA67" s="699"/>
      <c r="AB67" s="700"/>
      <c r="AC67" s="700"/>
      <c r="AD67" s="700"/>
      <c r="AE67" s="701"/>
      <c r="AF67" s="713"/>
      <c r="AG67" s="714"/>
      <c r="AH67" s="714"/>
      <c r="AI67" s="714"/>
      <c r="AJ67" s="715"/>
      <c r="AK67" s="716"/>
      <c r="AL67" s="708"/>
      <c r="AM67" s="708"/>
      <c r="AN67" s="708"/>
      <c r="AO67" s="709"/>
      <c r="AP67" s="699"/>
      <c r="AQ67" s="700"/>
      <c r="AR67" s="700"/>
      <c r="AS67" s="700"/>
      <c r="AT67" s="701"/>
      <c r="AU67" s="699"/>
      <c r="AV67" s="700"/>
      <c r="AW67" s="700"/>
      <c r="AX67" s="700"/>
      <c r="AY67" s="701"/>
      <c r="AZ67" s="699"/>
      <c r="BA67" s="700"/>
      <c r="BB67" s="700"/>
      <c r="BC67" s="700"/>
      <c r="BD67" s="703"/>
      <c r="BE67" s="62"/>
      <c r="BF67" s="62"/>
      <c r="BG67" s="62"/>
      <c r="BH67" s="62"/>
      <c r="BI67" s="62"/>
      <c r="BJ67" s="62"/>
      <c r="BK67" s="62"/>
      <c r="BL67" s="62"/>
      <c r="BM67" s="62"/>
      <c r="BN67" s="62"/>
      <c r="BO67" s="62"/>
      <c r="BP67" s="62"/>
      <c r="BQ67" s="59">
        <v>61</v>
      </c>
      <c r="BR67" s="88"/>
      <c r="BS67" s="939"/>
      <c r="BT67" s="940"/>
      <c r="BU67" s="940"/>
      <c r="BV67" s="940"/>
      <c r="BW67" s="940"/>
      <c r="BX67" s="940"/>
      <c r="BY67" s="940"/>
      <c r="BZ67" s="940"/>
      <c r="CA67" s="940"/>
      <c r="CB67" s="940"/>
      <c r="CC67" s="940"/>
      <c r="CD67" s="940"/>
      <c r="CE67" s="940"/>
      <c r="CF67" s="940"/>
      <c r="CG67" s="941"/>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5"/>
      <c r="EA67" s="54"/>
    </row>
    <row r="68" spans="1:131" s="51" customFormat="1" ht="26.25" customHeight="1">
      <c r="A68" s="58">
        <v>1</v>
      </c>
      <c r="B68" s="979" t="s">
        <v>340</v>
      </c>
      <c r="C68" s="980"/>
      <c r="D68" s="980"/>
      <c r="E68" s="980"/>
      <c r="F68" s="980"/>
      <c r="G68" s="980"/>
      <c r="H68" s="980"/>
      <c r="I68" s="980"/>
      <c r="J68" s="980"/>
      <c r="K68" s="980"/>
      <c r="L68" s="980"/>
      <c r="M68" s="980"/>
      <c r="N68" s="980"/>
      <c r="O68" s="980"/>
      <c r="P68" s="981"/>
      <c r="Q68" s="982">
        <v>1312</v>
      </c>
      <c r="R68" s="983"/>
      <c r="S68" s="983"/>
      <c r="T68" s="983"/>
      <c r="U68" s="983"/>
      <c r="V68" s="983">
        <v>1293</v>
      </c>
      <c r="W68" s="983"/>
      <c r="X68" s="983"/>
      <c r="Y68" s="983"/>
      <c r="Z68" s="983"/>
      <c r="AA68" s="983">
        <v>20</v>
      </c>
      <c r="AB68" s="983"/>
      <c r="AC68" s="983"/>
      <c r="AD68" s="983"/>
      <c r="AE68" s="983"/>
      <c r="AF68" s="983">
        <v>20</v>
      </c>
      <c r="AG68" s="983"/>
      <c r="AH68" s="983"/>
      <c r="AI68" s="983"/>
      <c r="AJ68" s="983"/>
      <c r="AK68" s="983">
        <v>27</v>
      </c>
      <c r="AL68" s="983"/>
      <c r="AM68" s="983"/>
      <c r="AN68" s="983"/>
      <c r="AO68" s="983"/>
      <c r="AP68" s="983">
        <v>287</v>
      </c>
      <c r="AQ68" s="983"/>
      <c r="AR68" s="983"/>
      <c r="AS68" s="983"/>
      <c r="AT68" s="983"/>
      <c r="AU68" s="983">
        <v>161</v>
      </c>
      <c r="AV68" s="983"/>
      <c r="AW68" s="983"/>
      <c r="AX68" s="983"/>
      <c r="AY68" s="983"/>
      <c r="AZ68" s="984"/>
      <c r="BA68" s="984"/>
      <c r="BB68" s="984"/>
      <c r="BC68" s="984"/>
      <c r="BD68" s="985"/>
      <c r="BE68" s="62"/>
      <c r="BF68" s="62"/>
      <c r="BG68" s="62"/>
      <c r="BH68" s="62"/>
      <c r="BI68" s="62"/>
      <c r="BJ68" s="62"/>
      <c r="BK68" s="62"/>
      <c r="BL68" s="62"/>
      <c r="BM68" s="62"/>
      <c r="BN68" s="62"/>
      <c r="BO68" s="62"/>
      <c r="BP68" s="62"/>
      <c r="BQ68" s="59">
        <v>62</v>
      </c>
      <c r="BR68" s="88"/>
      <c r="BS68" s="939"/>
      <c r="BT68" s="940"/>
      <c r="BU68" s="940"/>
      <c r="BV68" s="940"/>
      <c r="BW68" s="940"/>
      <c r="BX68" s="940"/>
      <c r="BY68" s="940"/>
      <c r="BZ68" s="940"/>
      <c r="CA68" s="940"/>
      <c r="CB68" s="940"/>
      <c r="CC68" s="940"/>
      <c r="CD68" s="940"/>
      <c r="CE68" s="940"/>
      <c r="CF68" s="940"/>
      <c r="CG68" s="941"/>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5"/>
      <c r="EA68" s="54"/>
    </row>
    <row r="69" spans="1:131" s="51" customFormat="1" ht="26.25" customHeight="1">
      <c r="A69" s="59">
        <v>2</v>
      </c>
      <c r="B69" s="968" t="s">
        <v>543</v>
      </c>
      <c r="C69" s="969"/>
      <c r="D69" s="969"/>
      <c r="E69" s="969"/>
      <c r="F69" s="969"/>
      <c r="G69" s="969"/>
      <c r="H69" s="969"/>
      <c r="I69" s="969"/>
      <c r="J69" s="969"/>
      <c r="K69" s="969"/>
      <c r="L69" s="969"/>
      <c r="M69" s="969"/>
      <c r="N69" s="969"/>
      <c r="O69" s="969"/>
      <c r="P69" s="970"/>
      <c r="Q69" s="971">
        <v>529</v>
      </c>
      <c r="R69" s="972"/>
      <c r="S69" s="972"/>
      <c r="T69" s="972"/>
      <c r="U69" s="972"/>
      <c r="V69" s="972">
        <v>507</v>
      </c>
      <c r="W69" s="972"/>
      <c r="X69" s="972"/>
      <c r="Y69" s="972"/>
      <c r="Z69" s="972"/>
      <c r="AA69" s="972">
        <v>22</v>
      </c>
      <c r="AB69" s="972"/>
      <c r="AC69" s="972"/>
      <c r="AD69" s="972"/>
      <c r="AE69" s="972"/>
      <c r="AF69" s="972">
        <v>22</v>
      </c>
      <c r="AG69" s="972"/>
      <c r="AH69" s="972"/>
      <c r="AI69" s="972"/>
      <c r="AJ69" s="972"/>
      <c r="AK69" s="972" t="s">
        <v>208</v>
      </c>
      <c r="AL69" s="972"/>
      <c r="AM69" s="972"/>
      <c r="AN69" s="972"/>
      <c r="AO69" s="972"/>
      <c r="AP69" s="972" t="s">
        <v>208</v>
      </c>
      <c r="AQ69" s="972"/>
      <c r="AR69" s="972"/>
      <c r="AS69" s="972"/>
      <c r="AT69" s="972"/>
      <c r="AU69" s="972" t="s">
        <v>208</v>
      </c>
      <c r="AV69" s="972"/>
      <c r="AW69" s="972"/>
      <c r="AX69" s="972"/>
      <c r="AY69" s="972"/>
      <c r="AZ69" s="973"/>
      <c r="BA69" s="973"/>
      <c r="BB69" s="973"/>
      <c r="BC69" s="973"/>
      <c r="BD69" s="974"/>
      <c r="BE69" s="62"/>
      <c r="BF69" s="62"/>
      <c r="BG69" s="62"/>
      <c r="BH69" s="62"/>
      <c r="BI69" s="62"/>
      <c r="BJ69" s="62"/>
      <c r="BK69" s="62"/>
      <c r="BL69" s="62"/>
      <c r="BM69" s="62"/>
      <c r="BN69" s="62"/>
      <c r="BO69" s="62"/>
      <c r="BP69" s="62"/>
      <c r="BQ69" s="59">
        <v>63</v>
      </c>
      <c r="BR69" s="88"/>
      <c r="BS69" s="939"/>
      <c r="BT69" s="940"/>
      <c r="BU69" s="940"/>
      <c r="BV69" s="940"/>
      <c r="BW69" s="940"/>
      <c r="BX69" s="940"/>
      <c r="BY69" s="940"/>
      <c r="BZ69" s="940"/>
      <c r="CA69" s="940"/>
      <c r="CB69" s="940"/>
      <c r="CC69" s="940"/>
      <c r="CD69" s="940"/>
      <c r="CE69" s="940"/>
      <c r="CF69" s="940"/>
      <c r="CG69" s="941"/>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5"/>
      <c r="EA69" s="54"/>
    </row>
    <row r="70" spans="1:131" s="51" customFormat="1" ht="26.25" customHeight="1">
      <c r="A70" s="59">
        <v>3</v>
      </c>
      <c r="B70" s="968" t="s">
        <v>544</v>
      </c>
      <c r="C70" s="969"/>
      <c r="D70" s="969"/>
      <c r="E70" s="969"/>
      <c r="F70" s="969"/>
      <c r="G70" s="969"/>
      <c r="H70" s="969"/>
      <c r="I70" s="969"/>
      <c r="J70" s="969"/>
      <c r="K70" s="969"/>
      <c r="L70" s="969"/>
      <c r="M70" s="969"/>
      <c r="N70" s="969"/>
      <c r="O70" s="969"/>
      <c r="P70" s="970"/>
      <c r="Q70" s="971">
        <v>109616</v>
      </c>
      <c r="R70" s="972"/>
      <c r="S70" s="972"/>
      <c r="T70" s="972"/>
      <c r="U70" s="972"/>
      <c r="V70" s="972">
        <v>107064</v>
      </c>
      <c r="W70" s="972"/>
      <c r="X70" s="972"/>
      <c r="Y70" s="972"/>
      <c r="Z70" s="972"/>
      <c r="AA70" s="972">
        <v>2551</v>
      </c>
      <c r="AB70" s="972"/>
      <c r="AC70" s="972"/>
      <c r="AD70" s="972"/>
      <c r="AE70" s="972"/>
      <c r="AF70" s="972">
        <v>2551</v>
      </c>
      <c r="AG70" s="972"/>
      <c r="AH70" s="972"/>
      <c r="AI70" s="972"/>
      <c r="AJ70" s="972"/>
      <c r="AK70" s="972">
        <v>861</v>
      </c>
      <c r="AL70" s="972"/>
      <c r="AM70" s="972"/>
      <c r="AN70" s="972"/>
      <c r="AO70" s="972"/>
      <c r="AP70" s="972" t="s">
        <v>208</v>
      </c>
      <c r="AQ70" s="972"/>
      <c r="AR70" s="972"/>
      <c r="AS70" s="972"/>
      <c r="AT70" s="972"/>
      <c r="AU70" s="972" t="s">
        <v>208</v>
      </c>
      <c r="AV70" s="972"/>
      <c r="AW70" s="972"/>
      <c r="AX70" s="972"/>
      <c r="AY70" s="972"/>
      <c r="AZ70" s="973"/>
      <c r="BA70" s="973"/>
      <c r="BB70" s="973"/>
      <c r="BC70" s="973"/>
      <c r="BD70" s="974"/>
      <c r="BE70" s="62"/>
      <c r="BF70" s="62"/>
      <c r="BG70" s="62"/>
      <c r="BH70" s="62"/>
      <c r="BI70" s="62"/>
      <c r="BJ70" s="62"/>
      <c r="BK70" s="62"/>
      <c r="BL70" s="62"/>
      <c r="BM70" s="62"/>
      <c r="BN70" s="62"/>
      <c r="BO70" s="62"/>
      <c r="BP70" s="62"/>
      <c r="BQ70" s="59">
        <v>64</v>
      </c>
      <c r="BR70" s="88"/>
      <c r="BS70" s="939"/>
      <c r="BT70" s="940"/>
      <c r="BU70" s="940"/>
      <c r="BV70" s="940"/>
      <c r="BW70" s="940"/>
      <c r="BX70" s="940"/>
      <c r="BY70" s="940"/>
      <c r="BZ70" s="940"/>
      <c r="CA70" s="940"/>
      <c r="CB70" s="940"/>
      <c r="CC70" s="940"/>
      <c r="CD70" s="940"/>
      <c r="CE70" s="940"/>
      <c r="CF70" s="940"/>
      <c r="CG70" s="941"/>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5"/>
      <c r="EA70" s="54"/>
    </row>
    <row r="71" spans="1:131" s="51" customFormat="1" ht="26.25" customHeight="1">
      <c r="A71" s="59">
        <v>4</v>
      </c>
      <c r="B71" s="968" t="s">
        <v>357</v>
      </c>
      <c r="C71" s="969"/>
      <c r="D71" s="969"/>
      <c r="E71" s="969"/>
      <c r="F71" s="969"/>
      <c r="G71" s="969"/>
      <c r="H71" s="969"/>
      <c r="I71" s="969"/>
      <c r="J71" s="969"/>
      <c r="K71" s="969"/>
      <c r="L71" s="969"/>
      <c r="M71" s="969"/>
      <c r="N71" s="969"/>
      <c r="O71" s="969"/>
      <c r="P71" s="970"/>
      <c r="Q71" s="971">
        <v>4311</v>
      </c>
      <c r="R71" s="972"/>
      <c r="S71" s="972"/>
      <c r="T71" s="972"/>
      <c r="U71" s="972"/>
      <c r="V71" s="972">
        <v>3658</v>
      </c>
      <c r="W71" s="972"/>
      <c r="X71" s="972"/>
      <c r="Y71" s="972"/>
      <c r="Z71" s="972"/>
      <c r="AA71" s="972">
        <v>653</v>
      </c>
      <c r="AB71" s="972"/>
      <c r="AC71" s="972"/>
      <c r="AD71" s="972"/>
      <c r="AE71" s="972"/>
      <c r="AF71" s="972">
        <v>653</v>
      </c>
      <c r="AG71" s="972"/>
      <c r="AH71" s="972"/>
      <c r="AI71" s="972"/>
      <c r="AJ71" s="972"/>
      <c r="AK71" s="972" t="s">
        <v>208</v>
      </c>
      <c r="AL71" s="972"/>
      <c r="AM71" s="972"/>
      <c r="AN71" s="972"/>
      <c r="AO71" s="972"/>
      <c r="AP71" s="972" t="s">
        <v>208</v>
      </c>
      <c r="AQ71" s="972"/>
      <c r="AR71" s="972"/>
      <c r="AS71" s="972"/>
      <c r="AT71" s="972"/>
      <c r="AU71" s="972" t="s">
        <v>208</v>
      </c>
      <c r="AV71" s="972"/>
      <c r="AW71" s="972"/>
      <c r="AX71" s="972"/>
      <c r="AY71" s="972"/>
      <c r="AZ71" s="973"/>
      <c r="BA71" s="973"/>
      <c r="BB71" s="973"/>
      <c r="BC71" s="973"/>
      <c r="BD71" s="974"/>
      <c r="BE71" s="62"/>
      <c r="BF71" s="62"/>
      <c r="BG71" s="62"/>
      <c r="BH71" s="62"/>
      <c r="BI71" s="62"/>
      <c r="BJ71" s="62"/>
      <c r="BK71" s="62"/>
      <c r="BL71" s="62"/>
      <c r="BM71" s="62"/>
      <c r="BN71" s="62"/>
      <c r="BO71" s="62"/>
      <c r="BP71" s="62"/>
      <c r="BQ71" s="59">
        <v>65</v>
      </c>
      <c r="BR71" s="88"/>
      <c r="BS71" s="939"/>
      <c r="BT71" s="940"/>
      <c r="BU71" s="940"/>
      <c r="BV71" s="940"/>
      <c r="BW71" s="940"/>
      <c r="BX71" s="940"/>
      <c r="BY71" s="940"/>
      <c r="BZ71" s="940"/>
      <c r="CA71" s="940"/>
      <c r="CB71" s="940"/>
      <c r="CC71" s="940"/>
      <c r="CD71" s="940"/>
      <c r="CE71" s="940"/>
      <c r="CF71" s="940"/>
      <c r="CG71" s="941"/>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5"/>
      <c r="EA71" s="54"/>
    </row>
    <row r="72" spans="1:131" s="51" customFormat="1" ht="26.25" customHeight="1">
      <c r="A72" s="59">
        <v>5</v>
      </c>
      <c r="B72" s="968" t="s">
        <v>440</v>
      </c>
      <c r="C72" s="969"/>
      <c r="D72" s="969"/>
      <c r="E72" s="969"/>
      <c r="F72" s="969"/>
      <c r="G72" s="969"/>
      <c r="H72" s="969"/>
      <c r="I72" s="969"/>
      <c r="J72" s="969"/>
      <c r="K72" s="969"/>
      <c r="L72" s="969"/>
      <c r="M72" s="969"/>
      <c r="N72" s="969"/>
      <c r="O72" s="969"/>
      <c r="P72" s="970"/>
      <c r="Q72" s="971">
        <v>91</v>
      </c>
      <c r="R72" s="972"/>
      <c r="S72" s="972"/>
      <c r="T72" s="972"/>
      <c r="U72" s="972"/>
      <c r="V72" s="972">
        <v>88</v>
      </c>
      <c r="W72" s="972"/>
      <c r="X72" s="972"/>
      <c r="Y72" s="972"/>
      <c r="Z72" s="972"/>
      <c r="AA72" s="972">
        <v>3</v>
      </c>
      <c r="AB72" s="972"/>
      <c r="AC72" s="972"/>
      <c r="AD72" s="972"/>
      <c r="AE72" s="972"/>
      <c r="AF72" s="972">
        <v>3</v>
      </c>
      <c r="AG72" s="972"/>
      <c r="AH72" s="972"/>
      <c r="AI72" s="972"/>
      <c r="AJ72" s="972"/>
      <c r="AK72" s="972" t="s">
        <v>208</v>
      </c>
      <c r="AL72" s="972"/>
      <c r="AM72" s="972"/>
      <c r="AN72" s="972"/>
      <c r="AO72" s="972"/>
      <c r="AP72" s="972" t="s">
        <v>208</v>
      </c>
      <c r="AQ72" s="972"/>
      <c r="AR72" s="972"/>
      <c r="AS72" s="972"/>
      <c r="AT72" s="972"/>
      <c r="AU72" s="972" t="s">
        <v>208</v>
      </c>
      <c r="AV72" s="972"/>
      <c r="AW72" s="972"/>
      <c r="AX72" s="972"/>
      <c r="AY72" s="972"/>
      <c r="AZ72" s="973"/>
      <c r="BA72" s="973"/>
      <c r="BB72" s="973"/>
      <c r="BC72" s="973"/>
      <c r="BD72" s="974"/>
      <c r="BE72" s="62"/>
      <c r="BF72" s="62"/>
      <c r="BG72" s="62"/>
      <c r="BH72" s="62"/>
      <c r="BI72" s="62"/>
      <c r="BJ72" s="62"/>
      <c r="BK72" s="62"/>
      <c r="BL72" s="62"/>
      <c r="BM72" s="62"/>
      <c r="BN72" s="62"/>
      <c r="BO72" s="62"/>
      <c r="BP72" s="62"/>
      <c r="BQ72" s="59">
        <v>66</v>
      </c>
      <c r="BR72" s="88"/>
      <c r="BS72" s="939"/>
      <c r="BT72" s="940"/>
      <c r="BU72" s="940"/>
      <c r="BV72" s="940"/>
      <c r="BW72" s="940"/>
      <c r="BX72" s="940"/>
      <c r="BY72" s="940"/>
      <c r="BZ72" s="940"/>
      <c r="CA72" s="940"/>
      <c r="CB72" s="940"/>
      <c r="CC72" s="940"/>
      <c r="CD72" s="940"/>
      <c r="CE72" s="940"/>
      <c r="CF72" s="940"/>
      <c r="CG72" s="941"/>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5"/>
      <c r="EA72" s="54"/>
    </row>
    <row r="73" spans="1:131" s="51" customFormat="1" ht="26.25" customHeight="1">
      <c r="A73" s="59">
        <v>6</v>
      </c>
      <c r="B73" s="968" t="s">
        <v>545</v>
      </c>
      <c r="C73" s="969"/>
      <c r="D73" s="969"/>
      <c r="E73" s="969"/>
      <c r="F73" s="969"/>
      <c r="G73" s="969"/>
      <c r="H73" s="969"/>
      <c r="I73" s="969"/>
      <c r="J73" s="969"/>
      <c r="K73" s="969"/>
      <c r="L73" s="969"/>
      <c r="M73" s="969"/>
      <c r="N73" s="969"/>
      <c r="O73" s="969"/>
      <c r="P73" s="970"/>
      <c r="Q73" s="971">
        <v>162</v>
      </c>
      <c r="R73" s="972"/>
      <c r="S73" s="972"/>
      <c r="T73" s="972"/>
      <c r="U73" s="972"/>
      <c r="V73" s="972">
        <v>149</v>
      </c>
      <c r="W73" s="972"/>
      <c r="X73" s="972"/>
      <c r="Y73" s="972"/>
      <c r="Z73" s="972"/>
      <c r="AA73" s="972">
        <v>12</v>
      </c>
      <c r="AB73" s="972"/>
      <c r="AC73" s="972"/>
      <c r="AD73" s="972"/>
      <c r="AE73" s="972"/>
      <c r="AF73" s="972">
        <v>12</v>
      </c>
      <c r="AG73" s="972"/>
      <c r="AH73" s="972"/>
      <c r="AI73" s="972"/>
      <c r="AJ73" s="972"/>
      <c r="AK73" s="972">
        <v>38</v>
      </c>
      <c r="AL73" s="972"/>
      <c r="AM73" s="972"/>
      <c r="AN73" s="972"/>
      <c r="AO73" s="972"/>
      <c r="AP73" s="972" t="s">
        <v>208</v>
      </c>
      <c r="AQ73" s="972"/>
      <c r="AR73" s="972"/>
      <c r="AS73" s="972"/>
      <c r="AT73" s="972"/>
      <c r="AU73" s="972" t="s">
        <v>208</v>
      </c>
      <c r="AV73" s="972"/>
      <c r="AW73" s="972"/>
      <c r="AX73" s="972"/>
      <c r="AY73" s="972"/>
      <c r="AZ73" s="973"/>
      <c r="BA73" s="973"/>
      <c r="BB73" s="973"/>
      <c r="BC73" s="973"/>
      <c r="BD73" s="974"/>
      <c r="BE73" s="62"/>
      <c r="BF73" s="62"/>
      <c r="BG73" s="62"/>
      <c r="BH73" s="62"/>
      <c r="BI73" s="62"/>
      <c r="BJ73" s="62"/>
      <c r="BK73" s="62"/>
      <c r="BL73" s="62"/>
      <c r="BM73" s="62"/>
      <c r="BN73" s="62"/>
      <c r="BO73" s="62"/>
      <c r="BP73" s="62"/>
      <c r="BQ73" s="59">
        <v>67</v>
      </c>
      <c r="BR73" s="88"/>
      <c r="BS73" s="939"/>
      <c r="BT73" s="940"/>
      <c r="BU73" s="940"/>
      <c r="BV73" s="940"/>
      <c r="BW73" s="940"/>
      <c r="BX73" s="940"/>
      <c r="BY73" s="940"/>
      <c r="BZ73" s="940"/>
      <c r="CA73" s="940"/>
      <c r="CB73" s="940"/>
      <c r="CC73" s="940"/>
      <c r="CD73" s="940"/>
      <c r="CE73" s="940"/>
      <c r="CF73" s="940"/>
      <c r="CG73" s="941"/>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5"/>
      <c r="EA73" s="54"/>
    </row>
    <row r="74" spans="1:131" s="51" customFormat="1" ht="26.25" customHeight="1">
      <c r="A74" s="59">
        <v>7</v>
      </c>
      <c r="B74" s="968"/>
      <c r="C74" s="969"/>
      <c r="D74" s="969"/>
      <c r="E74" s="969"/>
      <c r="F74" s="969"/>
      <c r="G74" s="969"/>
      <c r="H74" s="969"/>
      <c r="I74" s="969"/>
      <c r="J74" s="969"/>
      <c r="K74" s="969"/>
      <c r="L74" s="969"/>
      <c r="M74" s="969"/>
      <c r="N74" s="969"/>
      <c r="O74" s="969"/>
      <c r="P74" s="970"/>
      <c r="Q74" s="971"/>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972"/>
      <c r="AQ74" s="972"/>
      <c r="AR74" s="972"/>
      <c r="AS74" s="972"/>
      <c r="AT74" s="972"/>
      <c r="AU74" s="972"/>
      <c r="AV74" s="972"/>
      <c r="AW74" s="972"/>
      <c r="AX74" s="972"/>
      <c r="AY74" s="972"/>
      <c r="AZ74" s="973"/>
      <c r="BA74" s="973"/>
      <c r="BB74" s="973"/>
      <c r="BC74" s="973"/>
      <c r="BD74" s="974"/>
      <c r="BE74" s="62"/>
      <c r="BF74" s="62"/>
      <c r="BG74" s="62"/>
      <c r="BH74" s="62"/>
      <c r="BI74" s="62"/>
      <c r="BJ74" s="62"/>
      <c r="BK74" s="62"/>
      <c r="BL74" s="62"/>
      <c r="BM74" s="62"/>
      <c r="BN74" s="62"/>
      <c r="BO74" s="62"/>
      <c r="BP74" s="62"/>
      <c r="BQ74" s="59">
        <v>68</v>
      </c>
      <c r="BR74" s="88"/>
      <c r="BS74" s="939"/>
      <c r="BT74" s="940"/>
      <c r="BU74" s="940"/>
      <c r="BV74" s="940"/>
      <c r="BW74" s="940"/>
      <c r="BX74" s="940"/>
      <c r="BY74" s="940"/>
      <c r="BZ74" s="940"/>
      <c r="CA74" s="940"/>
      <c r="CB74" s="940"/>
      <c r="CC74" s="940"/>
      <c r="CD74" s="940"/>
      <c r="CE74" s="940"/>
      <c r="CF74" s="940"/>
      <c r="CG74" s="941"/>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5"/>
      <c r="EA74" s="54"/>
    </row>
    <row r="75" spans="1:131" s="51" customFormat="1" ht="26.25" customHeight="1">
      <c r="A75" s="59">
        <v>8</v>
      </c>
      <c r="B75" s="968"/>
      <c r="C75" s="969"/>
      <c r="D75" s="969"/>
      <c r="E75" s="969"/>
      <c r="F75" s="969"/>
      <c r="G75" s="969"/>
      <c r="H75" s="969"/>
      <c r="I75" s="969"/>
      <c r="J75" s="969"/>
      <c r="K75" s="969"/>
      <c r="L75" s="969"/>
      <c r="M75" s="969"/>
      <c r="N75" s="969"/>
      <c r="O75" s="969"/>
      <c r="P75" s="970"/>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73"/>
      <c r="BA75" s="973"/>
      <c r="BB75" s="973"/>
      <c r="BC75" s="973"/>
      <c r="BD75" s="974"/>
      <c r="BE75" s="62"/>
      <c r="BF75" s="62"/>
      <c r="BG75" s="62"/>
      <c r="BH75" s="62"/>
      <c r="BI75" s="62"/>
      <c r="BJ75" s="62"/>
      <c r="BK75" s="62"/>
      <c r="BL75" s="62"/>
      <c r="BM75" s="62"/>
      <c r="BN75" s="62"/>
      <c r="BO75" s="62"/>
      <c r="BP75" s="62"/>
      <c r="BQ75" s="59">
        <v>69</v>
      </c>
      <c r="BR75" s="88"/>
      <c r="BS75" s="939"/>
      <c r="BT75" s="940"/>
      <c r="BU75" s="940"/>
      <c r="BV75" s="940"/>
      <c r="BW75" s="940"/>
      <c r="BX75" s="940"/>
      <c r="BY75" s="940"/>
      <c r="BZ75" s="940"/>
      <c r="CA75" s="940"/>
      <c r="CB75" s="940"/>
      <c r="CC75" s="940"/>
      <c r="CD75" s="940"/>
      <c r="CE75" s="940"/>
      <c r="CF75" s="940"/>
      <c r="CG75" s="941"/>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5"/>
      <c r="EA75" s="54"/>
    </row>
    <row r="76" spans="1:131" s="51" customFormat="1" ht="26.25" customHeight="1">
      <c r="A76" s="59">
        <v>9</v>
      </c>
      <c r="B76" s="968"/>
      <c r="C76" s="969"/>
      <c r="D76" s="969"/>
      <c r="E76" s="969"/>
      <c r="F76" s="969"/>
      <c r="G76" s="969"/>
      <c r="H76" s="969"/>
      <c r="I76" s="969"/>
      <c r="J76" s="969"/>
      <c r="K76" s="969"/>
      <c r="L76" s="969"/>
      <c r="M76" s="969"/>
      <c r="N76" s="969"/>
      <c r="O76" s="969"/>
      <c r="P76" s="970"/>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73"/>
      <c r="BA76" s="973"/>
      <c r="BB76" s="973"/>
      <c r="BC76" s="973"/>
      <c r="BD76" s="974"/>
      <c r="BE76" s="62"/>
      <c r="BF76" s="62"/>
      <c r="BG76" s="62"/>
      <c r="BH76" s="62"/>
      <c r="BI76" s="62"/>
      <c r="BJ76" s="62"/>
      <c r="BK76" s="62"/>
      <c r="BL76" s="62"/>
      <c r="BM76" s="62"/>
      <c r="BN76" s="62"/>
      <c r="BO76" s="62"/>
      <c r="BP76" s="62"/>
      <c r="BQ76" s="59">
        <v>70</v>
      </c>
      <c r="BR76" s="88"/>
      <c r="BS76" s="939"/>
      <c r="BT76" s="940"/>
      <c r="BU76" s="940"/>
      <c r="BV76" s="940"/>
      <c r="BW76" s="940"/>
      <c r="BX76" s="940"/>
      <c r="BY76" s="940"/>
      <c r="BZ76" s="940"/>
      <c r="CA76" s="940"/>
      <c r="CB76" s="940"/>
      <c r="CC76" s="940"/>
      <c r="CD76" s="940"/>
      <c r="CE76" s="940"/>
      <c r="CF76" s="940"/>
      <c r="CG76" s="941"/>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5"/>
      <c r="EA76" s="54"/>
    </row>
    <row r="77" spans="1:131" s="51" customFormat="1" ht="26.25" customHeight="1">
      <c r="A77" s="59">
        <v>10</v>
      </c>
      <c r="B77" s="968"/>
      <c r="C77" s="969"/>
      <c r="D77" s="969"/>
      <c r="E77" s="969"/>
      <c r="F77" s="969"/>
      <c r="G77" s="969"/>
      <c r="H77" s="969"/>
      <c r="I77" s="969"/>
      <c r="J77" s="969"/>
      <c r="K77" s="969"/>
      <c r="L77" s="969"/>
      <c r="M77" s="969"/>
      <c r="N77" s="969"/>
      <c r="O77" s="969"/>
      <c r="P77" s="970"/>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73"/>
      <c r="BA77" s="973"/>
      <c r="BB77" s="973"/>
      <c r="BC77" s="973"/>
      <c r="BD77" s="974"/>
      <c r="BE77" s="62"/>
      <c r="BF77" s="62"/>
      <c r="BG77" s="62"/>
      <c r="BH77" s="62"/>
      <c r="BI77" s="62"/>
      <c r="BJ77" s="62"/>
      <c r="BK77" s="62"/>
      <c r="BL77" s="62"/>
      <c r="BM77" s="62"/>
      <c r="BN77" s="62"/>
      <c r="BO77" s="62"/>
      <c r="BP77" s="62"/>
      <c r="BQ77" s="59">
        <v>71</v>
      </c>
      <c r="BR77" s="88"/>
      <c r="BS77" s="939"/>
      <c r="BT77" s="940"/>
      <c r="BU77" s="940"/>
      <c r="BV77" s="940"/>
      <c r="BW77" s="940"/>
      <c r="BX77" s="940"/>
      <c r="BY77" s="940"/>
      <c r="BZ77" s="940"/>
      <c r="CA77" s="940"/>
      <c r="CB77" s="940"/>
      <c r="CC77" s="940"/>
      <c r="CD77" s="940"/>
      <c r="CE77" s="940"/>
      <c r="CF77" s="940"/>
      <c r="CG77" s="941"/>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5"/>
      <c r="EA77" s="54"/>
    </row>
    <row r="78" spans="1:131" s="51" customFormat="1" ht="26.25" customHeight="1">
      <c r="A78" s="59">
        <v>11</v>
      </c>
      <c r="B78" s="968"/>
      <c r="C78" s="969"/>
      <c r="D78" s="969"/>
      <c r="E78" s="969"/>
      <c r="F78" s="969"/>
      <c r="G78" s="969"/>
      <c r="H78" s="969"/>
      <c r="I78" s="969"/>
      <c r="J78" s="969"/>
      <c r="K78" s="969"/>
      <c r="L78" s="969"/>
      <c r="M78" s="969"/>
      <c r="N78" s="969"/>
      <c r="O78" s="969"/>
      <c r="P78" s="970"/>
      <c r="Q78" s="971"/>
      <c r="R78" s="972"/>
      <c r="S78" s="972"/>
      <c r="T78" s="972"/>
      <c r="U78" s="972"/>
      <c r="V78" s="972"/>
      <c r="W78" s="972"/>
      <c r="X78" s="972"/>
      <c r="Y78" s="972"/>
      <c r="Z78" s="972"/>
      <c r="AA78" s="972"/>
      <c r="AB78" s="972"/>
      <c r="AC78" s="972"/>
      <c r="AD78" s="972"/>
      <c r="AE78" s="972"/>
      <c r="AF78" s="972"/>
      <c r="AG78" s="972"/>
      <c r="AH78" s="972"/>
      <c r="AI78" s="972"/>
      <c r="AJ78" s="972"/>
      <c r="AK78" s="972"/>
      <c r="AL78" s="972"/>
      <c r="AM78" s="972"/>
      <c r="AN78" s="972"/>
      <c r="AO78" s="972"/>
      <c r="AP78" s="972"/>
      <c r="AQ78" s="972"/>
      <c r="AR78" s="972"/>
      <c r="AS78" s="972"/>
      <c r="AT78" s="972"/>
      <c r="AU78" s="972"/>
      <c r="AV78" s="972"/>
      <c r="AW78" s="972"/>
      <c r="AX78" s="972"/>
      <c r="AY78" s="972"/>
      <c r="AZ78" s="973"/>
      <c r="BA78" s="973"/>
      <c r="BB78" s="973"/>
      <c r="BC78" s="973"/>
      <c r="BD78" s="974"/>
      <c r="BE78" s="62"/>
      <c r="BF78" s="62"/>
      <c r="BG78" s="62"/>
      <c r="BH78" s="62"/>
      <c r="BI78" s="62"/>
      <c r="BJ78" s="54"/>
      <c r="BK78" s="54"/>
      <c r="BL78" s="54"/>
      <c r="BM78" s="54"/>
      <c r="BN78" s="54"/>
      <c r="BO78" s="62"/>
      <c r="BP78" s="62"/>
      <c r="BQ78" s="59">
        <v>72</v>
      </c>
      <c r="BR78" s="88"/>
      <c r="BS78" s="939"/>
      <c r="BT78" s="940"/>
      <c r="BU78" s="940"/>
      <c r="BV78" s="940"/>
      <c r="BW78" s="940"/>
      <c r="BX78" s="940"/>
      <c r="BY78" s="940"/>
      <c r="BZ78" s="940"/>
      <c r="CA78" s="940"/>
      <c r="CB78" s="940"/>
      <c r="CC78" s="940"/>
      <c r="CD78" s="940"/>
      <c r="CE78" s="940"/>
      <c r="CF78" s="940"/>
      <c r="CG78" s="941"/>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5"/>
      <c r="EA78" s="54"/>
    </row>
    <row r="79" spans="1:131" s="51" customFormat="1" ht="26.25" customHeight="1">
      <c r="A79" s="59">
        <v>12</v>
      </c>
      <c r="B79" s="968"/>
      <c r="C79" s="969"/>
      <c r="D79" s="969"/>
      <c r="E79" s="969"/>
      <c r="F79" s="969"/>
      <c r="G79" s="969"/>
      <c r="H79" s="969"/>
      <c r="I79" s="969"/>
      <c r="J79" s="969"/>
      <c r="K79" s="969"/>
      <c r="L79" s="969"/>
      <c r="M79" s="969"/>
      <c r="N79" s="969"/>
      <c r="O79" s="969"/>
      <c r="P79" s="970"/>
      <c r="Q79" s="971"/>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c r="AW79" s="972"/>
      <c r="AX79" s="972"/>
      <c r="AY79" s="972"/>
      <c r="AZ79" s="973"/>
      <c r="BA79" s="973"/>
      <c r="BB79" s="973"/>
      <c r="BC79" s="973"/>
      <c r="BD79" s="974"/>
      <c r="BE79" s="62"/>
      <c r="BF79" s="62"/>
      <c r="BG79" s="62"/>
      <c r="BH79" s="62"/>
      <c r="BI79" s="62"/>
      <c r="BJ79" s="54"/>
      <c r="BK79" s="54"/>
      <c r="BL79" s="54"/>
      <c r="BM79" s="54"/>
      <c r="BN79" s="54"/>
      <c r="BO79" s="62"/>
      <c r="BP79" s="62"/>
      <c r="BQ79" s="59">
        <v>73</v>
      </c>
      <c r="BR79" s="88"/>
      <c r="BS79" s="939"/>
      <c r="BT79" s="940"/>
      <c r="BU79" s="940"/>
      <c r="BV79" s="940"/>
      <c r="BW79" s="940"/>
      <c r="BX79" s="940"/>
      <c r="BY79" s="940"/>
      <c r="BZ79" s="940"/>
      <c r="CA79" s="940"/>
      <c r="CB79" s="940"/>
      <c r="CC79" s="940"/>
      <c r="CD79" s="940"/>
      <c r="CE79" s="940"/>
      <c r="CF79" s="940"/>
      <c r="CG79" s="941"/>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5"/>
      <c r="EA79" s="54"/>
    </row>
    <row r="80" spans="1:131" s="51" customFormat="1" ht="26.25" customHeight="1">
      <c r="A80" s="59">
        <v>13</v>
      </c>
      <c r="B80" s="968"/>
      <c r="C80" s="969"/>
      <c r="D80" s="969"/>
      <c r="E80" s="969"/>
      <c r="F80" s="969"/>
      <c r="G80" s="969"/>
      <c r="H80" s="969"/>
      <c r="I80" s="969"/>
      <c r="J80" s="969"/>
      <c r="K80" s="969"/>
      <c r="L80" s="969"/>
      <c r="M80" s="969"/>
      <c r="N80" s="969"/>
      <c r="O80" s="969"/>
      <c r="P80" s="970"/>
      <c r="Q80" s="971"/>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c r="AW80" s="972"/>
      <c r="AX80" s="972"/>
      <c r="AY80" s="972"/>
      <c r="AZ80" s="973"/>
      <c r="BA80" s="973"/>
      <c r="BB80" s="973"/>
      <c r="BC80" s="973"/>
      <c r="BD80" s="974"/>
      <c r="BE80" s="62"/>
      <c r="BF80" s="62"/>
      <c r="BG80" s="62"/>
      <c r="BH80" s="62"/>
      <c r="BI80" s="62"/>
      <c r="BJ80" s="62"/>
      <c r="BK80" s="62"/>
      <c r="BL80" s="62"/>
      <c r="BM80" s="62"/>
      <c r="BN80" s="62"/>
      <c r="BO80" s="62"/>
      <c r="BP80" s="62"/>
      <c r="BQ80" s="59">
        <v>74</v>
      </c>
      <c r="BR80" s="88"/>
      <c r="BS80" s="939"/>
      <c r="BT80" s="940"/>
      <c r="BU80" s="940"/>
      <c r="BV80" s="940"/>
      <c r="BW80" s="940"/>
      <c r="BX80" s="940"/>
      <c r="BY80" s="940"/>
      <c r="BZ80" s="940"/>
      <c r="CA80" s="940"/>
      <c r="CB80" s="940"/>
      <c r="CC80" s="940"/>
      <c r="CD80" s="940"/>
      <c r="CE80" s="940"/>
      <c r="CF80" s="940"/>
      <c r="CG80" s="941"/>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5"/>
      <c r="EA80" s="54"/>
    </row>
    <row r="81" spans="1:131" s="51" customFormat="1" ht="26.25" customHeight="1">
      <c r="A81" s="59">
        <v>14</v>
      </c>
      <c r="B81" s="968"/>
      <c r="C81" s="969"/>
      <c r="D81" s="969"/>
      <c r="E81" s="969"/>
      <c r="F81" s="969"/>
      <c r="G81" s="969"/>
      <c r="H81" s="969"/>
      <c r="I81" s="969"/>
      <c r="J81" s="969"/>
      <c r="K81" s="969"/>
      <c r="L81" s="969"/>
      <c r="M81" s="969"/>
      <c r="N81" s="969"/>
      <c r="O81" s="969"/>
      <c r="P81" s="970"/>
      <c r="Q81" s="971"/>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3"/>
      <c r="BA81" s="973"/>
      <c r="BB81" s="973"/>
      <c r="BC81" s="973"/>
      <c r="BD81" s="974"/>
      <c r="BE81" s="62"/>
      <c r="BF81" s="62"/>
      <c r="BG81" s="62"/>
      <c r="BH81" s="62"/>
      <c r="BI81" s="62"/>
      <c r="BJ81" s="62"/>
      <c r="BK81" s="62"/>
      <c r="BL81" s="62"/>
      <c r="BM81" s="62"/>
      <c r="BN81" s="62"/>
      <c r="BO81" s="62"/>
      <c r="BP81" s="62"/>
      <c r="BQ81" s="59">
        <v>75</v>
      </c>
      <c r="BR81" s="88"/>
      <c r="BS81" s="939"/>
      <c r="BT81" s="940"/>
      <c r="BU81" s="940"/>
      <c r="BV81" s="940"/>
      <c r="BW81" s="940"/>
      <c r="BX81" s="940"/>
      <c r="BY81" s="940"/>
      <c r="BZ81" s="940"/>
      <c r="CA81" s="940"/>
      <c r="CB81" s="940"/>
      <c r="CC81" s="940"/>
      <c r="CD81" s="940"/>
      <c r="CE81" s="940"/>
      <c r="CF81" s="940"/>
      <c r="CG81" s="941"/>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5"/>
      <c r="EA81" s="54"/>
    </row>
    <row r="82" spans="1:131" s="51" customFormat="1" ht="26.25" customHeight="1">
      <c r="A82" s="59">
        <v>15</v>
      </c>
      <c r="B82" s="968"/>
      <c r="C82" s="969"/>
      <c r="D82" s="969"/>
      <c r="E82" s="969"/>
      <c r="F82" s="969"/>
      <c r="G82" s="969"/>
      <c r="H82" s="969"/>
      <c r="I82" s="969"/>
      <c r="J82" s="969"/>
      <c r="K82" s="969"/>
      <c r="L82" s="969"/>
      <c r="M82" s="969"/>
      <c r="N82" s="969"/>
      <c r="O82" s="969"/>
      <c r="P82" s="970"/>
      <c r="Q82" s="971"/>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73"/>
      <c r="BA82" s="973"/>
      <c r="BB82" s="973"/>
      <c r="BC82" s="973"/>
      <c r="BD82" s="974"/>
      <c r="BE82" s="62"/>
      <c r="BF82" s="62"/>
      <c r="BG82" s="62"/>
      <c r="BH82" s="62"/>
      <c r="BI82" s="62"/>
      <c r="BJ82" s="62"/>
      <c r="BK82" s="62"/>
      <c r="BL82" s="62"/>
      <c r="BM82" s="62"/>
      <c r="BN82" s="62"/>
      <c r="BO82" s="62"/>
      <c r="BP82" s="62"/>
      <c r="BQ82" s="59">
        <v>76</v>
      </c>
      <c r="BR82" s="88"/>
      <c r="BS82" s="939"/>
      <c r="BT82" s="940"/>
      <c r="BU82" s="940"/>
      <c r="BV82" s="940"/>
      <c r="BW82" s="940"/>
      <c r="BX82" s="940"/>
      <c r="BY82" s="940"/>
      <c r="BZ82" s="940"/>
      <c r="CA82" s="940"/>
      <c r="CB82" s="940"/>
      <c r="CC82" s="940"/>
      <c r="CD82" s="940"/>
      <c r="CE82" s="940"/>
      <c r="CF82" s="940"/>
      <c r="CG82" s="941"/>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5"/>
      <c r="EA82" s="54"/>
    </row>
    <row r="83" spans="1:131" s="51" customFormat="1" ht="26.25" customHeight="1">
      <c r="A83" s="59">
        <v>16</v>
      </c>
      <c r="B83" s="968"/>
      <c r="C83" s="969"/>
      <c r="D83" s="969"/>
      <c r="E83" s="969"/>
      <c r="F83" s="969"/>
      <c r="G83" s="969"/>
      <c r="H83" s="969"/>
      <c r="I83" s="969"/>
      <c r="J83" s="969"/>
      <c r="K83" s="969"/>
      <c r="L83" s="969"/>
      <c r="M83" s="969"/>
      <c r="N83" s="969"/>
      <c r="O83" s="969"/>
      <c r="P83" s="970"/>
      <c r="Q83" s="971"/>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3"/>
      <c r="BA83" s="973"/>
      <c r="BB83" s="973"/>
      <c r="BC83" s="973"/>
      <c r="BD83" s="974"/>
      <c r="BE83" s="62"/>
      <c r="BF83" s="62"/>
      <c r="BG83" s="62"/>
      <c r="BH83" s="62"/>
      <c r="BI83" s="62"/>
      <c r="BJ83" s="62"/>
      <c r="BK83" s="62"/>
      <c r="BL83" s="62"/>
      <c r="BM83" s="62"/>
      <c r="BN83" s="62"/>
      <c r="BO83" s="62"/>
      <c r="BP83" s="62"/>
      <c r="BQ83" s="59">
        <v>77</v>
      </c>
      <c r="BR83" s="88"/>
      <c r="BS83" s="939"/>
      <c r="BT83" s="940"/>
      <c r="BU83" s="940"/>
      <c r="BV83" s="940"/>
      <c r="BW83" s="940"/>
      <c r="BX83" s="940"/>
      <c r="BY83" s="940"/>
      <c r="BZ83" s="940"/>
      <c r="CA83" s="940"/>
      <c r="CB83" s="940"/>
      <c r="CC83" s="940"/>
      <c r="CD83" s="940"/>
      <c r="CE83" s="940"/>
      <c r="CF83" s="940"/>
      <c r="CG83" s="941"/>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5"/>
      <c r="EA83" s="54"/>
    </row>
    <row r="84" spans="1:131" s="51" customFormat="1" ht="26.25" customHeight="1">
      <c r="A84" s="59">
        <v>17</v>
      </c>
      <c r="B84" s="968"/>
      <c r="C84" s="969"/>
      <c r="D84" s="969"/>
      <c r="E84" s="969"/>
      <c r="F84" s="969"/>
      <c r="G84" s="969"/>
      <c r="H84" s="969"/>
      <c r="I84" s="969"/>
      <c r="J84" s="969"/>
      <c r="K84" s="969"/>
      <c r="L84" s="969"/>
      <c r="M84" s="969"/>
      <c r="N84" s="969"/>
      <c r="O84" s="969"/>
      <c r="P84" s="970"/>
      <c r="Q84" s="971"/>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73"/>
      <c r="BA84" s="973"/>
      <c r="BB84" s="973"/>
      <c r="BC84" s="973"/>
      <c r="BD84" s="974"/>
      <c r="BE84" s="62"/>
      <c r="BF84" s="62"/>
      <c r="BG84" s="62"/>
      <c r="BH84" s="62"/>
      <c r="BI84" s="62"/>
      <c r="BJ84" s="62"/>
      <c r="BK84" s="62"/>
      <c r="BL84" s="62"/>
      <c r="BM84" s="62"/>
      <c r="BN84" s="62"/>
      <c r="BO84" s="62"/>
      <c r="BP84" s="62"/>
      <c r="BQ84" s="59">
        <v>78</v>
      </c>
      <c r="BR84" s="88"/>
      <c r="BS84" s="939"/>
      <c r="BT84" s="940"/>
      <c r="BU84" s="940"/>
      <c r="BV84" s="940"/>
      <c r="BW84" s="940"/>
      <c r="BX84" s="940"/>
      <c r="BY84" s="940"/>
      <c r="BZ84" s="940"/>
      <c r="CA84" s="940"/>
      <c r="CB84" s="940"/>
      <c r="CC84" s="940"/>
      <c r="CD84" s="940"/>
      <c r="CE84" s="940"/>
      <c r="CF84" s="940"/>
      <c r="CG84" s="941"/>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5"/>
      <c r="EA84" s="54"/>
    </row>
    <row r="85" spans="1:131" s="51" customFormat="1" ht="26.25" customHeight="1">
      <c r="A85" s="59">
        <v>18</v>
      </c>
      <c r="B85" s="968"/>
      <c r="C85" s="969"/>
      <c r="D85" s="969"/>
      <c r="E85" s="969"/>
      <c r="F85" s="969"/>
      <c r="G85" s="969"/>
      <c r="H85" s="969"/>
      <c r="I85" s="969"/>
      <c r="J85" s="969"/>
      <c r="K85" s="969"/>
      <c r="L85" s="969"/>
      <c r="M85" s="969"/>
      <c r="N85" s="969"/>
      <c r="O85" s="969"/>
      <c r="P85" s="970"/>
      <c r="Q85" s="971"/>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3"/>
      <c r="BA85" s="973"/>
      <c r="BB85" s="973"/>
      <c r="BC85" s="973"/>
      <c r="BD85" s="974"/>
      <c r="BE85" s="62"/>
      <c r="BF85" s="62"/>
      <c r="BG85" s="62"/>
      <c r="BH85" s="62"/>
      <c r="BI85" s="62"/>
      <c r="BJ85" s="62"/>
      <c r="BK85" s="62"/>
      <c r="BL85" s="62"/>
      <c r="BM85" s="62"/>
      <c r="BN85" s="62"/>
      <c r="BO85" s="62"/>
      <c r="BP85" s="62"/>
      <c r="BQ85" s="59">
        <v>79</v>
      </c>
      <c r="BR85" s="88"/>
      <c r="BS85" s="939"/>
      <c r="BT85" s="940"/>
      <c r="BU85" s="940"/>
      <c r="BV85" s="940"/>
      <c r="BW85" s="940"/>
      <c r="BX85" s="940"/>
      <c r="BY85" s="940"/>
      <c r="BZ85" s="940"/>
      <c r="CA85" s="940"/>
      <c r="CB85" s="940"/>
      <c r="CC85" s="940"/>
      <c r="CD85" s="940"/>
      <c r="CE85" s="940"/>
      <c r="CF85" s="940"/>
      <c r="CG85" s="941"/>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5"/>
      <c r="EA85" s="54"/>
    </row>
    <row r="86" spans="1:131" s="51" customFormat="1" ht="26.25" customHeight="1">
      <c r="A86" s="59">
        <v>19</v>
      </c>
      <c r="B86" s="968"/>
      <c r="C86" s="969"/>
      <c r="D86" s="969"/>
      <c r="E86" s="969"/>
      <c r="F86" s="969"/>
      <c r="G86" s="969"/>
      <c r="H86" s="969"/>
      <c r="I86" s="969"/>
      <c r="J86" s="969"/>
      <c r="K86" s="969"/>
      <c r="L86" s="969"/>
      <c r="M86" s="969"/>
      <c r="N86" s="969"/>
      <c r="O86" s="969"/>
      <c r="P86" s="970"/>
      <c r="Q86" s="971"/>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3"/>
      <c r="BA86" s="973"/>
      <c r="BB86" s="973"/>
      <c r="BC86" s="973"/>
      <c r="BD86" s="974"/>
      <c r="BE86" s="62"/>
      <c r="BF86" s="62"/>
      <c r="BG86" s="62"/>
      <c r="BH86" s="62"/>
      <c r="BI86" s="62"/>
      <c r="BJ86" s="62"/>
      <c r="BK86" s="62"/>
      <c r="BL86" s="62"/>
      <c r="BM86" s="62"/>
      <c r="BN86" s="62"/>
      <c r="BO86" s="62"/>
      <c r="BP86" s="62"/>
      <c r="BQ86" s="59">
        <v>80</v>
      </c>
      <c r="BR86" s="88"/>
      <c r="BS86" s="939"/>
      <c r="BT86" s="940"/>
      <c r="BU86" s="940"/>
      <c r="BV86" s="940"/>
      <c r="BW86" s="940"/>
      <c r="BX86" s="940"/>
      <c r="BY86" s="940"/>
      <c r="BZ86" s="940"/>
      <c r="CA86" s="940"/>
      <c r="CB86" s="940"/>
      <c r="CC86" s="940"/>
      <c r="CD86" s="940"/>
      <c r="CE86" s="940"/>
      <c r="CF86" s="940"/>
      <c r="CG86" s="941"/>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5"/>
      <c r="EA86" s="54"/>
    </row>
    <row r="87" spans="1:131" s="51" customFormat="1" ht="26.25" customHeight="1">
      <c r="A87" s="64">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62"/>
      <c r="BF87" s="62"/>
      <c r="BG87" s="62"/>
      <c r="BH87" s="62"/>
      <c r="BI87" s="62"/>
      <c r="BJ87" s="62"/>
      <c r="BK87" s="62"/>
      <c r="BL87" s="62"/>
      <c r="BM87" s="62"/>
      <c r="BN87" s="62"/>
      <c r="BO87" s="62"/>
      <c r="BP87" s="62"/>
      <c r="BQ87" s="59">
        <v>81</v>
      </c>
      <c r="BR87" s="88"/>
      <c r="BS87" s="939"/>
      <c r="BT87" s="940"/>
      <c r="BU87" s="940"/>
      <c r="BV87" s="940"/>
      <c r="BW87" s="940"/>
      <c r="BX87" s="940"/>
      <c r="BY87" s="940"/>
      <c r="BZ87" s="940"/>
      <c r="CA87" s="940"/>
      <c r="CB87" s="940"/>
      <c r="CC87" s="940"/>
      <c r="CD87" s="940"/>
      <c r="CE87" s="940"/>
      <c r="CF87" s="940"/>
      <c r="CG87" s="941"/>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5"/>
      <c r="EA87" s="54"/>
    </row>
    <row r="88" spans="1:131" s="51" customFormat="1" ht="26.25" customHeight="1">
      <c r="A88" s="60" t="s">
        <v>260</v>
      </c>
      <c r="B88" s="946" t="s">
        <v>470</v>
      </c>
      <c r="C88" s="947"/>
      <c r="D88" s="947"/>
      <c r="E88" s="947"/>
      <c r="F88" s="947"/>
      <c r="G88" s="947"/>
      <c r="H88" s="947"/>
      <c r="I88" s="947"/>
      <c r="J88" s="947"/>
      <c r="K88" s="947"/>
      <c r="L88" s="947"/>
      <c r="M88" s="947"/>
      <c r="N88" s="947"/>
      <c r="O88" s="947"/>
      <c r="P88" s="948"/>
      <c r="Q88" s="956"/>
      <c r="R88" s="957"/>
      <c r="S88" s="957"/>
      <c r="T88" s="957"/>
      <c r="U88" s="957"/>
      <c r="V88" s="957"/>
      <c r="W88" s="957"/>
      <c r="X88" s="957"/>
      <c r="Y88" s="957"/>
      <c r="Z88" s="957"/>
      <c r="AA88" s="957"/>
      <c r="AB88" s="957"/>
      <c r="AC88" s="957"/>
      <c r="AD88" s="957"/>
      <c r="AE88" s="957"/>
      <c r="AF88" s="958">
        <v>3261</v>
      </c>
      <c r="AG88" s="958"/>
      <c r="AH88" s="958"/>
      <c r="AI88" s="958"/>
      <c r="AJ88" s="958"/>
      <c r="AK88" s="957"/>
      <c r="AL88" s="957"/>
      <c r="AM88" s="957"/>
      <c r="AN88" s="957"/>
      <c r="AO88" s="957"/>
      <c r="AP88" s="958">
        <v>287</v>
      </c>
      <c r="AQ88" s="958"/>
      <c r="AR88" s="958"/>
      <c r="AS88" s="958"/>
      <c r="AT88" s="958"/>
      <c r="AU88" s="958">
        <v>161</v>
      </c>
      <c r="AV88" s="958"/>
      <c r="AW88" s="958"/>
      <c r="AX88" s="958"/>
      <c r="AY88" s="958"/>
      <c r="AZ88" s="959"/>
      <c r="BA88" s="959"/>
      <c r="BB88" s="959"/>
      <c r="BC88" s="959"/>
      <c r="BD88" s="960"/>
      <c r="BE88" s="62"/>
      <c r="BF88" s="62"/>
      <c r="BG88" s="62"/>
      <c r="BH88" s="62"/>
      <c r="BI88" s="62"/>
      <c r="BJ88" s="62"/>
      <c r="BK88" s="62"/>
      <c r="BL88" s="62"/>
      <c r="BM88" s="62"/>
      <c r="BN88" s="62"/>
      <c r="BO88" s="62"/>
      <c r="BP88" s="62"/>
      <c r="BQ88" s="59">
        <v>82</v>
      </c>
      <c r="BR88" s="88"/>
      <c r="BS88" s="939"/>
      <c r="BT88" s="940"/>
      <c r="BU88" s="940"/>
      <c r="BV88" s="940"/>
      <c r="BW88" s="940"/>
      <c r="BX88" s="940"/>
      <c r="BY88" s="940"/>
      <c r="BZ88" s="940"/>
      <c r="CA88" s="940"/>
      <c r="CB88" s="940"/>
      <c r="CC88" s="940"/>
      <c r="CD88" s="940"/>
      <c r="CE88" s="940"/>
      <c r="CF88" s="940"/>
      <c r="CG88" s="941"/>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5"/>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39"/>
      <c r="BT89" s="940"/>
      <c r="BU89" s="940"/>
      <c r="BV89" s="940"/>
      <c r="BW89" s="940"/>
      <c r="BX89" s="940"/>
      <c r="BY89" s="940"/>
      <c r="BZ89" s="940"/>
      <c r="CA89" s="940"/>
      <c r="CB89" s="940"/>
      <c r="CC89" s="940"/>
      <c r="CD89" s="940"/>
      <c r="CE89" s="940"/>
      <c r="CF89" s="940"/>
      <c r="CG89" s="941"/>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5"/>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39"/>
      <c r="BT90" s="940"/>
      <c r="BU90" s="940"/>
      <c r="BV90" s="940"/>
      <c r="BW90" s="940"/>
      <c r="BX90" s="940"/>
      <c r="BY90" s="940"/>
      <c r="BZ90" s="940"/>
      <c r="CA90" s="940"/>
      <c r="CB90" s="940"/>
      <c r="CC90" s="940"/>
      <c r="CD90" s="940"/>
      <c r="CE90" s="940"/>
      <c r="CF90" s="940"/>
      <c r="CG90" s="941"/>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5"/>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39"/>
      <c r="BT91" s="940"/>
      <c r="BU91" s="940"/>
      <c r="BV91" s="940"/>
      <c r="BW91" s="940"/>
      <c r="BX91" s="940"/>
      <c r="BY91" s="940"/>
      <c r="BZ91" s="940"/>
      <c r="CA91" s="940"/>
      <c r="CB91" s="940"/>
      <c r="CC91" s="940"/>
      <c r="CD91" s="940"/>
      <c r="CE91" s="940"/>
      <c r="CF91" s="940"/>
      <c r="CG91" s="941"/>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5"/>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39"/>
      <c r="BT92" s="940"/>
      <c r="BU92" s="940"/>
      <c r="BV92" s="940"/>
      <c r="BW92" s="940"/>
      <c r="BX92" s="940"/>
      <c r="BY92" s="940"/>
      <c r="BZ92" s="940"/>
      <c r="CA92" s="940"/>
      <c r="CB92" s="940"/>
      <c r="CC92" s="940"/>
      <c r="CD92" s="940"/>
      <c r="CE92" s="940"/>
      <c r="CF92" s="940"/>
      <c r="CG92" s="941"/>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5"/>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39"/>
      <c r="BT93" s="940"/>
      <c r="BU93" s="940"/>
      <c r="BV93" s="940"/>
      <c r="BW93" s="940"/>
      <c r="BX93" s="940"/>
      <c r="BY93" s="940"/>
      <c r="BZ93" s="940"/>
      <c r="CA93" s="940"/>
      <c r="CB93" s="940"/>
      <c r="CC93" s="940"/>
      <c r="CD93" s="940"/>
      <c r="CE93" s="940"/>
      <c r="CF93" s="940"/>
      <c r="CG93" s="941"/>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5"/>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39"/>
      <c r="BT94" s="940"/>
      <c r="BU94" s="940"/>
      <c r="BV94" s="940"/>
      <c r="BW94" s="940"/>
      <c r="BX94" s="940"/>
      <c r="BY94" s="940"/>
      <c r="BZ94" s="940"/>
      <c r="CA94" s="940"/>
      <c r="CB94" s="940"/>
      <c r="CC94" s="940"/>
      <c r="CD94" s="940"/>
      <c r="CE94" s="940"/>
      <c r="CF94" s="940"/>
      <c r="CG94" s="941"/>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5"/>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39"/>
      <c r="BT95" s="940"/>
      <c r="BU95" s="940"/>
      <c r="BV95" s="940"/>
      <c r="BW95" s="940"/>
      <c r="BX95" s="940"/>
      <c r="BY95" s="940"/>
      <c r="BZ95" s="940"/>
      <c r="CA95" s="940"/>
      <c r="CB95" s="940"/>
      <c r="CC95" s="940"/>
      <c r="CD95" s="940"/>
      <c r="CE95" s="940"/>
      <c r="CF95" s="940"/>
      <c r="CG95" s="941"/>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5"/>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39"/>
      <c r="BT96" s="940"/>
      <c r="BU96" s="940"/>
      <c r="BV96" s="940"/>
      <c r="BW96" s="940"/>
      <c r="BX96" s="940"/>
      <c r="BY96" s="940"/>
      <c r="BZ96" s="940"/>
      <c r="CA96" s="940"/>
      <c r="CB96" s="940"/>
      <c r="CC96" s="940"/>
      <c r="CD96" s="940"/>
      <c r="CE96" s="940"/>
      <c r="CF96" s="940"/>
      <c r="CG96" s="941"/>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5"/>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39"/>
      <c r="BT97" s="940"/>
      <c r="BU97" s="940"/>
      <c r="BV97" s="940"/>
      <c r="BW97" s="940"/>
      <c r="BX97" s="940"/>
      <c r="BY97" s="940"/>
      <c r="BZ97" s="940"/>
      <c r="CA97" s="940"/>
      <c r="CB97" s="940"/>
      <c r="CC97" s="940"/>
      <c r="CD97" s="940"/>
      <c r="CE97" s="940"/>
      <c r="CF97" s="940"/>
      <c r="CG97" s="941"/>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5"/>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39"/>
      <c r="BT98" s="940"/>
      <c r="BU98" s="940"/>
      <c r="BV98" s="940"/>
      <c r="BW98" s="940"/>
      <c r="BX98" s="940"/>
      <c r="BY98" s="940"/>
      <c r="BZ98" s="940"/>
      <c r="CA98" s="940"/>
      <c r="CB98" s="940"/>
      <c r="CC98" s="940"/>
      <c r="CD98" s="940"/>
      <c r="CE98" s="940"/>
      <c r="CF98" s="940"/>
      <c r="CG98" s="941"/>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5"/>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39"/>
      <c r="BT99" s="940"/>
      <c r="BU99" s="940"/>
      <c r="BV99" s="940"/>
      <c r="BW99" s="940"/>
      <c r="BX99" s="940"/>
      <c r="BY99" s="940"/>
      <c r="BZ99" s="940"/>
      <c r="CA99" s="940"/>
      <c r="CB99" s="940"/>
      <c r="CC99" s="940"/>
      <c r="CD99" s="940"/>
      <c r="CE99" s="940"/>
      <c r="CF99" s="940"/>
      <c r="CG99" s="941"/>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5"/>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39"/>
      <c r="BT100" s="940"/>
      <c r="BU100" s="940"/>
      <c r="BV100" s="940"/>
      <c r="BW100" s="940"/>
      <c r="BX100" s="940"/>
      <c r="BY100" s="940"/>
      <c r="BZ100" s="940"/>
      <c r="CA100" s="940"/>
      <c r="CB100" s="940"/>
      <c r="CC100" s="940"/>
      <c r="CD100" s="940"/>
      <c r="CE100" s="940"/>
      <c r="CF100" s="940"/>
      <c r="CG100" s="941"/>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5"/>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39"/>
      <c r="BT101" s="940"/>
      <c r="BU101" s="940"/>
      <c r="BV101" s="940"/>
      <c r="BW101" s="940"/>
      <c r="BX101" s="940"/>
      <c r="BY101" s="940"/>
      <c r="BZ101" s="940"/>
      <c r="CA101" s="940"/>
      <c r="CB101" s="940"/>
      <c r="CC101" s="940"/>
      <c r="CD101" s="940"/>
      <c r="CE101" s="940"/>
      <c r="CF101" s="940"/>
      <c r="CG101" s="941"/>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5"/>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260</v>
      </c>
      <c r="BR102" s="946" t="s">
        <v>452</v>
      </c>
      <c r="BS102" s="947"/>
      <c r="BT102" s="947"/>
      <c r="BU102" s="947"/>
      <c r="BV102" s="947"/>
      <c r="BW102" s="947"/>
      <c r="BX102" s="947"/>
      <c r="BY102" s="947"/>
      <c r="BZ102" s="947"/>
      <c r="CA102" s="947"/>
      <c r="CB102" s="947"/>
      <c r="CC102" s="947"/>
      <c r="CD102" s="947"/>
      <c r="CE102" s="947"/>
      <c r="CF102" s="947"/>
      <c r="CG102" s="948"/>
      <c r="CH102" s="949"/>
      <c r="CI102" s="950"/>
      <c r="CJ102" s="950"/>
      <c r="CK102" s="950"/>
      <c r="CL102" s="951"/>
      <c r="CM102" s="949"/>
      <c r="CN102" s="950"/>
      <c r="CO102" s="950"/>
      <c r="CP102" s="950"/>
      <c r="CQ102" s="951"/>
      <c r="CR102" s="952">
        <v>99</v>
      </c>
      <c r="CS102" s="953"/>
      <c r="CT102" s="953"/>
      <c r="CU102" s="953"/>
      <c r="CV102" s="954"/>
      <c r="CW102" s="952">
        <v>35</v>
      </c>
      <c r="CX102" s="953"/>
      <c r="CY102" s="953"/>
      <c r="CZ102" s="953"/>
      <c r="DA102" s="954"/>
      <c r="DB102" s="952" t="s">
        <v>208</v>
      </c>
      <c r="DC102" s="953"/>
      <c r="DD102" s="953"/>
      <c r="DE102" s="953"/>
      <c r="DF102" s="954"/>
      <c r="DG102" s="952" t="s">
        <v>208</v>
      </c>
      <c r="DH102" s="953"/>
      <c r="DI102" s="953"/>
      <c r="DJ102" s="953"/>
      <c r="DK102" s="954"/>
      <c r="DL102" s="952" t="s">
        <v>208</v>
      </c>
      <c r="DM102" s="953"/>
      <c r="DN102" s="953"/>
      <c r="DO102" s="953"/>
      <c r="DP102" s="954"/>
      <c r="DQ102" s="952">
        <v>550</v>
      </c>
      <c r="DR102" s="953"/>
      <c r="DS102" s="953"/>
      <c r="DT102" s="953"/>
      <c r="DU102" s="954"/>
      <c r="DV102" s="946"/>
      <c r="DW102" s="947"/>
      <c r="DX102" s="947"/>
      <c r="DY102" s="947"/>
      <c r="DZ102" s="955"/>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33" t="s">
        <v>471</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34" t="s">
        <v>472</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473</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935" t="s">
        <v>474</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209</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54" customFormat="1" ht="26.25" customHeight="1">
      <c r="A109" s="810" t="s">
        <v>475</v>
      </c>
      <c r="B109" s="811"/>
      <c r="C109" s="811"/>
      <c r="D109" s="811"/>
      <c r="E109" s="811"/>
      <c r="F109" s="811"/>
      <c r="G109" s="811"/>
      <c r="H109" s="811"/>
      <c r="I109" s="811"/>
      <c r="J109" s="811"/>
      <c r="K109" s="811"/>
      <c r="L109" s="811"/>
      <c r="M109" s="811"/>
      <c r="N109" s="811"/>
      <c r="O109" s="811"/>
      <c r="P109" s="811"/>
      <c r="Q109" s="811"/>
      <c r="R109" s="811"/>
      <c r="S109" s="811"/>
      <c r="T109" s="811"/>
      <c r="U109" s="811"/>
      <c r="V109" s="811"/>
      <c r="W109" s="811"/>
      <c r="X109" s="811"/>
      <c r="Y109" s="811"/>
      <c r="Z109" s="812"/>
      <c r="AA109" s="813" t="s">
        <v>265</v>
      </c>
      <c r="AB109" s="811"/>
      <c r="AC109" s="811"/>
      <c r="AD109" s="811"/>
      <c r="AE109" s="812"/>
      <c r="AF109" s="813" t="s">
        <v>399</v>
      </c>
      <c r="AG109" s="811"/>
      <c r="AH109" s="811"/>
      <c r="AI109" s="811"/>
      <c r="AJ109" s="812"/>
      <c r="AK109" s="813" t="s">
        <v>168</v>
      </c>
      <c r="AL109" s="811"/>
      <c r="AM109" s="811"/>
      <c r="AN109" s="811"/>
      <c r="AO109" s="812"/>
      <c r="AP109" s="813" t="s">
        <v>476</v>
      </c>
      <c r="AQ109" s="811"/>
      <c r="AR109" s="811"/>
      <c r="AS109" s="811"/>
      <c r="AT109" s="917"/>
      <c r="AU109" s="810" t="s">
        <v>475</v>
      </c>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2"/>
      <c r="BQ109" s="813" t="s">
        <v>265</v>
      </c>
      <c r="BR109" s="811"/>
      <c r="BS109" s="811"/>
      <c r="BT109" s="811"/>
      <c r="BU109" s="812"/>
      <c r="BV109" s="813" t="s">
        <v>399</v>
      </c>
      <c r="BW109" s="811"/>
      <c r="BX109" s="811"/>
      <c r="BY109" s="811"/>
      <c r="BZ109" s="812"/>
      <c r="CA109" s="813" t="s">
        <v>168</v>
      </c>
      <c r="CB109" s="811"/>
      <c r="CC109" s="811"/>
      <c r="CD109" s="811"/>
      <c r="CE109" s="812"/>
      <c r="CF109" s="938" t="s">
        <v>476</v>
      </c>
      <c r="CG109" s="938"/>
      <c r="CH109" s="938"/>
      <c r="CI109" s="938"/>
      <c r="CJ109" s="938"/>
      <c r="CK109" s="813" t="s">
        <v>97</v>
      </c>
      <c r="CL109" s="811"/>
      <c r="CM109" s="811"/>
      <c r="CN109" s="811"/>
      <c r="CO109" s="811"/>
      <c r="CP109" s="811"/>
      <c r="CQ109" s="811"/>
      <c r="CR109" s="811"/>
      <c r="CS109" s="811"/>
      <c r="CT109" s="811"/>
      <c r="CU109" s="811"/>
      <c r="CV109" s="811"/>
      <c r="CW109" s="811"/>
      <c r="CX109" s="811"/>
      <c r="CY109" s="811"/>
      <c r="CZ109" s="811"/>
      <c r="DA109" s="811"/>
      <c r="DB109" s="811"/>
      <c r="DC109" s="811"/>
      <c r="DD109" s="811"/>
      <c r="DE109" s="811"/>
      <c r="DF109" s="812"/>
      <c r="DG109" s="813" t="s">
        <v>265</v>
      </c>
      <c r="DH109" s="811"/>
      <c r="DI109" s="811"/>
      <c r="DJ109" s="811"/>
      <c r="DK109" s="812"/>
      <c r="DL109" s="813" t="s">
        <v>399</v>
      </c>
      <c r="DM109" s="811"/>
      <c r="DN109" s="811"/>
      <c r="DO109" s="811"/>
      <c r="DP109" s="812"/>
      <c r="DQ109" s="813" t="s">
        <v>168</v>
      </c>
      <c r="DR109" s="811"/>
      <c r="DS109" s="811"/>
      <c r="DT109" s="811"/>
      <c r="DU109" s="812"/>
      <c r="DV109" s="813" t="s">
        <v>476</v>
      </c>
      <c r="DW109" s="811"/>
      <c r="DX109" s="811"/>
      <c r="DY109" s="811"/>
      <c r="DZ109" s="917"/>
    </row>
    <row r="110" spans="1:131" s="54" customFormat="1" ht="26.25" customHeight="1">
      <c r="A110" s="848" t="s">
        <v>335</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841">
        <v>1605586</v>
      </c>
      <c r="AB110" s="842"/>
      <c r="AC110" s="842"/>
      <c r="AD110" s="842"/>
      <c r="AE110" s="843"/>
      <c r="AF110" s="844">
        <v>1590844</v>
      </c>
      <c r="AG110" s="842"/>
      <c r="AH110" s="842"/>
      <c r="AI110" s="842"/>
      <c r="AJ110" s="843"/>
      <c r="AK110" s="844">
        <v>1622551</v>
      </c>
      <c r="AL110" s="842"/>
      <c r="AM110" s="842"/>
      <c r="AN110" s="842"/>
      <c r="AO110" s="843"/>
      <c r="AP110" s="921">
        <v>18.8</v>
      </c>
      <c r="AQ110" s="922"/>
      <c r="AR110" s="922"/>
      <c r="AS110" s="922"/>
      <c r="AT110" s="923"/>
      <c r="AU110" s="748" t="s">
        <v>125</v>
      </c>
      <c r="AV110" s="749"/>
      <c r="AW110" s="749"/>
      <c r="AX110" s="749"/>
      <c r="AY110" s="749"/>
      <c r="AZ110" s="890" t="s">
        <v>19</v>
      </c>
      <c r="BA110" s="849"/>
      <c r="BB110" s="849"/>
      <c r="BC110" s="849"/>
      <c r="BD110" s="849"/>
      <c r="BE110" s="849"/>
      <c r="BF110" s="849"/>
      <c r="BG110" s="849"/>
      <c r="BH110" s="849"/>
      <c r="BI110" s="849"/>
      <c r="BJ110" s="849"/>
      <c r="BK110" s="849"/>
      <c r="BL110" s="849"/>
      <c r="BM110" s="849"/>
      <c r="BN110" s="849"/>
      <c r="BO110" s="849"/>
      <c r="BP110" s="850"/>
      <c r="BQ110" s="891">
        <v>13755700</v>
      </c>
      <c r="BR110" s="892"/>
      <c r="BS110" s="892"/>
      <c r="BT110" s="892"/>
      <c r="BU110" s="892"/>
      <c r="BV110" s="892">
        <v>13306681</v>
      </c>
      <c r="BW110" s="892"/>
      <c r="BX110" s="892"/>
      <c r="BY110" s="892"/>
      <c r="BZ110" s="892"/>
      <c r="CA110" s="892">
        <v>13013701</v>
      </c>
      <c r="CB110" s="892"/>
      <c r="CC110" s="892"/>
      <c r="CD110" s="892"/>
      <c r="CE110" s="892"/>
      <c r="CF110" s="907">
        <v>150.4</v>
      </c>
      <c r="CG110" s="908"/>
      <c r="CH110" s="908"/>
      <c r="CI110" s="908"/>
      <c r="CJ110" s="908"/>
      <c r="CK110" s="754" t="s">
        <v>393</v>
      </c>
      <c r="CL110" s="755"/>
      <c r="CM110" s="918" t="s">
        <v>478</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891" t="s">
        <v>208</v>
      </c>
      <c r="DH110" s="892"/>
      <c r="DI110" s="892"/>
      <c r="DJ110" s="892"/>
      <c r="DK110" s="892"/>
      <c r="DL110" s="892" t="s">
        <v>208</v>
      </c>
      <c r="DM110" s="892"/>
      <c r="DN110" s="892"/>
      <c r="DO110" s="892"/>
      <c r="DP110" s="892"/>
      <c r="DQ110" s="892" t="s">
        <v>208</v>
      </c>
      <c r="DR110" s="892"/>
      <c r="DS110" s="892"/>
      <c r="DT110" s="892"/>
      <c r="DU110" s="892"/>
      <c r="DV110" s="893" t="s">
        <v>208</v>
      </c>
      <c r="DW110" s="893"/>
      <c r="DX110" s="893"/>
      <c r="DY110" s="893"/>
      <c r="DZ110" s="894"/>
    </row>
    <row r="111" spans="1:131" s="54" customFormat="1" ht="26.25" customHeight="1">
      <c r="A111" s="792" t="s">
        <v>457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32"/>
      <c r="AA111" s="797" t="s">
        <v>208</v>
      </c>
      <c r="AB111" s="798"/>
      <c r="AC111" s="798"/>
      <c r="AD111" s="798"/>
      <c r="AE111" s="799"/>
      <c r="AF111" s="800" t="s">
        <v>208</v>
      </c>
      <c r="AG111" s="798"/>
      <c r="AH111" s="798"/>
      <c r="AI111" s="798"/>
      <c r="AJ111" s="799"/>
      <c r="AK111" s="800" t="s">
        <v>208</v>
      </c>
      <c r="AL111" s="798"/>
      <c r="AM111" s="798"/>
      <c r="AN111" s="798"/>
      <c r="AO111" s="799"/>
      <c r="AP111" s="807" t="s">
        <v>208</v>
      </c>
      <c r="AQ111" s="808"/>
      <c r="AR111" s="808"/>
      <c r="AS111" s="808"/>
      <c r="AT111" s="809"/>
      <c r="AU111" s="750"/>
      <c r="AV111" s="751"/>
      <c r="AW111" s="751"/>
      <c r="AX111" s="751"/>
      <c r="AY111" s="751"/>
      <c r="AZ111" s="865" t="s">
        <v>479</v>
      </c>
      <c r="BA111" s="781"/>
      <c r="BB111" s="781"/>
      <c r="BC111" s="781"/>
      <c r="BD111" s="781"/>
      <c r="BE111" s="781"/>
      <c r="BF111" s="781"/>
      <c r="BG111" s="781"/>
      <c r="BH111" s="781"/>
      <c r="BI111" s="781"/>
      <c r="BJ111" s="781"/>
      <c r="BK111" s="781"/>
      <c r="BL111" s="781"/>
      <c r="BM111" s="781"/>
      <c r="BN111" s="781"/>
      <c r="BO111" s="781"/>
      <c r="BP111" s="782"/>
      <c r="BQ111" s="866" t="s">
        <v>208</v>
      </c>
      <c r="BR111" s="867"/>
      <c r="BS111" s="867"/>
      <c r="BT111" s="867"/>
      <c r="BU111" s="867"/>
      <c r="BV111" s="867" t="s">
        <v>208</v>
      </c>
      <c r="BW111" s="867"/>
      <c r="BX111" s="867"/>
      <c r="BY111" s="867"/>
      <c r="BZ111" s="867"/>
      <c r="CA111" s="867" t="s">
        <v>208</v>
      </c>
      <c r="CB111" s="867"/>
      <c r="CC111" s="867"/>
      <c r="CD111" s="867"/>
      <c r="CE111" s="867"/>
      <c r="CF111" s="915" t="s">
        <v>208</v>
      </c>
      <c r="CG111" s="916"/>
      <c r="CH111" s="916"/>
      <c r="CI111" s="916"/>
      <c r="CJ111" s="916"/>
      <c r="CK111" s="756"/>
      <c r="CL111" s="757"/>
      <c r="CM111" s="804" t="s">
        <v>141</v>
      </c>
      <c r="CN111" s="805"/>
      <c r="CO111" s="805"/>
      <c r="CP111" s="805"/>
      <c r="CQ111" s="805"/>
      <c r="CR111" s="805"/>
      <c r="CS111" s="805"/>
      <c r="CT111" s="805"/>
      <c r="CU111" s="805"/>
      <c r="CV111" s="805"/>
      <c r="CW111" s="805"/>
      <c r="CX111" s="805"/>
      <c r="CY111" s="805"/>
      <c r="CZ111" s="805"/>
      <c r="DA111" s="805"/>
      <c r="DB111" s="805"/>
      <c r="DC111" s="805"/>
      <c r="DD111" s="805"/>
      <c r="DE111" s="805"/>
      <c r="DF111" s="806"/>
      <c r="DG111" s="866" t="s">
        <v>208</v>
      </c>
      <c r="DH111" s="867"/>
      <c r="DI111" s="867"/>
      <c r="DJ111" s="867"/>
      <c r="DK111" s="867"/>
      <c r="DL111" s="867" t="s">
        <v>208</v>
      </c>
      <c r="DM111" s="867"/>
      <c r="DN111" s="867"/>
      <c r="DO111" s="867"/>
      <c r="DP111" s="867"/>
      <c r="DQ111" s="867" t="s">
        <v>208</v>
      </c>
      <c r="DR111" s="867"/>
      <c r="DS111" s="867"/>
      <c r="DT111" s="867"/>
      <c r="DU111" s="867"/>
      <c r="DV111" s="868" t="s">
        <v>208</v>
      </c>
      <c r="DW111" s="868"/>
      <c r="DX111" s="868"/>
      <c r="DY111" s="868"/>
      <c r="DZ111" s="869"/>
    </row>
    <row r="112" spans="1:131" s="54" customFormat="1" ht="26.25" customHeight="1">
      <c r="A112" s="717" t="s">
        <v>160</v>
      </c>
      <c r="B112" s="718"/>
      <c r="C112" s="781" t="s">
        <v>481</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797" t="s">
        <v>208</v>
      </c>
      <c r="AB112" s="798"/>
      <c r="AC112" s="798"/>
      <c r="AD112" s="798"/>
      <c r="AE112" s="799"/>
      <c r="AF112" s="800" t="s">
        <v>208</v>
      </c>
      <c r="AG112" s="798"/>
      <c r="AH112" s="798"/>
      <c r="AI112" s="798"/>
      <c r="AJ112" s="799"/>
      <c r="AK112" s="800" t="s">
        <v>208</v>
      </c>
      <c r="AL112" s="798"/>
      <c r="AM112" s="798"/>
      <c r="AN112" s="798"/>
      <c r="AO112" s="799"/>
      <c r="AP112" s="807" t="s">
        <v>208</v>
      </c>
      <c r="AQ112" s="808"/>
      <c r="AR112" s="808"/>
      <c r="AS112" s="808"/>
      <c r="AT112" s="809"/>
      <c r="AU112" s="750"/>
      <c r="AV112" s="751"/>
      <c r="AW112" s="751"/>
      <c r="AX112" s="751"/>
      <c r="AY112" s="751"/>
      <c r="AZ112" s="865" t="s">
        <v>277</v>
      </c>
      <c r="BA112" s="781"/>
      <c r="BB112" s="781"/>
      <c r="BC112" s="781"/>
      <c r="BD112" s="781"/>
      <c r="BE112" s="781"/>
      <c r="BF112" s="781"/>
      <c r="BG112" s="781"/>
      <c r="BH112" s="781"/>
      <c r="BI112" s="781"/>
      <c r="BJ112" s="781"/>
      <c r="BK112" s="781"/>
      <c r="BL112" s="781"/>
      <c r="BM112" s="781"/>
      <c r="BN112" s="781"/>
      <c r="BO112" s="781"/>
      <c r="BP112" s="782"/>
      <c r="BQ112" s="866">
        <v>7766924</v>
      </c>
      <c r="BR112" s="867"/>
      <c r="BS112" s="867"/>
      <c r="BT112" s="867"/>
      <c r="BU112" s="867"/>
      <c r="BV112" s="867">
        <v>7827327</v>
      </c>
      <c r="BW112" s="867"/>
      <c r="BX112" s="867"/>
      <c r="BY112" s="867"/>
      <c r="BZ112" s="867"/>
      <c r="CA112" s="867">
        <v>7795108</v>
      </c>
      <c r="CB112" s="867"/>
      <c r="CC112" s="867"/>
      <c r="CD112" s="867"/>
      <c r="CE112" s="867"/>
      <c r="CF112" s="915">
        <v>90.1</v>
      </c>
      <c r="CG112" s="916"/>
      <c r="CH112" s="916"/>
      <c r="CI112" s="916"/>
      <c r="CJ112" s="916"/>
      <c r="CK112" s="756"/>
      <c r="CL112" s="757"/>
      <c r="CM112" s="804" t="s">
        <v>214</v>
      </c>
      <c r="CN112" s="805"/>
      <c r="CO112" s="805"/>
      <c r="CP112" s="805"/>
      <c r="CQ112" s="805"/>
      <c r="CR112" s="805"/>
      <c r="CS112" s="805"/>
      <c r="CT112" s="805"/>
      <c r="CU112" s="805"/>
      <c r="CV112" s="805"/>
      <c r="CW112" s="805"/>
      <c r="CX112" s="805"/>
      <c r="CY112" s="805"/>
      <c r="CZ112" s="805"/>
      <c r="DA112" s="805"/>
      <c r="DB112" s="805"/>
      <c r="DC112" s="805"/>
      <c r="DD112" s="805"/>
      <c r="DE112" s="805"/>
      <c r="DF112" s="806"/>
      <c r="DG112" s="866" t="s">
        <v>208</v>
      </c>
      <c r="DH112" s="867"/>
      <c r="DI112" s="867"/>
      <c r="DJ112" s="867"/>
      <c r="DK112" s="867"/>
      <c r="DL112" s="867" t="s">
        <v>208</v>
      </c>
      <c r="DM112" s="867"/>
      <c r="DN112" s="867"/>
      <c r="DO112" s="867"/>
      <c r="DP112" s="867"/>
      <c r="DQ112" s="867" t="s">
        <v>208</v>
      </c>
      <c r="DR112" s="867"/>
      <c r="DS112" s="867"/>
      <c r="DT112" s="867"/>
      <c r="DU112" s="867"/>
      <c r="DV112" s="868" t="s">
        <v>208</v>
      </c>
      <c r="DW112" s="868"/>
      <c r="DX112" s="868"/>
      <c r="DY112" s="868"/>
      <c r="DZ112" s="869"/>
    </row>
    <row r="113" spans="1:130" s="54" customFormat="1" ht="26.25" customHeight="1">
      <c r="A113" s="719"/>
      <c r="B113" s="720"/>
      <c r="C113" s="781" t="s">
        <v>482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797">
        <v>509486</v>
      </c>
      <c r="AB113" s="798"/>
      <c r="AC113" s="798"/>
      <c r="AD113" s="798"/>
      <c r="AE113" s="799"/>
      <c r="AF113" s="800">
        <v>486554</v>
      </c>
      <c r="AG113" s="798"/>
      <c r="AH113" s="798"/>
      <c r="AI113" s="798"/>
      <c r="AJ113" s="799"/>
      <c r="AK113" s="800">
        <v>526161</v>
      </c>
      <c r="AL113" s="798"/>
      <c r="AM113" s="798"/>
      <c r="AN113" s="798"/>
      <c r="AO113" s="799"/>
      <c r="AP113" s="807">
        <v>6.1</v>
      </c>
      <c r="AQ113" s="808"/>
      <c r="AR113" s="808"/>
      <c r="AS113" s="808"/>
      <c r="AT113" s="809"/>
      <c r="AU113" s="750"/>
      <c r="AV113" s="751"/>
      <c r="AW113" s="751"/>
      <c r="AX113" s="751"/>
      <c r="AY113" s="751"/>
      <c r="AZ113" s="865" t="s">
        <v>483</v>
      </c>
      <c r="BA113" s="781"/>
      <c r="BB113" s="781"/>
      <c r="BC113" s="781"/>
      <c r="BD113" s="781"/>
      <c r="BE113" s="781"/>
      <c r="BF113" s="781"/>
      <c r="BG113" s="781"/>
      <c r="BH113" s="781"/>
      <c r="BI113" s="781"/>
      <c r="BJ113" s="781"/>
      <c r="BK113" s="781"/>
      <c r="BL113" s="781"/>
      <c r="BM113" s="781"/>
      <c r="BN113" s="781"/>
      <c r="BO113" s="781"/>
      <c r="BP113" s="782"/>
      <c r="BQ113" s="866">
        <v>642497</v>
      </c>
      <c r="BR113" s="867"/>
      <c r="BS113" s="867"/>
      <c r="BT113" s="867"/>
      <c r="BU113" s="867"/>
      <c r="BV113" s="867">
        <v>404357</v>
      </c>
      <c r="BW113" s="867"/>
      <c r="BX113" s="867"/>
      <c r="BY113" s="867"/>
      <c r="BZ113" s="867"/>
      <c r="CA113" s="867">
        <v>160699</v>
      </c>
      <c r="CB113" s="867"/>
      <c r="CC113" s="867"/>
      <c r="CD113" s="867"/>
      <c r="CE113" s="867"/>
      <c r="CF113" s="915">
        <v>1.9</v>
      </c>
      <c r="CG113" s="916"/>
      <c r="CH113" s="916"/>
      <c r="CI113" s="916"/>
      <c r="CJ113" s="916"/>
      <c r="CK113" s="756"/>
      <c r="CL113" s="757"/>
      <c r="CM113" s="804" t="s">
        <v>410</v>
      </c>
      <c r="CN113" s="805"/>
      <c r="CO113" s="805"/>
      <c r="CP113" s="805"/>
      <c r="CQ113" s="805"/>
      <c r="CR113" s="805"/>
      <c r="CS113" s="805"/>
      <c r="CT113" s="805"/>
      <c r="CU113" s="805"/>
      <c r="CV113" s="805"/>
      <c r="CW113" s="805"/>
      <c r="CX113" s="805"/>
      <c r="CY113" s="805"/>
      <c r="CZ113" s="805"/>
      <c r="DA113" s="805"/>
      <c r="DB113" s="805"/>
      <c r="DC113" s="805"/>
      <c r="DD113" s="805"/>
      <c r="DE113" s="805"/>
      <c r="DF113" s="806"/>
      <c r="DG113" s="797" t="s">
        <v>208</v>
      </c>
      <c r="DH113" s="798"/>
      <c r="DI113" s="798"/>
      <c r="DJ113" s="798"/>
      <c r="DK113" s="799"/>
      <c r="DL113" s="800" t="s">
        <v>208</v>
      </c>
      <c r="DM113" s="798"/>
      <c r="DN113" s="798"/>
      <c r="DO113" s="798"/>
      <c r="DP113" s="799"/>
      <c r="DQ113" s="800" t="s">
        <v>208</v>
      </c>
      <c r="DR113" s="798"/>
      <c r="DS113" s="798"/>
      <c r="DT113" s="798"/>
      <c r="DU113" s="799"/>
      <c r="DV113" s="807" t="s">
        <v>208</v>
      </c>
      <c r="DW113" s="808"/>
      <c r="DX113" s="808"/>
      <c r="DY113" s="808"/>
      <c r="DZ113" s="809"/>
    </row>
    <row r="114" spans="1:130" s="54" customFormat="1" ht="26.25" customHeight="1">
      <c r="A114" s="719"/>
      <c r="B114" s="720"/>
      <c r="C114" s="781" t="s">
        <v>484</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797">
        <v>249686</v>
      </c>
      <c r="AB114" s="798"/>
      <c r="AC114" s="798"/>
      <c r="AD114" s="798"/>
      <c r="AE114" s="799"/>
      <c r="AF114" s="800">
        <v>249686</v>
      </c>
      <c r="AG114" s="798"/>
      <c r="AH114" s="798"/>
      <c r="AI114" s="798"/>
      <c r="AJ114" s="799"/>
      <c r="AK114" s="800">
        <v>250108</v>
      </c>
      <c r="AL114" s="798"/>
      <c r="AM114" s="798"/>
      <c r="AN114" s="798"/>
      <c r="AO114" s="799"/>
      <c r="AP114" s="807">
        <v>2.9</v>
      </c>
      <c r="AQ114" s="808"/>
      <c r="AR114" s="808"/>
      <c r="AS114" s="808"/>
      <c r="AT114" s="809"/>
      <c r="AU114" s="750"/>
      <c r="AV114" s="751"/>
      <c r="AW114" s="751"/>
      <c r="AX114" s="751"/>
      <c r="AY114" s="751"/>
      <c r="AZ114" s="865" t="s">
        <v>485</v>
      </c>
      <c r="BA114" s="781"/>
      <c r="BB114" s="781"/>
      <c r="BC114" s="781"/>
      <c r="BD114" s="781"/>
      <c r="BE114" s="781"/>
      <c r="BF114" s="781"/>
      <c r="BG114" s="781"/>
      <c r="BH114" s="781"/>
      <c r="BI114" s="781"/>
      <c r="BJ114" s="781"/>
      <c r="BK114" s="781"/>
      <c r="BL114" s="781"/>
      <c r="BM114" s="781"/>
      <c r="BN114" s="781"/>
      <c r="BO114" s="781"/>
      <c r="BP114" s="782"/>
      <c r="BQ114" s="866">
        <v>3875938</v>
      </c>
      <c r="BR114" s="867"/>
      <c r="BS114" s="867"/>
      <c r="BT114" s="867"/>
      <c r="BU114" s="867"/>
      <c r="BV114" s="867">
        <v>3715620</v>
      </c>
      <c r="BW114" s="867"/>
      <c r="BX114" s="867"/>
      <c r="BY114" s="867"/>
      <c r="BZ114" s="867"/>
      <c r="CA114" s="867">
        <v>3677917</v>
      </c>
      <c r="CB114" s="867"/>
      <c r="CC114" s="867"/>
      <c r="CD114" s="867"/>
      <c r="CE114" s="867"/>
      <c r="CF114" s="915">
        <v>42.5</v>
      </c>
      <c r="CG114" s="916"/>
      <c r="CH114" s="916"/>
      <c r="CI114" s="916"/>
      <c r="CJ114" s="916"/>
      <c r="CK114" s="756"/>
      <c r="CL114" s="757"/>
      <c r="CM114" s="804" t="s">
        <v>486</v>
      </c>
      <c r="CN114" s="805"/>
      <c r="CO114" s="805"/>
      <c r="CP114" s="805"/>
      <c r="CQ114" s="805"/>
      <c r="CR114" s="805"/>
      <c r="CS114" s="805"/>
      <c r="CT114" s="805"/>
      <c r="CU114" s="805"/>
      <c r="CV114" s="805"/>
      <c r="CW114" s="805"/>
      <c r="CX114" s="805"/>
      <c r="CY114" s="805"/>
      <c r="CZ114" s="805"/>
      <c r="DA114" s="805"/>
      <c r="DB114" s="805"/>
      <c r="DC114" s="805"/>
      <c r="DD114" s="805"/>
      <c r="DE114" s="805"/>
      <c r="DF114" s="806"/>
      <c r="DG114" s="797" t="s">
        <v>208</v>
      </c>
      <c r="DH114" s="798"/>
      <c r="DI114" s="798"/>
      <c r="DJ114" s="798"/>
      <c r="DK114" s="799"/>
      <c r="DL114" s="800" t="s">
        <v>208</v>
      </c>
      <c r="DM114" s="798"/>
      <c r="DN114" s="798"/>
      <c r="DO114" s="798"/>
      <c r="DP114" s="799"/>
      <c r="DQ114" s="800" t="s">
        <v>208</v>
      </c>
      <c r="DR114" s="798"/>
      <c r="DS114" s="798"/>
      <c r="DT114" s="798"/>
      <c r="DU114" s="799"/>
      <c r="DV114" s="807" t="s">
        <v>208</v>
      </c>
      <c r="DW114" s="808"/>
      <c r="DX114" s="808"/>
      <c r="DY114" s="808"/>
      <c r="DZ114" s="809"/>
    </row>
    <row r="115" spans="1:130" s="54" customFormat="1" ht="26.25" customHeight="1">
      <c r="A115" s="719"/>
      <c r="B115" s="720"/>
      <c r="C115" s="781" t="s">
        <v>384</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797" t="s">
        <v>208</v>
      </c>
      <c r="AB115" s="798"/>
      <c r="AC115" s="798"/>
      <c r="AD115" s="798"/>
      <c r="AE115" s="799"/>
      <c r="AF115" s="800" t="s">
        <v>208</v>
      </c>
      <c r="AG115" s="798"/>
      <c r="AH115" s="798"/>
      <c r="AI115" s="798"/>
      <c r="AJ115" s="799"/>
      <c r="AK115" s="800" t="s">
        <v>208</v>
      </c>
      <c r="AL115" s="798"/>
      <c r="AM115" s="798"/>
      <c r="AN115" s="798"/>
      <c r="AO115" s="799"/>
      <c r="AP115" s="807" t="s">
        <v>208</v>
      </c>
      <c r="AQ115" s="808"/>
      <c r="AR115" s="808"/>
      <c r="AS115" s="808"/>
      <c r="AT115" s="809"/>
      <c r="AU115" s="750"/>
      <c r="AV115" s="751"/>
      <c r="AW115" s="751"/>
      <c r="AX115" s="751"/>
      <c r="AY115" s="751"/>
      <c r="AZ115" s="865" t="s">
        <v>353</v>
      </c>
      <c r="BA115" s="781"/>
      <c r="BB115" s="781"/>
      <c r="BC115" s="781"/>
      <c r="BD115" s="781"/>
      <c r="BE115" s="781"/>
      <c r="BF115" s="781"/>
      <c r="BG115" s="781"/>
      <c r="BH115" s="781"/>
      <c r="BI115" s="781"/>
      <c r="BJ115" s="781"/>
      <c r="BK115" s="781"/>
      <c r="BL115" s="781"/>
      <c r="BM115" s="781"/>
      <c r="BN115" s="781"/>
      <c r="BO115" s="781"/>
      <c r="BP115" s="782"/>
      <c r="BQ115" s="866">
        <v>321988</v>
      </c>
      <c r="BR115" s="867"/>
      <c r="BS115" s="867"/>
      <c r="BT115" s="867"/>
      <c r="BU115" s="867"/>
      <c r="BV115" s="867">
        <v>419637</v>
      </c>
      <c r="BW115" s="867"/>
      <c r="BX115" s="867"/>
      <c r="BY115" s="867"/>
      <c r="BZ115" s="867"/>
      <c r="CA115" s="867">
        <v>550339</v>
      </c>
      <c r="CB115" s="867"/>
      <c r="CC115" s="867"/>
      <c r="CD115" s="867"/>
      <c r="CE115" s="867"/>
      <c r="CF115" s="915">
        <v>6.4</v>
      </c>
      <c r="CG115" s="916"/>
      <c r="CH115" s="916"/>
      <c r="CI115" s="916"/>
      <c r="CJ115" s="916"/>
      <c r="CK115" s="756"/>
      <c r="CL115" s="757"/>
      <c r="CM115" s="865" t="s">
        <v>36</v>
      </c>
      <c r="CN115" s="931"/>
      <c r="CO115" s="931"/>
      <c r="CP115" s="931"/>
      <c r="CQ115" s="931"/>
      <c r="CR115" s="931"/>
      <c r="CS115" s="931"/>
      <c r="CT115" s="931"/>
      <c r="CU115" s="931"/>
      <c r="CV115" s="931"/>
      <c r="CW115" s="931"/>
      <c r="CX115" s="931"/>
      <c r="CY115" s="931"/>
      <c r="CZ115" s="931"/>
      <c r="DA115" s="931"/>
      <c r="DB115" s="931"/>
      <c r="DC115" s="931"/>
      <c r="DD115" s="931"/>
      <c r="DE115" s="931"/>
      <c r="DF115" s="782"/>
      <c r="DG115" s="797" t="s">
        <v>208</v>
      </c>
      <c r="DH115" s="798"/>
      <c r="DI115" s="798"/>
      <c r="DJ115" s="798"/>
      <c r="DK115" s="799"/>
      <c r="DL115" s="800" t="s">
        <v>208</v>
      </c>
      <c r="DM115" s="798"/>
      <c r="DN115" s="798"/>
      <c r="DO115" s="798"/>
      <c r="DP115" s="799"/>
      <c r="DQ115" s="800" t="s">
        <v>208</v>
      </c>
      <c r="DR115" s="798"/>
      <c r="DS115" s="798"/>
      <c r="DT115" s="798"/>
      <c r="DU115" s="799"/>
      <c r="DV115" s="807" t="s">
        <v>208</v>
      </c>
      <c r="DW115" s="808"/>
      <c r="DX115" s="808"/>
      <c r="DY115" s="808"/>
      <c r="DZ115" s="809"/>
    </row>
    <row r="116" spans="1:130" s="54" customFormat="1" ht="26.25" customHeight="1">
      <c r="A116" s="721"/>
      <c r="B116" s="722"/>
      <c r="C116" s="896" t="s">
        <v>1</v>
      </c>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7"/>
      <c r="AA116" s="797">
        <v>4</v>
      </c>
      <c r="AB116" s="798"/>
      <c r="AC116" s="798"/>
      <c r="AD116" s="798"/>
      <c r="AE116" s="799"/>
      <c r="AF116" s="800">
        <v>1</v>
      </c>
      <c r="AG116" s="798"/>
      <c r="AH116" s="798"/>
      <c r="AI116" s="798"/>
      <c r="AJ116" s="799"/>
      <c r="AK116" s="800">
        <v>3</v>
      </c>
      <c r="AL116" s="798"/>
      <c r="AM116" s="798"/>
      <c r="AN116" s="798"/>
      <c r="AO116" s="799"/>
      <c r="AP116" s="807">
        <v>0</v>
      </c>
      <c r="AQ116" s="808"/>
      <c r="AR116" s="808"/>
      <c r="AS116" s="808"/>
      <c r="AT116" s="809"/>
      <c r="AU116" s="750"/>
      <c r="AV116" s="751"/>
      <c r="AW116" s="751"/>
      <c r="AX116" s="751"/>
      <c r="AY116" s="751"/>
      <c r="AZ116" s="912" t="s">
        <v>233</v>
      </c>
      <c r="BA116" s="913"/>
      <c r="BB116" s="913"/>
      <c r="BC116" s="913"/>
      <c r="BD116" s="913"/>
      <c r="BE116" s="913"/>
      <c r="BF116" s="913"/>
      <c r="BG116" s="913"/>
      <c r="BH116" s="913"/>
      <c r="BI116" s="913"/>
      <c r="BJ116" s="913"/>
      <c r="BK116" s="913"/>
      <c r="BL116" s="913"/>
      <c r="BM116" s="913"/>
      <c r="BN116" s="913"/>
      <c r="BO116" s="913"/>
      <c r="BP116" s="914"/>
      <c r="BQ116" s="866" t="s">
        <v>208</v>
      </c>
      <c r="BR116" s="867"/>
      <c r="BS116" s="867"/>
      <c r="BT116" s="867"/>
      <c r="BU116" s="867"/>
      <c r="BV116" s="867" t="s">
        <v>208</v>
      </c>
      <c r="BW116" s="867"/>
      <c r="BX116" s="867"/>
      <c r="BY116" s="867"/>
      <c r="BZ116" s="867"/>
      <c r="CA116" s="867" t="s">
        <v>208</v>
      </c>
      <c r="CB116" s="867"/>
      <c r="CC116" s="867"/>
      <c r="CD116" s="867"/>
      <c r="CE116" s="867"/>
      <c r="CF116" s="915" t="s">
        <v>208</v>
      </c>
      <c r="CG116" s="916"/>
      <c r="CH116" s="916"/>
      <c r="CI116" s="916"/>
      <c r="CJ116" s="916"/>
      <c r="CK116" s="756"/>
      <c r="CL116" s="757"/>
      <c r="CM116" s="804" t="s">
        <v>487</v>
      </c>
      <c r="CN116" s="805"/>
      <c r="CO116" s="805"/>
      <c r="CP116" s="805"/>
      <c r="CQ116" s="805"/>
      <c r="CR116" s="805"/>
      <c r="CS116" s="805"/>
      <c r="CT116" s="805"/>
      <c r="CU116" s="805"/>
      <c r="CV116" s="805"/>
      <c r="CW116" s="805"/>
      <c r="CX116" s="805"/>
      <c r="CY116" s="805"/>
      <c r="CZ116" s="805"/>
      <c r="DA116" s="805"/>
      <c r="DB116" s="805"/>
      <c r="DC116" s="805"/>
      <c r="DD116" s="805"/>
      <c r="DE116" s="805"/>
      <c r="DF116" s="806"/>
      <c r="DG116" s="797" t="s">
        <v>208</v>
      </c>
      <c r="DH116" s="798"/>
      <c r="DI116" s="798"/>
      <c r="DJ116" s="798"/>
      <c r="DK116" s="799"/>
      <c r="DL116" s="800" t="s">
        <v>208</v>
      </c>
      <c r="DM116" s="798"/>
      <c r="DN116" s="798"/>
      <c r="DO116" s="798"/>
      <c r="DP116" s="799"/>
      <c r="DQ116" s="800" t="s">
        <v>208</v>
      </c>
      <c r="DR116" s="798"/>
      <c r="DS116" s="798"/>
      <c r="DT116" s="798"/>
      <c r="DU116" s="799"/>
      <c r="DV116" s="807" t="s">
        <v>208</v>
      </c>
      <c r="DW116" s="808"/>
      <c r="DX116" s="808"/>
      <c r="DY116" s="808"/>
      <c r="DZ116" s="809"/>
    </row>
    <row r="117" spans="1:130" s="54" customFormat="1" ht="26.25" customHeight="1">
      <c r="A117" s="810" t="s">
        <v>282</v>
      </c>
      <c r="B117" s="811"/>
      <c r="C117" s="811"/>
      <c r="D117" s="811"/>
      <c r="E117" s="811"/>
      <c r="F117" s="811"/>
      <c r="G117" s="811"/>
      <c r="H117" s="811"/>
      <c r="I117" s="811"/>
      <c r="J117" s="811"/>
      <c r="K117" s="811"/>
      <c r="L117" s="811"/>
      <c r="M117" s="811"/>
      <c r="N117" s="811"/>
      <c r="O117" s="811"/>
      <c r="P117" s="811"/>
      <c r="Q117" s="811"/>
      <c r="R117" s="811"/>
      <c r="S117" s="811"/>
      <c r="T117" s="811"/>
      <c r="U117" s="811"/>
      <c r="V117" s="811"/>
      <c r="W117" s="811"/>
      <c r="X117" s="811"/>
      <c r="Y117" s="902" t="s">
        <v>330</v>
      </c>
      <c r="Z117" s="812"/>
      <c r="AA117" s="924">
        <v>2364762</v>
      </c>
      <c r="AB117" s="925"/>
      <c r="AC117" s="925"/>
      <c r="AD117" s="925"/>
      <c r="AE117" s="926"/>
      <c r="AF117" s="927">
        <v>2327085</v>
      </c>
      <c r="AG117" s="925"/>
      <c r="AH117" s="925"/>
      <c r="AI117" s="925"/>
      <c r="AJ117" s="926"/>
      <c r="AK117" s="927">
        <v>2398823</v>
      </c>
      <c r="AL117" s="925"/>
      <c r="AM117" s="925"/>
      <c r="AN117" s="925"/>
      <c r="AO117" s="926"/>
      <c r="AP117" s="928"/>
      <c r="AQ117" s="929"/>
      <c r="AR117" s="929"/>
      <c r="AS117" s="929"/>
      <c r="AT117" s="930"/>
      <c r="AU117" s="750"/>
      <c r="AV117" s="751"/>
      <c r="AW117" s="751"/>
      <c r="AX117" s="751"/>
      <c r="AY117" s="751"/>
      <c r="AZ117" s="912" t="s">
        <v>488</v>
      </c>
      <c r="BA117" s="913"/>
      <c r="BB117" s="913"/>
      <c r="BC117" s="913"/>
      <c r="BD117" s="913"/>
      <c r="BE117" s="913"/>
      <c r="BF117" s="913"/>
      <c r="BG117" s="913"/>
      <c r="BH117" s="913"/>
      <c r="BI117" s="913"/>
      <c r="BJ117" s="913"/>
      <c r="BK117" s="913"/>
      <c r="BL117" s="913"/>
      <c r="BM117" s="913"/>
      <c r="BN117" s="913"/>
      <c r="BO117" s="913"/>
      <c r="BP117" s="914"/>
      <c r="BQ117" s="866" t="s">
        <v>208</v>
      </c>
      <c r="BR117" s="867"/>
      <c r="BS117" s="867"/>
      <c r="BT117" s="867"/>
      <c r="BU117" s="867"/>
      <c r="BV117" s="867" t="s">
        <v>208</v>
      </c>
      <c r="BW117" s="867"/>
      <c r="BX117" s="867"/>
      <c r="BY117" s="867"/>
      <c r="BZ117" s="867"/>
      <c r="CA117" s="867" t="s">
        <v>208</v>
      </c>
      <c r="CB117" s="867"/>
      <c r="CC117" s="867"/>
      <c r="CD117" s="867"/>
      <c r="CE117" s="867"/>
      <c r="CF117" s="915" t="s">
        <v>208</v>
      </c>
      <c r="CG117" s="916"/>
      <c r="CH117" s="916"/>
      <c r="CI117" s="916"/>
      <c r="CJ117" s="916"/>
      <c r="CK117" s="756"/>
      <c r="CL117" s="757"/>
      <c r="CM117" s="804" t="s">
        <v>346</v>
      </c>
      <c r="CN117" s="805"/>
      <c r="CO117" s="805"/>
      <c r="CP117" s="805"/>
      <c r="CQ117" s="805"/>
      <c r="CR117" s="805"/>
      <c r="CS117" s="805"/>
      <c r="CT117" s="805"/>
      <c r="CU117" s="805"/>
      <c r="CV117" s="805"/>
      <c r="CW117" s="805"/>
      <c r="CX117" s="805"/>
      <c r="CY117" s="805"/>
      <c r="CZ117" s="805"/>
      <c r="DA117" s="805"/>
      <c r="DB117" s="805"/>
      <c r="DC117" s="805"/>
      <c r="DD117" s="805"/>
      <c r="DE117" s="805"/>
      <c r="DF117" s="806"/>
      <c r="DG117" s="797" t="s">
        <v>208</v>
      </c>
      <c r="DH117" s="798"/>
      <c r="DI117" s="798"/>
      <c r="DJ117" s="798"/>
      <c r="DK117" s="799"/>
      <c r="DL117" s="800" t="s">
        <v>208</v>
      </c>
      <c r="DM117" s="798"/>
      <c r="DN117" s="798"/>
      <c r="DO117" s="798"/>
      <c r="DP117" s="799"/>
      <c r="DQ117" s="800" t="s">
        <v>208</v>
      </c>
      <c r="DR117" s="798"/>
      <c r="DS117" s="798"/>
      <c r="DT117" s="798"/>
      <c r="DU117" s="799"/>
      <c r="DV117" s="807" t="s">
        <v>208</v>
      </c>
      <c r="DW117" s="808"/>
      <c r="DX117" s="808"/>
      <c r="DY117" s="808"/>
      <c r="DZ117" s="809"/>
    </row>
    <row r="118" spans="1:130" s="54" customFormat="1" ht="26.25" customHeight="1">
      <c r="A118" s="810" t="s">
        <v>97</v>
      </c>
      <c r="B118" s="811"/>
      <c r="C118" s="811"/>
      <c r="D118" s="811"/>
      <c r="E118" s="811"/>
      <c r="F118" s="811"/>
      <c r="G118" s="811"/>
      <c r="H118" s="811"/>
      <c r="I118" s="811"/>
      <c r="J118" s="811"/>
      <c r="K118" s="811"/>
      <c r="L118" s="811"/>
      <c r="M118" s="811"/>
      <c r="N118" s="811"/>
      <c r="O118" s="811"/>
      <c r="P118" s="811"/>
      <c r="Q118" s="811"/>
      <c r="R118" s="811"/>
      <c r="S118" s="811"/>
      <c r="T118" s="811"/>
      <c r="U118" s="811"/>
      <c r="V118" s="811"/>
      <c r="W118" s="811"/>
      <c r="X118" s="811"/>
      <c r="Y118" s="811"/>
      <c r="Z118" s="812"/>
      <c r="AA118" s="813" t="s">
        <v>265</v>
      </c>
      <c r="AB118" s="811"/>
      <c r="AC118" s="811"/>
      <c r="AD118" s="811"/>
      <c r="AE118" s="812"/>
      <c r="AF118" s="813" t="s">
        <v>399</v>
      </c>
      <c r="AG118" s="811"/>
      <c r="AH118" s="811"/>
      <c r="AI118" s="811"/>
      <c r="AJ118" s="812"/>
      <c r="AK118" s="813" t="s">
        <v>168</v>
      </c>
      <c r="AL118" s="811"/>
      <c r="AM118" s="811"/>
      <c r="AN118" s="811"/>
      <c r="AO118" s="812"/>
      <c r="AP118" s="813" t="s">
        <v>476</v>
      </c>
      <c r="AQ118" s="811"/>
      <c r="AR118" s="811"/>
      <c r="AS118" s="811"/>
      <c r="AT118" s="917"/>
      <c r="AU118" s="750"/>
      <c r="AV118" s="751"/>
      <c r="AW118" s="751"/>
      <c r="AX118" s="751"/>
      <c r="AY118" s="751"/>
      <c r="AZ118" s="895" t="s">
        <v>489</v>
      </c>
      <c r="BA118" s="896"/>
      <c r="BB118" s="896"/>
      <c r="BC118" s="896"/>
      <c r="BD118" s="896"/>
      <c r="BE118" s="896"/>
      <c r="BF118" s="896"/>
      <c r="BG118" s="896"/>
      <c r="BH118" s="896"/>
      <c r="BI118" s="896"/>
      <c r="BJ118" s="896"/>
      <c r="BK118" s="896"/>
      <c r="BL118" s="896"/>
      <c r="BM118" s="896"/>
      <c r="BN118" s="896"/>
      <c r="BO118" s="896"/>
      <c r="BP118" s="897"/>
      <c r="BQ118" s="898" t="s">
        <v>208</v>
      </c>
      <c r="BR118" s="899"/>
      <c r="BS118" s="899"/>
      <c r="BT118" s="899"/>
      <c r="BU118" s="899"/>
      <c r="BV118" s="899" t="s">
        <v>208</v>
      </c>
      <c r="BW118" s="899"/>
      <c r="BX118" s="899"/>
      <c r="BY118" s="899"/>
      <c r="BZ118" s="899"/>
      <c r="CA118" s="899" t="s">
        <v>208</v>
      </c>
      <c r="CB118" s="899"/>
      <c r="CC118" s="899"/>
      <c r="CD118" s="899"/>
      <c r="CE118" s="899"/>
      <c r="CF118" s="915" t="s">
        <v>208</v>
      </c>
      <c r="CG118" s="916"/>
      <c r="CH118" s="916"/>
      <c r="CI118" s="916"/>
      <c r="CJ118" s="916"/>
      <c r="CK118" s="756"/>
      <c r="CL118" s="757"/>
      <c r="CM118" s="804" t="s">
        <v>490</v>
      </c>
      <c r="CN118" s="805"/>
      <c r="CO118" s="805"/>
      <c r="CP118" s="805"/>
      <c r="CQ118" s="805"/>
      <c r="CR118" s="805"/>
      <c r="CS118" s="805"/>
      <c r="CT118" s="805"/>
      <c r="CU118" s="805"/>
      <c r="CV118" s="805"/>
      <c r="CW118" s="805"/>
      <c r="CX118" s="805"/>
      <c r="CY118" s="805"/>
      <c r="CZ118" s="805"/>
      <c r="DA118" s="805"/>
      <c r="DB118" s="805"/>
      <c r="DC118" s="805"/>
      <c r="DD118" s="805"/>
      <c r="DE118" s="805"/>
      <c r="DF118" s="806"/>
      <c r="DG118" s="797" t="s">
        <v>208</v>
      </c>
      <c r="DH118" s="798"/>
      <c r="DI118" s="798"/>
      <c r="DJ118" s="798"/>
      <c r="DK118" s="799"/>
      <c r="DL118" s="800" t="s">
        <v>208</v>
      </c>
      <c r="DM118" s="798"/>
      <c r="DN118" s="798"/>
      <c r="DO118" s="798"/>
      <c r="DP118" s="799"/>
      <c r="DQ118" s="800" t="s">
        <v>208</v>
      </c>
      <c r="DR118" s="798"/>
      <c r="DS118" s="798"/>
      <c r="DT118" s="798"/>
      <c r="DU118" s="799"/>
      <c r="DV118" s="807" t="s">
        <v>208</v>
      </c>
      <c r="DW118" s="808"/>
      <c r="DX118" s="808"/>
      <c r="DY118" s="808"/>
      <c r="DZ118" s="809"/>
    </row>
    <row r="119" spans="1:130" s="54" customFormat="1" ht="26.25" customHeight="1">
      <c r="A119" s="760" t="s">
        <v>393</v>
      </c>
      <c r="B119" s="755"/>
      <c r="C119" s="918" t="s">
        <v>478</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41" t="s">
        <v>208</v>
      </c>
      <c r="AB119" s="842"/>
      <c r="AC119" s="842"/>
      <c r="AD119" s="842"/>
      <c r="AE119" s="843"/>
      <c r="AF119" s="844" t="s">
        <v>208</v>
      </c>
      <c r="AG119" s="842"/>
      <c r="AH119" s="842"/>
      <c r="AI119" s="842"/>
      <c r="AJ119" s="843"/>
      <c r="AK119" s="844" t="s">
        <v>208</v>
      </c>
      <c r="AL119" s="842"/>
      <c r="AM119" s="842"/>
      <c r="AN119" s="842"/>
      <c r="AO119" s="843"/>
      <c r="AP119" s="921" t="s">
        <v>208</v>
      </c>
      <c r="AQ119" s="922"/>
      <c r="AR119" s="922"/>
      <c r="AS119" s="922"/>
      <c r="AT119" s="923"/>
      <c r="AU119" s="752"/>
      <c r="AV119" s="753"/>
      <c r="AW119" s="753"/>
      <c r="AX119" s="753"/>
      <c r="AY119" s="753"/>
      <c r="AZ119" s="83" t="s">
        <v>282</v>
      </c>
      <c r="BA119" s="83"/>
      <c r="BB119" s="83"/>
      <c r="BC119" s="83"/>
      <c r="BD119" s="83"/>
      <c r="BE119" s="83"/>
      <c r="BF119" s="83"/>
      <c r="BG119" s="83"/>
      <c r="BH119" s="83"/>
      <c r="BI119" s="83"/>
      <c r="BJ119" s="83"/>
      <c r="BK119" s="83"/>
      <c r="BL119" s="83"/>
      <c r="BM119" s="83"/>
      <c r="BN119" s="83"/>
      <c r="BO119" s="902" t="s">
        <v>172</v>
      </c>
      <c r="BP119" s="903"/>
      <c r="BQ119" s="898">
        <v>26363047</v>
      </c>
      <c r="BR119" s="899"/>
      <c r="BS119" s="899"/>
      <c r="BT119" s="899"/>
      <c r="BU119" s="899"/>
      <c r="BV119" s="899">
        <v>25673622</v>
      </c>
      <c r="BW119" s="899"/>
      <c r="BX119" s="899"/>
      <c r="BY119" s="899"/>
      <c r="BZ119" s="899"/>
      <c r="CA119" s="899">
        <v>25197764</v>
      </c>
      <c r="CB119" s="899"/>
      <c r="CC119" s="899"/>
      <c r="CD119" s="899"/>
      <c r="CE119" s="899"/>
      <c r="CF119" s="769"/>
      <c r="CG119" s="770"/>
      <c r="CH119" s="770"/>
      <c r="CI119" s="770"/>
      <c r="CJ119" s="906"/>
      <c r="CK119" s="758"/>
      <c r="CL119" s="759"/>
      <c r="CM119" s="870" t="s">
        <v>491</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821" t="s">
        <v>208</v>
      </c>
      <c r="DH119" s="822"/>
      <c r="DI119" s="822"/>
      <c r="DJ119" s="822"/>
      <c r="DK119" s="823"/>
      <c r="DL119" s="824" t="s">
        <v>208</v>
      </c>
      <c r="DM119" s="822"/>
      <c r="DN119" s="822"/>
      <c r="DO119" s="822"/>
      <c r="DP119" s="823"/>
      <c r="DQ119" s="824" t="s">
        <v>208</v>
      </c>
      <c r="DR119" s="822"/>
      <c r="DS119" s="822"/>
      <c r="DT119" s="822"/>
      <c r="DU119" s="823"/>
      <c r="DV119" s="887" t="s">
        <v>208</v>
      </c>
      <c r="DW119" s="888"/>
      <c r="DX119" s="888"/>
      <c r="DY119" s="888"/>
      <c r="DZ119" s="889"/>
    </row>
    <row r="120" spans="1:130" s="54" customFormat="1" ht="26.25" customHeight="1">
      <c r="A120" s="761"/>
      <c r="B120" s="757"/>
      <c r="C120" s="804" t="s">
        <v>141</v>
      </c>
      <c r="D120" s="805"/>
      <c r="E120" s="805"/>
      <c r="F120" s="805"/>
      <c r="G120" s="805"/>
      <c r="H120" s="805"/>
      <c r="I120" s="805"/>
      <c r="J120" s="805"/>
      <c r="K120" s="805"/>
      <c r="L120" s="805"/>
      <c r="M120" s="805"/>
      <c r="N120" s="805"/>
      <c r="O120" s="805"/>
      <c r="P120" s="805"/>
      <c r="Q120" s="805"/>
      <c r="R120" s="805"/>
      <c r="S120" s="805"/>
      <c r="T120" s="805"/>
      <c r="U120" s="805"/>
      <c r="V120" s="805"/>
      <c r="W120" s="805"/>
      <c r="X120" s="805"/>
      <c r="Y120" s="805"/>
      <c r="Z120" s="806"/>
      <c r="AA120" s="797" t="s">
        <v>208</v>
      </c>
      <c r="AB120" s="798"/>
      <c r="AC120" s="798"/>
      <c r="AD120" s="798"/>
      <c r="AE120" s="799"/>
      <c r="AF120" s="800" t="s">
        <v>208</v>
      </c>
      <c r="AG120" s="798"/>
      <c r="AH120" s="798"/>
      <c r="AI120" s="798"/>
      <c r="AJ120" s="799"/>
      <c r="AK120" s="800" t="s">
        <v>208</v>
      </c>
      <c r="AL120" s="798"/>
      <c r="AM120" s="798"/>
      <c r="AN120" s="798"/>
      <c r="AO120" s="799"/>
      <c r="AP120" s="807" t="s">
        <v>208</v>
      </c>
      <c r="AQ120" s="808"/>
      <c r="AR120" s="808"/>
      <c r="AS120" s="808"/>
      <c r="AT120" s="809"/>
      <c r="AU120" s="723" t="s">
        <v>480</v>
      </c>
      <c r="AV120" s="724"/>
      <c r="AW120" s="724"/>
      <c r="AX120" s="724"/>
      <c r="AY120" s="725"/>
      <c r="AZ120" s="890" t="s">
        <v>225</v>
      </c>
      <c r="BA120" s="849"/>
      <c r="BB120" s="849"/>
      <c r="BC120" s="849"/>
      <c r="BD120" s="849"/>
      <c r="BE120" s="849"/>
      <c r="BF120" s="849"/>
      <c r="BG120" s="849"/>
      <c r="BH120" s="849"/>
      <c r="BI120" s="849"/>
      <c r="BJ120" s="849"/>
      <c r="BK120" s="849"/>
      <c r="BL120" s="849"/>
      <c r="BM120" s="849"/>
      <c r="BN120" s="849"/>
      <c r="BO120" s="849"/>
      <c r="BP120" s="850"/>
      <c r="BQ120" s="891">
        <v>4861336</v>
      </c>
      <c r="BR120" s="892"/>
      <c r="BS120" s="892"/>
      <c r="BT120" s="892"/>
      <c r="BU120" s="892"/>
      <c r="BV120" s="892">
        <v>4421246</v>
      </c>
      <c r="BW120" s="892"/>
      <c r="BX120" s="892"/>
      <c r="BY120" s="892"/>
      <c r="BZ120" s="892"/>
      <c r="CA120" s="892">
        <v>4309538</v>
      </c>
      <c r="CB120" s="892"/>
      <c r="CC120" s="892"/>
      <c r="CD120" s="892"/>
      <c r="CE120" s="892"/>
      <c r="CF120" s="907">
        <v>49.8</v>
      </c>
      <c r="CG120" s="908"/>
      <c r="CH120" s="908"/>
      <c r="CI120" s="908"/>
      <c r="CJ120" s="908"/>
      <c r="CK120" s="731" t="s">
        <v>278</v>
      </c>
      <c r="CL120" s="732"/>
      <c r="CM120" s="732"/>
      <c r="CN120" s="732"/>
      <c r="CO120" s="733"/>
      <c r="CP120" s="909" t="s">
        <v>53</v>
      </c>
      <c r="CQ120" s="910"/>
      <c r="CR120" s="910"/>
      <c r="CS120" s="910"/>
      <c r="CT120" s="910"/>
      <c r="CU120" s="910"/>
      <c r="CV120" s="910"/>
      <c r="CW120" s="910"/>
      <c r="CX120" s="910"/>
      <c r="CY120" s="910"/>
      <c r="CZ120" s="910"/>
      <c r="DA120" s="910"/>
      <c r="DB120" s="910"/>
      <c r="DC120" s="910"/>
      <c r="DD120" s="910"/>
      <c r="DE120" s="910"/>
      <c r="DF120" s="911"/>
      <c r="DG120" s="891">
        <v>5788681</v>
      </c>
      <c r="DH120" s="892"/>
      <c r="DI120" s="892"/>
      <c r="DJ120" s="892"/>
      <c r="DK120" s="892"/>
      <c r="DL120" s="892">
        <v>5877090</v>
      </c>
      <c r="DM120" s="892"/>
      <c r="DN120" s="892"/>
      <c r="DO120" s="892"/>
      <c r="DP120" s="892"/>
      <c r="DQ120" s="892">
        <v>6004641</v>
      </c>
      <c r="DR120" s="892"/>
      <c r="DS120" s="892"/>
      <c r="DT120" s="892"/>
      <c r="DU120" s="892"/>
      <c r="DV120" s="893">
        <v>69.400000000000006</v>
      </c>
      <c r="DW120" s="893"/>
      <c r="DX120" s="893"/>
      <c r="DY120" s="893"/>
      <c r="DZ120" s="894"/>
    </row>
    <row r="121" spans="1:130" s="54" customFormat="1" ht="26.25" customHeight="1">
      <c r="A121" s="761"/>
      <c r="B121" s="757"/>
      <c r="C121" s="912" t="s">
        <v>140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797" t="s">
        <v>208</v>
      </c>
      <c r="AB121" s="798"/>
      <c r="AC121" s="798"/>
      <c r="AD121" s="798"/>
      <c r="AE121" s="799"/>
      <c r="AF121" s="800" t="s">
        <v>208</v>
      </c>
      <c r="AG121" s="798"/>
      <c r="AH121" s="798"/>
      <c r="AI121" s="798"/>
      <c r="AJ121" s="799"/>
      <c r="AK121" s="800" t="s">
        <v>208</v>
      </c>
      <c r="AL121" s="798"/>
      <c r="AM121" s="798"/>
      <c r="AN121" s="798"/>
      <c r="AO121" s="799"/>
      <c r="AP121" s="807" t="s">
        <v>208</v>
      </c>
      <c r="AQ121" s="808"/>
      <c r="AR121" s="808"/>
      <c r="AS121" s="808"/>
      <c r="AT121" s="809"/>
      <c r="AU121" s="726"/>
      <c r="AV121" s="727"/>
      <c r="AW121" s="727"/>
      <c r="AX121" s="727"/>
      <c r="AY121" s="728"/>
      <c r="AZ121" s="865" t="s">
        <v>492</v>
      </c>
      <c r="BA121" s="781"/>
      <c r="BB121" s="781"/>
      <c r="BC121" s="781"/>
      <c r="BD121" s="781"/>
      <c r="BE121" s="781"/>
      <c r="BF121" s="781"/>
      <c r="BG121" s="781"/>
      <c r="BH121" s="781"/>
      <c r="BI121" s="781"/>
      <c r="BJ121" s="781"/>
      <c r="BK121" s="781"/>
      <c r="BL121" s="781"/>
      <c r="BM121" s="781"/>
      <c r="BN121" s="781"/>
      <c r="BO121" s="781"/>
      <c r="BP121" s="782"/>
      <c r="BQ121" s="866">
        <v>1670100</v>
      </c>
      <c r="BR121" s="867"/>
      <c r="BS121" s="867"/>
      <c r="BT121" s="867"/>
      <c r="BU121" s="867"/>
      <c r="BV121" s="867">
        <v>1742814</v>
      </c>
      <c r="BW121" s="867"/>
      <c r="BX121" s="867"/>
      <c r="BY121" s="867"/>
      <c r="BZ121" s="867"/>
      <c r="CA121" s="867">
        <v>1724470</v>
      </c>
      <c r="CB121" s="867"/>
      <c r="CC121" s="867"/>
      <c r="CD121" s="867"/>
      <c r="CE121" s="867"/>
      <c r="CF121" s="915">
        <v>19.899999999999999</v>
      </c>
      <c r="CG121" s="916"/>
      <c r="CH121" s="916"/>
      <c r="CI121" s="916"/>
      <c r="CJ121" s="916"/>
      <c r="CK121" s="734"/>
      <c r="CL121" s="735"/>
      <c r="CM121" s="735"/>
      <c r="CN121" s="735"/>
      <c r="CO121" s="736"/>
      <c r="CP121" s="884" t="s">
        <v>467</v>
      </c>
      <c r="CQ121" s="885"/>
      <c r="CR121" s="885"/>
      <c r="CS121" s="885"/>
      <c r="CT121" s="885"/>
      <c r="CU121" s="885"/>
      <c r="CV121" s="885"/>
      <c r="CW121" s="885"/>
      <c r="CX121" s="885"/>
      <c r="CY121" s="885"/>
      <c r="CZ121" s="885"/>
      <c r="DA121" s="885"/>
      <c r="DB121" s="885"/>
      <c r="DC121" s="885"/>
      <c r="DD121" s="885"/>
      <c r="DE121" s="885"/>
      <c r="DF121" s="886"/>
      <c r="DG121" s="866">
        <v>1610292</v>
      </c>
      <c r="DH121" s="867"/>
      <c r="DI121" s="867"/>
      <c r="DJ121" s="867"/>
      <c r="DK121" s="867"/>
      <c r="DL121" s="867">
        <v>1576304</v>
      </c>
      <c r="DM121" s="867"/>
      <c r="DN121" s="867"/>
      <c r="DO121" s="867"/>
      <c r="DP121" s="867"/>
      <c r="DQ121" s="867">
        <v>1433814</v>
      </c>
      <c r="DR121" s="867"/>
      <c r="DS121" s="867"/>
      <c r="DT121" s="867"/>
      <c r="DU121" s="867"/>
      <c r="DV121" s="868">
        <v>16.600000000000001</v>
      </c>
      <c r="DW121" s="868"/>
      <c r="DX121" s="868"/>
      <c r="DY121" s="868"/>
      <c r="DZ121" s="869"/>
    </row>
    <row r="122" spans="1:130" s="54" customFormat="1" ht="26.25" customHeight="1">
      <c r="A122" s="761"/>
      <c r="B122" s="757"/>
      <c r="C122" s="804" t="s">
        <v>486</v>
      </c>
      <c r="D122" s="805"/>
      <c r="E122" s="805"/>
      <c r="F122" s="805"/>
      <c r="G122" s="805"/>
      <c r="H122" s="805"/>
      <c r="I122" s="805"/>
      <c r="J122" s="805"/>
      <c r="K122" s="805"/>
      <c r="L122" s="805"/>
      <c r="M122" s="805"/>
      <c r="N122" s="805"/>
      <c r="O122" s="805"/>
      <c r="P122" s="805"/>
      <c r="Q122" s="805"/>
      <c r="R122" s="805"/>
      <c r="S122" s="805"/>
      <c r="T122" s="805"/>
      <c r="U122" s="805"/>
      <c r="V122" s="805"/>
      <c r="W122" s="805"/>
      <c r="X122" s="805"/>
      <c r="Y122" s="805"/>
      <c r="Z122" s="806"/>
      <c r="AA122" s="797" t="s">
        <v>208</v>
      </c>
      <c r="AB122" s="798"/>
      <c r="AC122" s="798"/>
      <c r="AD122" s="798"/>
      <c r="AE122" s="799"/>
      <c r="AF122" s="800" t="s">
        <v>208</v>
      </c>
      <c r="AG122" s="798"/>
      <c r="AH122" s="798"/>
      <c r="AI122" s="798"/>
      <c r="AJ122" s="799"/>
      <c r="AK122" s="800" t="s">
        <v>208</v>
      </c>
      <c r="AL122" s="798"/>
      <c r="AM122" s="798"/>
      <c r="AN122" s="798"/>
      <c r="AO122" s="799"/>
      <c r="AP122" s="807" t="s">
        <v>208</v>
      </c>
      <c r="AQ122" s="808"/>
      <c r="AR122" s="808"/>
      <c r="AS122" s="808"/>
      <c r="AT122" s="809"/>
      <c r="AU122" s="726"/>
      <c r="AV122" s="727"/>
      <c r="AW122" s="727"/>
      <c r="AX122" s="727"/>
      <c r="AY122" s="728"/>
      <c r="AZ122" s="895" t="s">
        <v>494</v>
      </c>
      <c r="BA122" s="896"/>
      <c r="BB122" s="896"/>
      <c r="BC122" s="896"/>
      <c r="BD122" s="896"/>
      <c r="BE122" s="896"/>
      <c r="BF122" s="896"/>
      <c r="BG122" s="896"/>
      <c r="BH122" s="896"/>
      <c r="BI122" s="896"/>
      <c r="BJ122" s="896"/>
      <c r="BK122" s="896"/>
      <c r="BL122" s="896"/>
      <c r="BM122" s="896"/>
      <c r="BN122" s="896"/>
      <c r="BO122" s="896"/>
      <c r="BP122" s="897"/>
      <c r="BQ122" s="898">
        <v>15314769</v>
      </c>
      <c r="BR122" s="899"/>
      <c r="BS122" s="899"/>
      <c r="BT122" s="899"/>
      <c r="BU122" s="899"/>
      <c r="BV122" s="899">
        <v>15009131</v>
      </c>
      <c r="BW122" s="899"/>
      <c r="BX122" s="899"/>
      <c r="BY122" s="899"/>
      <c r="BZ122" s="899"/>
      <c r="CA122" s="899">
        <v>14963670</v>
      </c>
      <c r="CB122" s="899"/>
      <c r="CC122" s="899"/>
      <c r="CD122" s="899"/>
      <c r="CE122" s="899"/>
      <c r="CF122" s="900">
        <v>173</v>
      </c>
      <c r="CG122" s="901"/>
      <c r="CH122" s="901"/>
      <c r="CI122" s="901"/>
      <c r="CJ122" s="901"/>
      <c r="CK122" s="734"/>
      <c r="CL122" s="735"/>
      <c r="CM122" s="735"/>
      <c r="CN122" s="735"/>
      <c r="CO122" s="736"/>
      <c r="CP122" s="884" t="s">
        <v>465</v>
      </c>
      <c r="CQ122" s="885"/>
      <c r="CR122" s="885"/>
      <c r="CS122" s="885"/>
      <c r="CT122" s="885"/>
      <c r="CU122" s="885"/>
      <c r="CV122" s="885"/>
      <c r="CW122" s="885"/>
      <c r="CX122" s="885"/>
      <c r="CY122" s="885"/>
      <c r="CZ122" s="885"/>
      <c r="DA122" s="885"/>
      <c r="DB122" s="885"/>
      <c r="DC122" s="885"/>
      <c r="DD122" s="885"/>
      <c r="DE122" s="885"/>
      <c r="DF122" s="886"/>
      <c r="DG122" s="866">
        <v>317402</v>
      </c>
      <c r="DH122" s="867"/>
      <c r="DI122" s="867"/>
      <c r="DJ122" s="867"/>
      <c r="DK122" s="867"/>
      <c r="DL122" s="867">
        <v>318140</v>
      </c>
      <c r="DM122" s="867"/>
      <c r="DN122" s="867"/>
      <c r="DO122" s="867"/>
      <c r="DP122" s="867"/>
      <c r="DQ122" s="867">
        <v>296092</v>
      </c>
      <c r="DR122" s="867"/>
      <c r="DS122" s="867"/>
      <c r="DT122" s="867"/>
      <c r="DU122" s="867"/>
      <c r="DV122" s="868">
        <v>3.4</v>
      </c>
      <c r="DW122" s="868"/>
      <c r="DX122" s="868"/>
      <c r="DY122" s="868"/>
      <c r="DZ122" s="869"/>
    </row>
    <row r="123" spans="1:130" s="54" customFormat="1" ht="26.25" customHeight="1">
      <c r="A123" s="761"/>
      <c r="B123" s="757"/>
      <c r="C123" s="804" t="s">
        <v>487</v>
      </c>
      <c r="D123" s="805"/>
      <c r="E123" s="805"/>
      <c r="F123" s="805"/>
      <c r="G123" s="805"/>
      <c r="H123" s="805"/>
      <c r="I123" s="805"/>
      <c r="J123" s="805"/>
      <c r="K123" s="805"/>
      <c r="L123" s="805"/>
      <c r="M123" s="805"/>
      <c r="N123" s="805"/>
      <c r="O123" s="805"/>
      <c r="P123" s="805"/>
      <c r="Q123" s="805"/>
      <c r="R123" s="805"/>
      <c r="S123" s="805"/>
      <c r="T123" s="805"/>
      <c r="U123" s="805"/>
      <c r="V123" s="805"/>
      <c r="W123" s="805"/>
      <c r="X123" s="805"/>
      <c r="Y123" s="805"/>
      <c r="Z123" s="806"/>
      <c r="AA123" s="797" t="s">
        <v>208</v>
      </c>
      <c r="AB123" s="798"/>
      <c r="AC123" s="798"/>
      <c r="AD123" s="798"/>
      <c r="AE123" s="799"/>
      <c r="AF123" s="800" t="s">
        <v>208</v>
      </c>
      <c r="AG123" s="798"/>
      <c r="AH123" s="798"/>
      <c r="AI123" s="798"/>
      <c r="AJ123" s="799"/>
      <c r="AK123" s="800" t="s">
        <v>208</v>
      </c>
      <c r="AL123" s="798"/>
      <c r="AM123" s="798"/>
      <c r="AN123" s="798"/>
      <c r="AO123" s="799"/>
      <c r="AP123" s="807" t="s">
        <v>208</v>
      </c>
      <c r="AQ123" s="808"/>
      <c r="AR123" s="808"/>
      <c r="AS123" s="808"/>
      <c r="AT123" s="809"/>
      <c r="AU123" s="729"/>
      <c r="AV123" s="730"/>
      <c r="AW123" s="730"/>
      <c r="AX123" s="730"/>
      <c r="AY123" s="730"/>
      <c r="AZ123" s="83" t="s">
        <v>282</v>
      </c>
      <c r="BA123" s="83"/>
      <c r="BB123" s="83"/>
      <c r="BC123" s="83"/>
      <c r="BD123" s="83"/>
      <c r="BE123" s="83"/>
      <c r="BF123" s="83"/>
      <c r="BG123" s="83"/>
      <c r="BH123" s="83"/>
      <c r="BI123" s="83"/>
      <c r="BJ123" s="83"/>
      <c r="BK123" s="83"/>
      <c r="BL123" s="83"/>
      <c r="BM123" s="83"/>
      <c r="BN123" s="83"/>
      <c r="BO123" s="902" t="s">
        <v>495</v>
      </c>
      <c r="BP123" s="903"/>
      <c r="BQ123" s="904">
        <v>21846205</v>
      </c>
      <c r="BR123" s="905"/>
      <c r="BS123" s="905"/>
      <c r="BT123" s="905"/>
      <c r="BU123" s="905"/>
      <c r="BV123" s="905">
        <v>21173191</v>
      </c>
      <c r="BW123" s="905"/>
      <c r="BX123" s="905"/>
      <c r="BY123" s="905"/>
      <c r="BZ123" s="905"/>
      <c r="CA123" s="905">
        <v>20997678</v>
      </c>
      <c r="CB123" s="905"/>
      <c r="CC123" s="905"/>
      <c r="CD123" s="905"/>
      <c r="CE123" s="905"/>
      <c r="CF123" s="769"/>
      <c r="CG123" s="770"/>
      <c r="CH123" s="770"/>
      <c r="CI123" s="770"/>
      <c r="CJ123" s="906"/>
      <c r="CK123" s="734"/>
      <c r="CL123" s="735"/>
      <c r="CM123" s="735"/>
      <c r="CN123" s="735"/>
      <c r="CO123" s="736"/>
      <c r="CP123" s="884" t="s">
        <v>56</v>
      </c>
      <c r="CQ123" s="885"/>
      <c r="CR123" s="885"/>
      <c r="CS123" s="885"/>
      <c r="CT123" s="885"/>
      <c r="CU123" s="885"/>
      <c r="CV123" s="885"/>
      <c r="CW123" s="885"/>
      <c r="CX123" s="885"/>
      <c r="CY123" s="885"/>
      <c r="CZ123" s="885"/>
      <c r="DA123" s="885"/>
      <c r="DB123" s="885"/>
      <c r="DC123" s="885"/>
      <c r="DD123" s="885"/>
      <c r="DE123" s="885"/>
      <c r="DF123" s="886"/>
      <c r="DG123" s="797">
        <v>41157</v>
      </c>
      <c r="DH123" s="798"/>
      <c r="DI123" s="798"/>
      <c r="DJ123" s="798"/>
      <c r="DK123" s="799"/>
      <c r="DL123" s="800">
        <v>46351</v>
      </c>
      <c r="DM123" s="798"/>
      <c r="DN123" s="798"/>
      <c r="DO123" s="798"/>
      <c r="DP123" s="799"/>
      <c r="DQ123" s="800">
        <v>51523</v>
      </c>
      <c r="DR123" s="798"/>
      <c r="DS123" s="798"/>
      <c r="DT123" s="798"/>
      <c r="DU123" s="799"/>
      <c r="DV123" s="807">
        <v>0.6</v>
      </c>
      <c r="DW123" s="808"/>
      <c r="DX123" s="808"/>
      <c r="DY123" s="808"/>
      <c r="DZ123" s="809"/>
    </row>
    <row r="124" spans="1:130" s="54" customFormat="1" ht="26.25" customHeight="1">
      <c r="A124" s="761"/>
      <c r="B124" s="757"/>
      <c r="C124" s="804" t="s">
        <v>346</v>
      </c>
      <c r="D124" s="805"/>
      <c r="E124" s="805"/>
      <c r="F124" s="805"/>
      <c r="G124" s="805"/>
      <c r="H124" s="805"/>
      <c r="I124" s="805"/>
      <c r="J124" s="805"/>
      <c r="K124" s="805"/>
      <c r="L124" s="805"/>
      <c r="M124" s="805"/>
      <c r="N124" s="805"/>
      <c r="O124" s="805"/>
      <c r="P124" s="805"/>
      <c r="Q124" s="805"/>
      <c r="R124" s="805"/>
      <c r="S124" s="805"/>
      <c r="T124" s="805"/>
      <c r="U124" s="805"/>
      <c r="V124" s="805"/>
      <c r="W124" s="805"/>
      <c r="X124" s="805"/>
      <c r="Y124" s="805"/>
      <c r="Z124" s="806"/>
      <c r="AA124" s="797" t="s">
        <v>208</v>
      </c>
      <c r="AB124" s="798"/>
      <c r="AC124" s="798"/>
      <c r="AD124" s="798"/>
      <c r="AE124" s="799"/>
      <c r="AF124" s="800" t="s">
        <v>208</v>
      </c>
      <c r="AG124" s="798"/>
      <c r="AH124" s="798"/>
      <c r="AI124" s="798"/>
      <c r="AJ124" s="799"/>
      <c r="AK124" s="800" t="s">
        <v>208</v>
      </c>
      <c r="AL124" s="798"/>
      <c r="AM124" s="798"/>
      <c r="AN124" s="798"/>
      <c r="AO124" s="799"/>
      <c r="AP124" s="807" t="s">
        <v>208</v>
      </c>
      <c r="AQ124" s="808"/>
      <c r="AR124" s="808"/>
      <c r="AS124" s="808"/>
      <c r="AT124" s="809"/>
      <c r="AU124" s="878" t="s">
        <v>496</v>
      </c>
      <c r="AV124" s="879"/>
      <c r="AW124" s="879"/>
      <c r="AX124" s="879"/>
      <c r="AY124" s="879"/>
      <c r="AZ124" s="879"/>
      <c r="BA124" s="879"/>
      <c r="BB124" s="879"/>
      <c r="BC124" s="879"/>
      <c r="BD124" s="879"/>
      <c r="BE124" s="879"/>
      <c r="BF124" s="879"/>
      <c r="BG124" s="879"/>
      <c r="BH124" s="879"/>
      <c r="BI124" s="879"/>
      <c r="BJ124" s="879"/>
      <c r="BK124" s="879"/>
      <c r="BL124" s="879"/>
      <c r="BM124" s="879"/>
      <c r="BN124" s="879"/>
      <c r="BO124" s="879"/>
      <c r="BP124" s="880"/>
      <c r="BQ124" s="881">
        <v>52.2</v>
      </c>
      <c r="BR124" s="882"/>
      <c r="BS124" s="882"/>
      <c r="BT124" s="882"/>
      <c r="BU124" s="882"/>
      <c r="BV124" s="882">
        <v>52.4</v>
      </c>
      <c r="BW124" s="882"/>
      <c r="BX124" s="882"/>
      <c r="BY124" s="882"/>
      <c r="BZ124" s="882"/>
      <c r="CA124" s="882">
        <v>48.5</v>
      </c>
      <c r="CB124" s="882"/>
      <c r="CC124" s="882"/>
      <c r="CD124" s="882"/>
      <c r="CE124" s="882"/>
      <c r="CF124" s="777"/>
      <c r="CG124" s="778"/>
      <c r="CH124" s="778"/>
      <c r="CI124" s="778"/>
      <c r="CJ124" s="883"/>
      <c r="CK124" s="737"/>
      <c r="CL124" s="737"/>
      <c r="CM124" s="737"/>
      <c r="CN124" s="737"/>
      <c r="CO124" s="738"/>
      <c r="CP124" s="884" t="s">
        <v>497</v>
      </c>
      <c r="CQ124" s="885"/>
      <c r="CR124" s="885"/>
      <c r="CS124" s="885"/>
      <c r="CT124" s="885"/>
      <c r="CU124" s="885"/>
      <c r="CV124" s="885"/>
      <c r="CW124" s="885"/>
      <c r="CX124" s="885"/>
      <c r="CY124" s="885"/>
      <c r="CZ124" s="885"/>
      <c r="DA124" s="885"/>
      <c r="DB124" s="885"/>
      <c r="DC124" s="885"/>
      <c r="DD124" s="885"/>
      <c r="DE124" s="885"/>
      <c r="DF124" s="886"/>
      <c r="DG124" s="821">
        <v>9392</v>
      </c>
      <c r="DH124" s="822"/>
      <c r="DI124" s="822"/>
      <c r="DJ124" s="822"/>
      <c r="DK124" s="823"/>
      <c r="DL124" s="824">
        <v>9442</v>
      </c>
      <c r="DM124" s="822"/>
      <c r="DN124" s="822"/>
      <c r="DO124" s="822"/>
      <c r="DP124" s="823"/>
      <c r="DQ124" s="824">
        <v>9038</v>
      </c>
      <c r="DR124" s="822"/>
      <c r="DS124" s="822"/>
      <c r="DT124" s="822"/>
      <c r="DU124" s="823"/>
      <c r="DV124" s="887">
        <v>0.1</v>
      </c>
      <c r="DW124" s="888"/>
      <c r="DX124" s="888"/>
      <c r="DY124" s="888"/>
      <c r="DZ124" s="889"/>
    </row>
    <row r="125" spans="1:130" s="54" customFormat="1" ht="26.25" customHeight="1">
      <c r="A125" s="761"/>
      <c r="B125" s="757"/>
      <c r="C125" s="804" t="s">
        <v>490</v>
      </c>
      <c r="D125" s="805"/>
      <c r="E125" s="805"/>
      <c r="F125" s="805"/>
      <c r="G125" s="805"/>
      <c r="H125" s="805"/>
      <c r="I125" s="805"/>
      <c r="J125" s="805"/>
      <c r="K125" s="805"/>
      <c r="L125" s="805"/>
      <c r="M125" s="805"/>
      <c r="N125" s="805"/>
      <c r="O125" s="805"/>
      <c r="P125" s="805"/>
      <c r="Q125" s="805"/>
      <c r="R125" s="805"/>
      <c r="S125" s="805"/>
      <c r="T125" s="805"/>
      <c r="U125" s="805"/>
      <c r="V125" s="805"/>
      <c r="W125" s="805"/>
      <c r="X125" s="805"/>
      <c r="Y125" s="805"/>
      <c r="Z125" s="806"/>
      <c r="AA125" s="797" t="s">
        <v>208</v>
      </c>
      <c r="AB125" s="798"/>
      <c r="AC125" s="798"/>
      <c r="AD125" s="798"/>
      <c r="AE125" s="799"/>
      <c r="AF125" s="800" t="s">
        <v>208</v>
      </c>
      <c r="AG125" s="798"/>
      <c r="AH125" s="798"/>
      <c r="AI125" s="798"/>
      <c r="AJ125" s="799"/>
      <c r="AK125" s="800" t="s">
        <v>208</v>
      </c>
      <c r="AL125" s="798"/>
      <c r="AM125" s="798"/>
      <c r="AN125" s="798"/>
      <c r="AO125" s="799"/>
      <c r="AP125" s="807" t="s">
        <v>208</v>
      </c>
      <c r="AQ125" s="808"/>
      <c r="AR125" s="808"/>
      <c r="AS125" s="808"/>
      <c r="AT125" s="809"/>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39" t="s">
        <v>500</v>
      </c>
      <c r="CL125" s="732"/>
      <c r="CM125" s="732"/>
      <c r="CN125" s="732"/>
      <c r="CO125" s="733"/>
      <c r="CP125" s="890" t="s">
        <v>145</v>
      </c>
      <c r="CQ125" s="849"/>
      <c r="CR125" s="849"/>
      <c r="CS125" s="849"/>
      <c r="CT125" s="849"/>
      <c r="CU125" s="849"/>
      <c r="CV125" s="849"/>
      <c r="CW125" s="849"/>
      <c r="CX125" s="849"/>
      <c r="CY125" s="849"/>
      <c r="CZ125" s="849"/>
      <c r="DA125" s="849"/>
      <c r="DB125" s="849"/>
      <c r="DC125" s="849"/>
      <c r="DD125" s="849"/>
      <c r="DE125" s="849"/>
      <c r="DF125" s="850"/>
      <c r="DG125" s="891" t="s">
        <v>208</v>
      </c>
      <c r="DH125" s="892"/>
      <c r="DI125" s="892"/>
      <c r="DJ125" s="892"/>
      <c r="DK125" s="892"/>
      <c r="DL125" s="892" t="s">
        <v>208</v>
      </c>
      <c r="DM125" s="892"/>
      <c r="DN125" s="892"/>
      <c r="DO125" s="892"/>
      <c r="DP125" s="892"/>
      <c r="DQ125" s="892" t="s">
        <v>208</v>
      </c>
      <c r="DR125" s="892"/>
      <c r="DS125" s="892"/>
      <c r="DT125" s="892"/>
      <c r="DU125" s="892"/>
      <c r="DV125" s="893" t="s">
        <v>208</v>
      </c>
      <c r="DW125" s="893"/>
      <c r="DX125" s="893"/>
      <c r="DY125" s="893"/>
      <c r="DZ125" s="894"/>
    </row>
    <row r="126" spans="1:130" s="54" customFormat="1" ht="26.25" customHeight="1">
      <c r="A126" s="761"/>
      <c r="B126" s="757"/>
      <c r="C126" s="804" t="s">
        <v>491</v>
      </c>
      <c r="D126" s="805"/>
      <c r="E126" s="805"/>
      <c r="F126" s="805"/>
      <c r="G126" s="805"/>
      <c r="H126" s="805"/>
      <c r="I126" s="805"/>
      <c r="J126" s="805"/>
      <c r="K126" s="805"/>
      <c r="L126" s="805"/>
      <c r="M126" s="805"/>
      <c r="N126" s="805"/>
      <c r="O126" s="805"/>
      <c r="P126" s="805"/>
      <c r="Q126" s="805"/>
      <c r="R126" s="805"/>
      <c r="S126" s="805"/>
      <c r="T126" s="805"/>
      <c r="U126" s="805"/>
      <c r="V126" s="805"/>
      <c r="W126" s="805"/>
      <c r="X126" s="805"/>
      <c r="Y126" s="805"/>
      <c r="Z126" s="806"/>
      <c r="AA126" s="797" t="s">
        <v>208</v>
      </c>
      <c r="AB126" s="798"/>
      <c r="AC126" s="798"/>
      <c r="AD126" s="798"/>
      <c r="AE126" s="799"/>
      <c r="AF126" s="800" t="s">
        <v>208</v>
      </c>
      <c r="AG126" s="798"/>
      <c r="AH126" s="798"/>
      <c r="AI126" s="798"/>
      <c r="AJ126" s="799"/>
      <c r="AK126" s="800" t="s">
        <v>208</v>
      </c>
      <c r="AL126" s="798"/>
      <c r="AM126" s="798"/>
      <c r="AN126" s="798"/>
      <c r="AO126" s="799"/>
      <c r="AP126" s="807" t="s">
        <v>208</v>
      </c>
      <c r="AQ126" s="808"/>
      <c r="AR126" s="808"/>
      <c r="AS126" s="808"/>
      <c r="AT126" s="809"/>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40"/>
      <c r="CL126" s="735"/>
      <c r="CM126" s="735"/>
      <c r="CN126" s="735"/>
      <c r="CO126" s="736"/>
      <c r="CP126" s="865" t="s">
        <v>423</v>
      </c>
      <c r="CQ126" s="781"/>
      <c r="CR126" s="781"/>
      <c r="CS126" s="781"/>
      <c r="CT126" s="781"/>
      <c r="CU126" s="781"/>
      <c r="CV126" s="781"/>
      <c r="CW126" s="781"/>
      <c r="CX126" s="781"/>
      <c r="CY126" s="781"/>
      <c r="CZ126" s="781"/>
      <c r="DA126" s="781"/>
      <c r="DB126" s="781"/>
      <c r="DC126" s="781"/>
      <c r="DD126" s="781"/>
      <c r="DE126" s="781"/>
      <c r="DF126" s="782"/>
      <c r="DG126" s="866">
        <v>321988</v>
      </c>
      <c r="DH126" s="867"/>
      <c r="DI126" s="867"/>
      <c r="DJ126" s="867"/>
      <c r="DK126" s="867"/>
      <c r="DL126" s="867">
        <v>419637</v>
      </c>
      <c r="DM126" s="867"/>
      <c r="DN126" s="867"/>
      <c r="DO126" s="867"/>
      <c r="DP126" s="867"/>
      <c r="DQ126" s="867">
        <v>550339</v>
      </c>
      <c r="DR126" s="867"/>
      <c r="DS126" s="867"/>
      <c r="DT126" s="867"/>
      <c r="DU126" s="867"/>
      <c r="DV126" s="868">
        <v>6.4</v>
      </c>
      <c r="DW126" s="868"/>
      <c r="DX126" s="868"/>
      <c r="DY126" s="868"/>
      <c r="DZ126" s="869"/>
    </row>
    <row r="127" spans="1:130" s="54" customFormat="1" ht="26.25" customHeight="1">
      <c r="A127" s="762"/>
      <c r="B127" s="759"/>
      <c r="C127" s="870" t="s">
        <v>79</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797" t="s">
        <v>208</v>
      </c>
      <c r="AB127" s="798"/>
      <c r="AC127" s="798"/>
      <c r="AD127" s="798"/>
      <c r="AE127" s="799"/>
      <c r="AF127" s="800" t="s">
        <v>208</v>
      </c>
      <c r="AG127" s="798"/>
      <c r="AH127" s="798"/>
      <c r="AI127" s="798"/>
      <c r="AJ127" s="799"/>
      <c r="AK127" s="800" t="s">
        <v>208</v>
      </c>
      <c r="AL127" s="798"/>
      <c r="AM127" s="798"/>
      <c r="AN127" s="798"/>
      <c r="AO127" s="799"/>
      <c r="AP127" s="807" t="s">
        <v>208</v>
      </c>
      <c r="AQ127" s="808"/>
      <c r="AR127" s="808"/>
      <c r="AS127" s="808"/>
      <c r="AT127" s="809"/>
      <c r="AU127" s="77"/>
      <c r="AV127" s="77"/>
      <c r="AW127" s="77"/>
      <c r="AX127" s="873" t="s">
        <v>501</v>
      </c>
      <c r="AY127" s="874"/>
      <c r="AZ127" s="874"/>
      <c r="BA127" s="874"/>
      <c r="BB127" s="874"/>
      <c r="BC127" s="874"/>
      <c r="BD127" s="874"/>
      <c r="BE127" s="875"/>
      <c r="BF127" s="876" t="s">
        <v>502</v>
      </c>
      <c r="BG127" s="874"/>
      <c r="BH127" s="874"/>
      <c r="BI127" s="874"/>
      <c r="BJ127" s="874"/>
      <c r="BK127" s="874"/>
      <c r="BL127" s="875"/>
      <c r="BM127" s="876" t="s">
        <v>424</v>
      </c>
      <c r="BN127" s="874"/>
      <c r="BO127" s="874"/>
      <c r="BP127" s="874"/>
      <c r="BQ127" s="874"/>
      <c r="BR127" s="874"/>
      <c r="BS127" s="875"/>
      <c r="BT127" s="876" t="s">
        <v>415</v>
      </c>
      <c r="BU127" s="874"/>
      <c r="BV127" s="874"/>
      <c r="BW127" s="874"/>
      <c r="BX127" s="874"/>
      <c r="BY127" s="874"/>
      <c r="BZ127" s="877"/>
      <c r="CA127" s="77"/>
      <c r="CB127" s="77"/>
      <c r="CC127" s="77"/>
      <c r="CD127" s="89"/>
      <c r="CE127" s="89"/>
      <c r="CF127" s="89"/>
      <c r="CG127" s="74"/>
      <c r="CH127" s="74"/>
      <c r="CI127" s="74"/>
      <c r="CJ127" s="90"/>
      <c r="CK127" s="740"/>
      <c r="CL127" s="735"/>
      <c r="CM127" s="735"/>
      <c r="CN127" s="735"/>
      <c r="CO127" s="736"/>
      <c r="CP127" s="865" t="s">
        <v>448</v>
      </c>
      <c r="CQ127" s="781"/>
      <c r="CR127" s="781"/>
      <c r="CS127" s="781"/>
      <c r="CT127" s="781"/>
      <c r="CU127" s="781"/>
      <c r="CV127" s="781"/>
      <c r="CW127" s="781"/>
      <c r="CX127" s="781"/>
      <c r="CY127" s="781"/>
      <c r="CZ127" s="781"/>
      <c r="DA127" s="781"/>
      <c r="DB127" s="781"/>
      <c r="DC127" s="781"/>
      <c r="DD127" s="781"/>
      <c r="DE127" s="781"/>
      <c r="DF127" s="782"/>
      <c r="DG127" s="866" t="s">
        <v>208</v>
      </c>
      <c r="DH127" s="867"/>
      <c r="DI127" s="867"/>
      <c r="DJ127" s="867"/>
      <c r="DK127" s="867"/>
      <c r="DL127" s="867" t="s">
        <v>208</v>
      </c>
      <c r="DM127" s="867"/>
      <c r="DN127" s="867"/>
      <c r="DO127" s="867"/>
      <c r="DP127" s="867"/>
      <c r="DQ127" s="867" t="s">
        <v>208</v>
      </c>
      <c r="DR127" s="867"/>
      <c r="DS127" s="867"/>
      <c r="DT127" s="867"/>
      <c r="DU127" s="867"/>
      <c r="DV127" s="868" t="s">
        <v>208</v>
      </c>
      <c r="DW127" s="868"/>
      <c r="DX127" s="868"/>
      <c r="DY127" s="868"/>
      <c r="DZ127" s="869"/>
    </row>
    <row r="128" spans="1:130" s="54" customFormat="1" ht="26.25" customHeight="1">
      <c r="A128" s="837" t="s">
        <v>503</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5</v>
      </c>
      <c r="X128" s="839"/>
      <c r="Y128" s="839"/>
      <c r="Z128" s="840"/>
      <c r="AA128" s="841">
        <v>94461</v>
      </c>
      <c r="AB128" s="842"/>
      <c r="AC128" s="842"/>
      <c r="AD128" s="842"/>
      <c r="AE128" s="843"/>
      <c r="AF128" s="844">
        <v>91861</v>
      </c>
      <c r="AG128" s="842"/>
      <c r="AH128" s="842"/>
      <c r="AI128" s="842"/>
      <c r="AJ128" s="843"/>
      <c r="AK128" s="844">
        <v>92519</v>
      </c>
      <c r="AL128" s="842"/>
      <c r="AM128" s="842"/>
      <c r="AN128" s="842"/>
      <c r="AO128" s="843"/>
      <c r="AP128" s="845"/>
      <c r="AQ128" s="846"/>
      <c r="AR128" s="846"/>
      <c r="AS128" s="846"/>
      <c r="AT128" s="847"/>
      <c r="AU128" s="77"/>
      <c r="AV128" s="77"/>
      <c r="AW128" s="77"/>
      <c r="AX128" s="848" t="s">
        <v>316</v>
      </c>
      <c r="AY128" s="849"/>
      <c r="AZ128" s="849"/>
      <c r="BA128" s="849"/>
      <c r="BB128" s="849"/>
      <c r="BC128" s="849"/>
      <c r="BD128" s="849"/>
      <c r="BE128" s="850"/>
      <c r="BF128" s="851" t="s">
        <v>208</v>
      </c>
      <c r="BG128" s="852"/>
      <c r="BH128" s="852"/>
      <c r="BI128" s="852"/>
      <c r="BJ128" s="852"/>
      <c r="BK128" s="852"/>
      <c r="BL128" s="853"/>
      <c r="BM128" s="851">
        <v>13.3</v>
      </c>
      <c r="BN128" s="852"/>
      <c r="BO128" s="852"/>
      <c r="BP128" s="852"/>
      <c r="BQ128" s="852"/>
      <c r="BR128" s="852"/>
      <c r="BS128" s="853"/>
      <c r="BT128" s="851">
        <v>20</v>
      </c>
      <c r="BU128" s="852"/>
      <c r="BV128" s="852"/>
      <c r="BW128" s="852"/>
      <c r="BX128" s="852"/>
      <c r="BY128" s="852"/>
      <c r="BZ128" s="854"/>
      <c r="CA128" s="89"/>
      <c r="CB128" s="89"/>
      <c r="CC128" s="89"/>
      <c r="CD128" s="89"/>
      <c r="CE128" s="89"/>
      <c r="CF128" s="89"/>
      <c r="CG128" s="74"/>
      <c r="CH128" s="74"/>
      <c r="CI128" s="74"/>
      <c r="CJ128" s="90"/>
      <c r="CK128" s="741"/>
      <c r="CL128" s="742"/>
      <c r="CM128" s="742"/>
      <c r="CN128" s="742"/>
      <c r="CO128" s="743"/>
      <c r="CP128" s="855" t="s">
        <v>407</v>
      </c>
      <c r="CQ128" s="829"/>
      <c r="CR128" s="829"/>
      <c r="CS128" s="829"/>
      <c r="CT128" s="829"/>
      <c r="CU128" s="829"/>
      <c r="CV128" s="829"/>
      <c r="CW128" s="829"/>
      <c r="CX128" s="829"/>
      <c r="CY128" s="829"/>
      <c r="CZ128" s="829"/>
      <c r="DA128" s="829"/>
      <c r="DB128" s="829"/>
      <c r="DC128" s="829"/>
      <c r="DD128" s="829"/>
      <c r="DE128" s="829"/>
      <c r="DF128" s="830"/>
      <c r="DG128" s="856" t="s">
        <v>208</v>
      </c>
      <c r="DH128" s="857"/>
      <c r="DI128" s="857"/>
      <c r="DJ128" s="857"/>
      <c r="DK128" s="857"/>
      <c r="DL128" s="857" t="s">
        <v>208</v>
      </c>
      <c r="DM128" s="857"/>
      <c r="DN128" s="857"/>
      <c r="DO128" s="857"/>
      <c r="DP128" s="857"/>
      <c r="DQ128" s="857" t="s">
        <v>208</v>
      </c>
      <c r="DR128" s="857"/>
      <c r="DS128" s="857"/>
      <c r="DT128" s="857"/>
      <c r="DU128" s="857"/>
      <c r="DV128" s="858" t="s">
        <v>208</v>
      </c>
      <c r="DW128" s="858"/>
      <c r="DX128" s="858"/>
      <c r="DY128" s="858"/>
      <c r="DZ128" s="859"/>
    </row>
    <row r="129" spans="1:131" s="54" customFormat="1" ht="26.25" customHeight="1">
      <c r="A129" s="792" t="s">
        <v>177</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247</v>
      </c>
      <c r="X129" s="795"/>
      <c r="Y129" s="795"/>
      <c r="Z129" s="796"/>
      <c r="AA129" s="797">
        <v>10196987</v>
      </c>
      <c r="AB129" s="798"/>
      <c r="AC129" s="798"/>
      <c r="AD129" s="798"/>
      <c r="AE129" s="799"/>
      <c r="AF129" s="800">
        <v>10133755</v>
      </c>
      <c r="AG129" s="798"/>
      <c r="AH129" s="798"/>
      <c r="AI129" s="798"/>
      <c r="AJ129" s="799"/>
      <c r="AK129" s="800">
        <v>10176534</v>
      </c>
      <c r="AL129" s="798"/>
      <c r="AM129" s="798"/>
      <c r="AN129" s="798"/>
      <c r="AO129" s="799"/>
      <c r="AP129" s="801"/>
      <c r="AQ129" s="802"/>
      <c r="AR129" s="802"/>
      <c r="AS129" s="802"/>
      <c r="AT129" s="803"/>
      <c r="AU129" s="79"/>
      <c r="AV129" s="79"/>
      <c r="AW129" s="79"/>
      <c r="AX129" s="780" t="s">
        <v>119</v>
      </c>
      <c r="AY129" s="781"/>
      <c r="AZ129" s="781"/>
      <c r="BA129" s="781"/>
      <c r="BB129" s="781"/>
      <c r="BC129" s="781"/>
      <c r="BD129" s="781"/>
      <c r="BE129" s="782"/>
      <c r="BF129" s="860" t="s">
        <v>208</v>
      </c>
      <c r="BG129" s="861"/>
      <c r="BH129" s="861"/>
      <c r="BI129" s="861"/>
      <c r="BJ129" s="861"/>
      <c r="BK129" s="861"/>
      <c r="BL129" s="862"/>
      <c r="BM129" s="860">
        <v>18.3</v>
      </c>
      <c r="BN129" s="861"/>
      <c r="BO129" s="861"/>
      <c r="BP129" s="861"/>
      <c r="BQ129" s="861"/>
      <c r="BR129" s="861"/>
      <c r="BS129" s="862"/>
      <c r="BT129" s="860">
        <v>30</v>
      </c>
      <c r="BU129" s="863"/>
      <c r="BV129" s="863"/>
      <c r="BW129" s="863"/>
      <c r="BX129" s="863"/>
      <c r="BY129" s="863"/>
      <c r="BZ129" s="86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92" t="s">
        <v>504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505</v>
      </c>
      <c r="X130" s="795"/>
      <c r="Y130" s="795"/>
      <c r="Z130" s="796"/>
      <c r="AA130" s="797">
        <v>1560197</v>
      </c>
      <c r="AB130" s="798"/>
      <c r="AC130" s="798"/>
      <c r="AD130" s="798"/>
      <c r="AE130" s="799"/>
      <c r="AF130" s="800">
        <v>1550439</v>
      </c>
      <c r="AG130" s="798"/>
      <c r="AH130" s="798"/>
      <c r="AI130" s="798"/>
      <c r="AJ130" s="799"/>
      <c r="AK130" s="800">
        <v>1525281</v>
      </c>
      <c r="AL130" s="798"/>
      <c r="AM130" s="798"/>
      <c r="AN130" s="798"/>
      <c r="AO130" s="799"/>
      <c r="AP130" s="801"/>
      <c r="AQ130" s="802"/>
      <c r="AR130" s="802"/>
      <c r="AS130" s="802"/>
      <c r="AT130" s="803"/>
      <c r="AU130" s="79"/>
      <c r="AV130" s="79"/>
      <c r="AW130" s="79"/>
      <c r="AX130" s="780" t="s">
        <v>436</v>
      </c>
      <c r="AY130" s="781"/>
      <c r="AZ130" s="781"/>
      <c r="BA130" s="781"/>
      <c r="BB130" s="781"/>
      <c r="BC130" s="781"/>
      <c r="BD130" s="781"/>
      <c r="BE130" s="782"/>
      <c r="BF130" s="783">
        <v>8.4</v>
      </c>
      <c r="BG130" s="784"/>
      <c r="BH130" s="784"/>
      <c r="BI130" s="784"/>
      <c r="BJ130" s="784"/>
      <c r="BK130" s="784"/>
      <c r="BL130" s="785"/>
      <c r="BM130" s="783">
        <v>25</v>
      </c>
      <c r="BN130" s="784"/>
      <c r="BO130" s="784"/>
      <c r="BP130" s="784"/>
      <c r="BQ130" s="784"/>
      <c r="BR130" s="784"/>
      <c r="BS130" s="785"/>
      <c r="BT130" s="783">
        <v>35</v>
      </c>
      <c r="BU130" s="814"/>
      <c r="BV130" s="814"/>
      <c r="BW130" s="814"/>
      <c r="BX130" s="814"/>
      <c r="BY130" s="814"/>
      <c r="BZ130" s="815"/>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816"/>
      <c r="B131" s="817"/>
      <c r="C131" s="817"/>
      <c r="D131" s="817"/>
      <c r="E131" s="817"/>
      <c r="F131" s="817"/>
      <c r="G131" s="817"/>
      <c r="H131" s="817"/>
      <c r="I131" s="817"/>
      <c r="J131" s="817"/>
      <c r="K131" s="817"/>
      <c r="L131" s="817"/>
      <c r="M131" s="817"/>
      <c r="N131" s="817"/>
      <c r="O131" s="817"/>
      <c r="P131" s="817"/>
      <c r="Q131" s="817"/>
      <c r="R131" s="817"/>
      <c r="S131" s="817"/>
      <c r="T131" s="817"/>
      <c r="U131" s="817"/>
      <c r="V131" s="817"/>
      <c r="W131" s="818" t="s">
        <v>181</v>
      </c>
      <c r="X131" s="819"/>
      <c r="Y131" s="819"/>
      <c r="Z131" s="820"/>
      <c r="AA131" s="821">
        <v>8636790</v>
      </c>
      <c r="AB131" s="822"/>
      <c r="AC131" s="822"/>
      <c r="AD131" s="822"/>
      <c r="AE131" s="823"/>
      <c r="AF131" s="824">
        <v>8583316</v>
      </c>
      <c r="AG131" s="822"/>
      <c r="AH131" s="822"/>
      <c r="AI131" s="822"/>
      <c r="AJ131" s="823"/>
      <c r="AK131" s="824">
        <v>8651253</v>
      </c>
      <c r="AL131" s="822"/>
      <c r="AM131" s="822"/>
      <c r="AN131" s="822"/>
      <c r="AO131" s="823"/>
      <c r="AP131" s="825"/>
      <c r="AQ131" s="826"/>
      <c r="AR131" s="826"/>
      <c r="AS131" s="826"/>
      <c r="AT131" s="827"/>
      <c r="AU131" s="79"/>
      <c r="AV131" s="79"/>
      <c r="AW131" s="79"/>
      <c r="AX131" s="828" t="s">
        <v>477</v>
      </c>
      <c r="AY131" s="829"/>
      <c r="AZ131" s="829"/>
      <c r="BA131" s="829"/>
      <c r="BB131" s="829"/>
      <c r="BC131" s="829"/>
      <c r="BD131" s="829"/>
      <c r="BE131" s="830"/>
      <c r="BF131" s="831">
        <v>48.5</v>
      </c>
      <c r="BG131" s="832"/>
      <c r="BH131" s="832"/>
      <c r="BI131" s="832"/>
      <c r="BJ131" s="832"/>
      <c r="BK131" s="832"/>
      <c r="BL131" s="833"/>
      <c r="BM131" s="831">
        <v>350</v>
      </c>
      <c r="BN131" s="832"/>
      <c r="BO131" s="832"/>
      <c r="BP131" s="832"/>
      <c r="BQ131" s="832"/>
      <c r="BR131" s="832"/>
      <c r="BS131" s="833"/>
      <c r="BT131" s="834"/>
      <c r="BU131" s="835"/>
      <c r="BV131" s="835"/>
      <c r="BW131" s="835"/>
      <c r="BX131" s="835"/>
      <c r="BY131" s="835"/>
      <c r="BZ131" s="836"/>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744" t="s">
        <v>31</v>
      </c>
      <c r="B132" s="745"/>
      <c r="C132" s="745"/>
      <c r="D132" s="745"/>
      <c r="E132" s="745"/>
      <c r="F132" s="745"/>
      <c r="G132" s="745"/>
      <c r="H132" s="745"/>
      <c r="I132" s="745"/>
      <c r="J132" s="745"/>
      <c r="K132" s="745"/>
      <c r="L132" s="745"/>
      <c r="M132" s="745"/>
      <c r="N132" s="745"/>
      <c r="O132" s="745"/>
      <c r="P132" s="745"/>
      <c r="Q132" s="745"/>
      <c r="R132" s="745"/>
      <c r="S132" s="745"/>
      <c r="T132" s="745"/>
      <c r="U132" s="745"/>
      <c r="V132" s="763" t="s">
        <v>506</v>
      </c>
      <c r="W132" s="763"/>
      <c r="X132" s="763"/>
      <c r="Y132" s="763"/>
      <c r="Z132" s="764"/>
      <c r="AA132" s="765">
        <v>8.2218509419999997</v>
      </c>
      <c r="AB132" s="766"/>
      <c r="AC132" s="766"/>
      <c r="AD132" s="766"/>
      <c r="AE132" s="767"/>
      <c r="AF132" s="768">
        <v>7.9780937810000001</v>
      </c>
      <c r="AG132" s="766"/>
      <c r="AH132" s="766"/>
      <c r="AI132" s="766"/>
      <c r="AJ132" s="767"/>
      <c r="AK132" s="768">
        <v>9.0278598950000006</v>
      </c>
      <c r="AL132" s="766"/>
      <c r="AM132" s="766"/>
      <c r="AN132" s="766"/>
      <c r="AO132" s="767"/>
      <c r="AP132" s="769"/>
      <c r="AQ132" s="770"/>
      <c r="AR132" s="770"/>
      <c r="AS132" s="770"/>
      <c r="AT132" s="77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746"/>
      <c r="B133" s="747"/>
      <c r="C133" s="747"/>
      <c r="D133" s="747"/>
      <c r="E133" s="747"/>
      <c r="F133" s="747"/>
      <c r="G133" s="747"/>
      <c r="H133" s="747"/>
      <c r="I133" s="747"/>
      <c r="J133" s="747"/>
      <c r="K133" s="747"/>
      <c r="L133" s="747"/>
      <c r="M133" s="747"/>
      <c r="N133" s="747"/>
      <c r="O133" s="747"/>
      <c r="P133" s="747"/>
      <c r="Q133" s="747"/>
      <c r="R133" s="747"/>
      <c r="S133" s="747"/>
      <c r="T133" s="747"/>
      <c r="U133" s="747"/>
      <c r="V133" s="772" t="s">
        <v>87</v>
      </c>
      <c r="W133" s="772"/>
      <c r="X133" s="772"/>
      <c r="Y133" s="772"/>
      <c r="Z133" s="773"/>
      <c r="AA133" s="774">
        <v>7.7</v>
      </c>
      <c r="AB133" s="775"/>
      <c r="AC133" s="775"/>
      <c r="AD133" s="775"/>
      <c r="AE133" s="776"/>
      <c r="AF133" s="774">
        <v>8</v>
      </c>
      <c r="AG133" s="775"/>
      <c r="AH133" s="775"/>
      <c r="AI133" s="775"/>
      <c r="AJ133" s="776"/>
      <c r="AK133" s="774">
        <v>8.4</v>
      </c>
      <c r="AL133" s="775"/>
      <c r="AM133" s="775"/>
      <c r="AN133" s="775"/>
      <c r="AO133" s="776"/>
      <c r="AP133" s="777"/>
      <c r="AQ133" s="778"/>
      <c r="AR133" s="778"/>
      <c r="AS133" s="778"/>
      <c r="AT133" s="779"/>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Uacdzyf/8YzTOr5Ryf/jJyluRMT+/i1rrkPlzeUga1+1eunlGJb76wCSD0aWqpodxqfDscNIJhi28g9eJaH5og==" saltValue="yss6DtH8/tSAJdg/ykJtB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101</v>
      </c>
    </row>
    <row r="98" spans="24:120" hidden="1">
      <c r="CS98" s="95"/>
      <c r="CX98" s="95"/>
      <c r="DC98" s="95"/>
      <c r="DH98" s="95"/>
    </row>
    <row r="99" spans="24:120" hidden="1">
      <c r="CS99" s="95"/>
      <c r="CX99" s="95"/>
      <c r="DC99" s="95"/>
      <c r="DH99" s="95"/>
    </row>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sheetData>
  <sheetProtection algorithmName="SHA-512" hashValue="zbOhvHTM4s8WFDKGt4O30B5XE/Q5eE9YMcoWxrKQoxXNH+lf0Bt7Ye6blbGnyXJ+saWXgKsG8i1vCEuItaVKYw==" saltValue="JcNR1mslEecObW3P2ZC6M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row r="3" spans="2:116" ht="13.5" customHeight="1"/>
    <row r="4" spans="2:116" ht="13.5" customHeight="1">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row r="20" spans="9:116" ht="13.5" customHeight="1"/>
    <row r="21" spans="9:116" ht="13.5" customHeight="1">
      <c r="DL21" s="95"/>
    </row>
    <row r="22" spans="9:116" ht="13.5" customHeight="1">
      <c r="DI22" s="95"/>
      <c r="DJ22" s="95"/>
      <c r="DK22" s="95"/>
      <c r="DL22" s="95"/>
    </row>
    <row r="23" spans="9:116" ht="13.5" customHeight="1">
      <c r="CY23" s="95"/>
      <c r="CZ23" s="95"/>
      <c r="DA23" s="95"/>
      <c r="DB23" s="95"/>
      <c r="DC23" s="95"/>
      <c r="DD23" s="95"/>
      <c r="DE23" s="95"/>
      <c r="DF23" s="95"/>
      <c r="DG23" s="95"/>
      <c r="DH23" s="95"/>
      <c r="DI23" s="95"/>
      <c r="DJ23" s="95"/>
      <c r="DK23" s="95"/>
      <c r="DL23" s="9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95"/>
      <c r="DA35" s="95"/>
      <c r="DB35" s="95"/>
      <c r="DC35" s="95"/>
      <c r="DD35" s="95"/>
      <c r="DE35" s="95"/>
      <c r="DF35" s="95"/>
      <c r="DG35" s="95"/>
      <c r="DH35" s="95"/>
      <c r="DI35" s="95"/>
      <c r="DJ35" s="95"/>
      <c r="DK35" s="95"/>
      <c r="DL35" s="95"/>
    </row>
    <row r="36" spans="15:116" ht="13.5" customHeight="1"/>
    <row r="37" spans="15:116" ht="13.5" customHeight="1">
      <c r="DL37" s="95"/>
    </row>
    <row r="38" spans="15:116" ht="13.5" customHeight="1">
      <c r="DI38" s="95"/>
      <c r="DJ38" s="95"/>
      <c r="DK38" s="95"/>
      <c r="DL38" s="95"/>
    </row>
    <row r="39" spans="15:116" ht="13.5" customHeight="1"/>
    <row r="40" spans="15:116" ht="13.5" customHeight="1"/>
    <row r="41" spans="15:116" ht="13.5" customHeight="1"/>
    <row r="42" spans="15:116" ht="13.5" customHeight="1"/>
    <row r="43" spans="15:116" ht="13.5" customHeight="1">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c r="DL44" s="95"/>
    </row>
    <row r="45" spans="15:116" ht="13.5" customHeight="1"/>
    <row r="46" spans="15:116" ht="13.5" customHeight="1">
      <c r="DA46" s="95"/>
      <c r="DB46" s="95"/>
      <c r="DC46" s="95"/>
      <c r="DD46" s="95"/>
      <c r="DE46" s="95"/>
      <c r="DF46" s="95"/>
      <c r="DG46" s="95"/>
      <c r="DH46" s="95"/>
      <c r="DI46" s="95"/>
      <c r="DJ46" s="95"/>
      <c r="DK46" s="95"/>
      <c r="DL46" s="95"/>
    </row>
    <row r="47" spans="15:116" ht="13.5" customHeight="1"/>
    <row r="48" spans="15:116" ht="13.5" customHeight="1"/>
    <row r="49" spans="104:116" ht="13.5" customHeight="1"/>
    <row r="50" spans="104:116" ht="13.5" customHeight="1">
      <c r="CZ50" s="95"/>
      <c r="DA50" s="95"/>
      <c r="DB50" s="95"/>
      <c r="DC50" s="95"/>
      <c r="DD50" s="95"/>
      <c r="DE50" s="95"/>
      <c r="DF50" s="95"/>
      <c r="DG50" s="95"/>
      <c r="DH50" s="95"/>
      <c r="DI50" s="95"/>
      <c r="DJ50" s="95"/>
      <c r="DK50" s="95"/>
      <c r="DL50" s="95"/>
    </row>
    <row r="51" spans="104:116" ht="13.5" customHeight="1"/>
    <row r="52" spans="104:116" ht="13.5" customHeight="1"/>
    <row r="53" spans="104:116" ht="13.5" customHeight="1">
      <c r="DL53" s="9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95"/>
      <c r="DD67" s="95"/>
      <c r="DE67" s="95"/>
      <c r="DF67" s="95"/>
      <c r="DG67" s="95"/>
      <c r="DH67" s="95"/>
      <c r="DI67" s="95"/>
      <c r="DJ67" s="95"/>
      <c r="DK67" s="95"/>
      <c r="DL67" s="9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K81RfPXE1BZ4FPjoVNOCTDhJFV25E6cjsk5LQ+T5BrgGccu++z+EKnqRFfz63WwMS7usiYHcn04zqx5TdCdjnA==" saltValue="Rs+heUhQZ5bcOe6+iSkUew==" spinCount="100000" sheet="1" objects="1" scenarios="1"/>
  <phoneticPr fontId="5"/>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508</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338</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9" t="s">
        <v>89</v>
      </c>
      <c r="AP7" s="144"/>
      <c r="AQ7" s="155" t="s">
        <v>509</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0"/>
      <c r="AP8" s="145" t="s">
        <v>510</v>
      </c>
      <c r="AQ8" s="156" t="s">
        <v>511</v>
      </c>
      <c r="AR8" s="170" t="s">
        <v>157</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62" t="s">
        <v>468</v>
      </c>
      <c r="AL9" s="1063"/>
      <c r="AM9" s="1063"/>
      <c r="AN9" s="1064"/>
      <c r="AO9" s="134">
        <v>3163326</v>
      </c>
      <c r="AP9" s="134">
        <v>96144</v>
      </c>
      <c r="AQ9" s="157">
        <v>70630</v>
      </c>
      <c r="AR9" s="171">
        <v>36.1</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62" t="s">
        <v>507</v>
      </c>
      <c r="AL10" s="1063"/>
      <c r="AM10" s="1063"/>
      <c r="AN10" s="1064"/>
      <c r="AO10" s="135">
        <v>149106</v>
      </c>
      <c r="AP10" s="135">
        <v>4532</v>
      </c>
      <c r="AQ10" s="158">
        <v>8333</v>
      </c>
      <c r="AR10" s="172">
        <v>-45.6</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62" t="s">
        <v>218</v>
      </c>
      <c r="AL11" s="1063"/>
      <c r="AM11" s="1063"/>
      <c r="AN11" s="1064"/>
      <c r="AO11" s="135">
        <v>71455</v>
      </c>
      <c r="AP11" s="135">
        <v>2172</v>
      </c>
      <c r="AQ11" s="158">
        <v>8447</v>
      </c>
      <c r="AR11" s="172">
        <v>-74.3</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62" t="s">
        <v>405</v>
      </c>
      <c r="AL12" s="1063"/>
      <c r="AM12" s="1063"/>
      <c r="AN12" s="1064"/>
      <c r="AO12" s="135" t="s">
        <v>208</v>
      </c>
      <c r="AP12" s="135" t="s">
        <v>208</v>
      </c>
      <c r="AQ12" s="158">
        <v>1002</v>
      </c>
      <c r="AR12" s="172" t="s">
        <v>208</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62" t="s">
        <v>246</v>
      </c>
      <c r="AL13" s="1063"/>
      <c r="AM13" s="1063"/>
      <c r="AN13" s="1064"/>
      <c r="AO13" s="135" t="s">
        <v>208</v>
      </c>
      <c r="AP13" s="135" t="s">
        <v>208</v>
      </c>
      <c r="AQ13" s="158">
        <v>12</v>
      </c>
      <c r="AR13" s="172" t="s">
        <v>208</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62" t="s">
        <v>299</v>
      </c>
      <c r="AL14" s="1063"/>
      <c r="AM14" s="1063"/>
      <c r="AN14" s="1064"/>
      <c r="AO14" s="135">
        <v>137139</v>
      </c>
      <c r="AP14" s="135">
        <v>4168</v>
      </c>
      <c r="AQ14" s="158">
        <v>2952</v>
      </c>
      <c r="AR14" s="172">
        <v>41.2</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62" t="s">
        <v>512</v>
      </c>
      <c r="AL15" s="1063"/>
      <c r="AM15" s="1063"/>
      <c r="AN15" s="1064"/>
      <c r="AO15" s="135">
        <v>24224</v>
      </c>
      <c r="AP15" s="135">
        <v>736</v>
      </c>
      <c r="AQ15" s="158">
        <v>1842</v>
      </c>
      <c r="AR15" s="172">
        <v>-60</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65" t="s">
        <v>318</v>
      </c>
      <c r="AL16" s="1066"/>
      <c r="AM16" s="1066"/>
      <c r="AN16" s="1067"/>
      <c r="AO16" s="135">
        <v>-262254</v>
      </c>
      <c r="AP16" s="135">
        <v>-7971</v>
      </c>
      <c r="AQ16" s="158">
        <v>-6186</v>
      </c>
      <c r="AR16" s="172">
        <v>28.9</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65" t="s">
        <v>282</v>
      </c>
      <c r="AL17" s="1066"/>
      <c r="AM17" s="1066"/>
      <c r="AN17" s="1067"/>
      <c r="AO17" s="135">
        <v>3282996</v>
      </c>
      <c r="AP17" s="135">
        <v>99781</v>
      </c>
      <c r="AQ17" s="158">
        <v>87031</v>
      </c>
      <c r="AR17" s="172">
        <v>14.6</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192</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513</v>
      </c>
      <c r="AP20" s="146" t="s">
        <v>343</v>
      </c>
      <c r="AQ20" s="159" t="s">
        <v>46</v>
      </c>
      <c r="AR20" s="173"/>
    </row>
    <row r="21" spans="1:46" s="98" customFormat="1">
      <c r="A21" s="100"/>
      <c r="AK21" s="1059" t="s">
        <v>186</v>
      </c>
      <c r="AL21" s="1060"/>
      <c r="AM21" s="1060"/>
      <c r="AN21" s="1061"/>
      <c r="AO21" s="137">
        <v>10.18</v>
      </c>
      <c r="AP21" s="147">
        <v>8.3000000000000007</v>
      </c>
      <c r="AQ21" s="160">
        <v>1.88</v>
      </c>
      <c r="AS21" s="179"/>
      <c r="AT21" s="100"/>
    </row>
    <row r="22" spans="1:46" s="98" customFormat="1">
      <c r="A22" s="100"/>
      <c r="AK22" s="1059" t="s">
        <v>514</v>
      </c>
      <c r="AL22" s="1060"/>
      <c r="AM22" s="1060"/>
      <c r="AN22" s="1061"/>
      <c r="AO22" s="138">
        <v>97.2</v>
      </c>
      <c r="AP22" s="148">
        <v>97.7</v>
      </c>
      <c r="AQ22" s="161">
        <v>-0.5</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516</v>
      </c>
      <c r="AP26" s="149"/>
      <c r="AQ26" s="149"/>
      <c r="AR26" s="149"/>
      <c r="AS26" s="102"/>
      <c r="AT26" s="102"/>
    </row>
    <row r="27" spans="1:46">
      <c r="A27" s="103"/>
      <c r="AO27" s="108"/>
      <c r="AP27" s="108"/>
      <c r="AQ27" s="108"/>
      <c r="AR27" s="108"/>
      <c r="AS27" s="108"/>
      <c r="AT27" s="108"/>
    </row>
    <row r="28" spans="1:46" ht="17.25">
      <c r="A28" s="99" t="s">
        <v>272</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123</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9" t="s">
        <v>89</v>
      </c>
      <c r="AP30" s="144"/>
      <c r="AQ30" s="155" t="s">
        <v>509</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0"/>
      <c r="AP31" s="145" t="s">
        <v>510</v>
      </c>
      <c r="AQ31" s="156" t="s">
        <v>511</v>
      </c>
      <c r="AR31" s="170" t="s">
        <v>157</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53" t="s">
        <v>517</v>
      </c>
      <c r="AL32" s="1054"/>
      <c r="AM32" s="1054"/>
      <c r="AN32" s="1055"/>
      <c r="AO32" s="135">
        <v>1622551</v>
      </c>
      <c r="AP32" s="135">
        <v>49315</v>
      </c>
      <c r="AQ32" s="162">
        <v>50496</v>
      </c>
      <c r="AR32" s="172">
        <v>-2.2999999999999998</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53" t="s">
        <v>518</v>
      </c>
      <c r="AL33" s="1054"/>
      <c r="AM33" s="1054"/>
      <c r="AN33" s="1055"/>
      <c r="AO33" s="135" t="s">
        <v>208</v>
      </c>
      <c r="AP33" s="135" t="s">
        <v>208</v>
      </c>
      <c r="AQ33" s="162" t="s">
        <v>208</v>
      </c>
      <c r="AR33" s="172" t="s">
        <v>208</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53" t="s">
        <v>63</v>
      </c>
      <c r="AL34" s="1054"/>
      <c r="AM34" s="1054"/>
      <c r="AN34" s="1055"/>
      <c r="AO34" s="135" t="s">
        <v>208</v>
      </c>
      <c r="AP34" s="135" t="s">
        <v>208</v>
      </c>
      <c r="AQ34" s="162">
        <v>40</v>
      </c>
      <c r="AR34" s="172" t="s">
        <v>208</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53" t="s">
        <v>519</v>
      </c>
      <c r="AL35" s="1054"/>
      <c r="AM35" s="1054"/>
      <c r="AN35" s="1055"/>
      <c r="AO35" s="135">
        <v>526161</v>
      </c>
      <c r="AP35" s="135">
        <v>15992</v>
      </c>
      <c r="AQ35" s="162">
        <v>19688</v>
      </c>
      <c r="AR35" s="172">
        <v>-18.8</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53" t="s">
        <v>42</v>
      </c>
      <c r="AL36" s="1054"/>
      <c r="AM36" s="1054"/>
      <c r="AN36" s="1055"/>
      <c r="AO36" s="135">
        <v>250108</v>
      </c>
      <c r="AP36" s="135">
        <v>7602</v>
      </c>
      <c r="AQ36" s="162">
        <v>2838</v>
      </c>
      <c r="AR36" s="172">
        <v>167.9</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53" t="s">
        <v>356</v>
      </c>
      <c r="AL37" s="1054"/>
      <c r="AM37" s="1054"/>
      <c r="AN37" s="1055"/>
      <c r="AO37" s="135" t="s">
        <v>208</v>
      </c>
      <c r="AP37" s="135" t="s">
        <v>208</v>
      </c>
      <c r="AQ37" s="162">
        <v>486</v>
      </c>
      <c r="AR37" s="172" t="s">
        <v>208</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56" t="s">
        <v>230</v>
      </c>
      <c r="AL38" s="1057"/>
      <c r="AM38" s="1057"/>
      <c r="AN38" s="1058"/>
      <c r="AO38" s="139">
        <v>3</v>
      </c>
      <c r="AP38" s="139">
        <v>0</v>
      </c>
      <c r="AQ38" s="163">
        <v>3</v>
      </c>
      <c r="AR38" s="161">
        <v>-100</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56" t="s">
        <v>85</v>
      </c>
      <c r="AL39" s="1057"/>
      <c r="AM39" s="1057"/>
      <c r="AN39" s="1058"/>
      <c r="AO39" s="135">
        <v>-92519</v>
      </c>
      <c r="AP39" s="135">
        <v>-2812</v>
      </c>
      <c r="AQ39" s="162">
        <v>-4320</v>
      </c>
      <c r="AR39" s="172">
        <v>-34.9</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53" t="s">
        <v>520</v>
      </c>
      <c r="AL40" s="1054"/>
      <c r="AM40" s="1054"/>
      <c r="AN40" s="1055"/>
      <c r="AO40" s="135">
        <v>-1525281</v>
      </c>
      <c r="AP40" s="135">
        <v>-46358</v>
      </c>
      <c r="AQ40" s="162">
        <v>-47973</v>
      </c>
      <c r="AR40" s="172">
        <v>-3.4</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3" t="s">
        <v>397</v>
      </c>
      <c r="AL41" s="1044"/>
      <c r="AM41" s="1044"/>
      <c r="AN41" s="1045"/>
      <c r="AO41" s="135">
        <v>781023</v>
      </c>
      <c r="AP41" s="135">
        <v>23738</v>
      </c>
      <c r="AQ41" s="162">
        <v>21258</v>
      </c>
      <c r="AR41" s="172">
        <v>11.7</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179</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521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522</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1" t="s">
        <v>89</v>
      </c>
      <c r="AN49" s="1046" t="s">
        <v>135</v>
      </c>
      <c r="AO49" s="1047"/>
      <c r="AP49" s="1047"/>
      <c r="AQ49" s="1047"/>
      <c r="AR49" s="1048"/>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2"/>
      <c r="AN50" s="131" t="s">
        <v>498</v>
      </c>
      <c r="AO50" s="141" t="s">
        <v>499</v>
      </c>
      <c r="AP50" s="152" t="s">
        <v>523</v>
      </c>
      <c r="AQ50" s="165" t="s">
        <v>391</v>
      </c>
      <c r="AR50" s="175" t="s">
        <v>524</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243</v>
      </c>
      <c r="AL51" s="120"/>
      <c r="AM51" s="125">
        <v>2691071</v>
      </c>
      <c r="AN51" s="132">
        <v>77347</v>
      </c>
      <c r="AO51" s="142">
        <v>-49.4</v>
      </c>
      <c r="AP51" s="153">
        <v>81768</v>
      </c>
      <c r="AQ51" s="166">
        <v>-23.3</v>
      </c>
      <c r="AR51" s="176">
        <v>-26.1</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284</v>
      </c>
      <c r="AM52" s="126">
        <v>990391</v>
      </c>
      <c r="AN52" s="133">
        <v>28466</v>
      </c>
      <c r="AO52" s="143">
        <v>-70.5</v>
      </c>
      <c r="AP52" s="154">
        <v>37917</v>
      </c>
      <c r="AQ52" s="167">
        <v>-16.7</v>
      </c>
      <c r="AR52" s="177">
        <v>-53.8</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137</v>
      </c>
      <c r="AL53" s="120"/>
      <c r="AM53" s="125">
        <v>1866936</v>
      </c>
      <c r="AN53" s="132">
        <v>54330</v>
      </c>
      <c r="AO53" s="142">
        <v>-29.8</v>
      </c>
      <c r="AP53" s="153">
        <v>65876</v>
      </c>
      <c r="AQ53" s="166">
        <v>-19.399999999999999</v>
      </c>
      <c r="AR53" s="176">
        <v>-10.4</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284</v>
      </c>
      <c r="AM54" s="126">
        <v>813556</v>
      </c>
      <c r="AN54" s="133">
        <v>23675</v>
      </c>
      <c r="AO54" s="143">
        <v>-16.8</v>
      </c>
      <c r="AP54" s="154">
        <v>36484</v>
      </c>
      <c r="AQ54" s="167">
        <v>-3.8</v>
      </c>
      <c r="AR54" s="177">
        <v>-13</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241</v>
      </c>
      <c r="AL55" s="120"/>
      <c r="AM55" s="125">
        <v>1877784</v>
      </c>
      <c r="AN55" s="132">
        <v>55398</v>
      </c>
      <c r="AO55" s="142">
        <v>2</v>
      </c>
      <c r="AP55" s="153">
        <v>68468</v>
      </c>
      <c r="AQ55" s="166">
        <v>3.9</v>
      </c>
      <c r="AR55" s="176">
        <v>-1.9</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284</v>
      </c>
      <c r="AM56" s="126">
        <v>471205</v>
      </c>
      <c r="AN56" s="133">
        <v>13901</v>
      </c>
      <c r="AO56" s="143">
        <v>-41.3</v>
      </c>
      <c r="AP56" s="154">
        <v>34140</v>
      </c>
      <c r="AQ56" s="167">
        <v>-6.4</v>
      </c>
      <c r="AR56" s="177">
        <v>-34.9</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525</v>
      </c>
      <c r="AL57" s="120"/>
      <c r="AM57" s="125">
        <v>1838058</v>
      </c>
      <c r="AN57" s="132">
        <v>54836</v>
      </c>
      <c r="AO57" s="142">
        <v>-1</v>
      </c>
      <c r="AP57" s="153">
        <v>69729</v>
      </c>
      <c r="AQ57" s="166">
        <v>1.8</v>
      </c>
      <c r="AR57" s="176">
        <v>-2.8</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284</v>
      </c>
      <c r="AM58" s="126">
        <v>904325</v>
      </c>
      <c r="AN58" s="133">
        <v>26979</v>
      </c>
      <c r="AO58" s="143">
        <v>94.1</v>
      </c>
      <c r="AP58" s="154">
        <v>38908</v>
      </c>
      <c r="AQ58" s="167">
        <v>14</v>
      </c>
      <c r="AR58" s="177">
        <v>80.099999999999994</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526</v>
      </c>
      <c r="AL59" s="120"/>
      <c r="AM59" s="125">
        <v>2514043</v>
      </c>
      <c r="AN59" s="132">
        <v>76410</v>
      </c>
      <c r="AO59" s="142">
        <v>39.299999999999997</v>
      </c>
      <c r="AP59" s="153">
        <v>74581</v>
      </c>
      <c r="AQ59" s="166">
        <v>7</v>
      </c>
      <c r="AR59" s="176">
        <v>32.299999999999997</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284</v>
      </c>
      <c r="AM60" s="126">
        <v>1118494</v>
      </c>
      <c r="AN60" s="133">
        <v>33995</v>
      </c>
      <c r="AO60" s="143">
        <v>26</v>
      </c>
      <c r="AP60" s="154">
        <v>41563</v>
      </c>
      <c r="AQ60" s="167">
        <v>6.8</v>
      </c>
      <c r="AR60" s="177">
        <v>19.2</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420</v>
      </c>
      <c r="AL61" s="123"/>
      <c r="AM61" s="125">
        <v>2157578</v>
      </c>
      <c r="AN61" s="132">
        <v>63664</v>
      </c>
      <c r="AO61" s="142">
        <v>-7.8</v>
      </c>
      <c r="AP61" s="153">
        <v>72084</v>
      </c>
      <c r="AQ61" s="168">
        <v>-6</v>
      </c>
      <c r="AR61" s="176">
        <v>-1.8</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284</v>
      </c>
      <c r="AM62" s="126">
        <v>859594</v>
      </c>
      <c r="AN62" s="133">
        <v>25403</v>
      </c>
      <c r="AO62" s="143">
        <v>-1.7</v>
      </c>
      <c r="AP62" s="154">
        <v>37802</v>
      </c>
      <c r="AQ62" s="167">
        <v>-1.2</v>
      </c>
      <c r="AR62" s="177">
        <v>-0.5</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imSuS+yjVq6vq6GFE1BWfQiYSuKyBfiLTROXLETDnnolbPnebiYputgNO2RKbPXLC2XV7FB5S9ykI3HQ17FDDQ==" saltValue="QfIRHh6DNJ2c4Wkw9djSH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101</v>
      </c>
    </row>
    <row r="120" spans="125:125" ht="13.5" hidden="1" customHeight="1"/>
    <row r="121" spans="125:125" ht="13.5" hidden="1" customHeight="1">
      <c r="DU121" s="95"/>
    </row>
  </sheetData>
  <sheetProtection algorithmName="SHA-512" hashValue="dnC/pwWnCeq676+PwHJzyqbTYwuyU4gTThf5DDta9sX23Y7GILvoIyxNNppglVqCI5Xqi3Vn7e4gnGWXBlUU1A==" saltValue="PhNDLkNyMJLfKAn8cDWnN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101</v>
      </c>
    </row>
  </sheetData>
  <sheetProtection algorithmName="SHA-512" hashValue="WH839ktbv4Gfp4Es9o01nV9V1sInatXr8AcHZv+wwP5srMBZXUZZAZ3y+veVol0JqXGe1N0jH3p8DpyWSxHKIA==" saltValue="h+tPgVPAjkJ1KujCjxWkT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8</v>
      </c>
      <c r="C46" s="188"/>
      <c r="D46" s="188"/>
      <c r="E46" s="189" t="s">
        <v>16</v>
      </c>
      <c r="F46" s="190" t="s">
        <v>528</v>
      </c>
      <c r="G46" s="194" t="s">
        <v>529</v>
      </c>
      <c r="H46" s="194" t="s">
        <v>447</v>
      </c>
      <c r="I46" s="194" t="s">
        <v>530</v>
      </c>
      <c r="J46" s="199" t="s">
        <v>531</v>
      </c>
    </row>
    <row r="47" spans="2:10" ht="57.75" customHeight="1">
      <c r="B47" s="185"/>
      <c r="C47" s="1068" t="s">
        <v>4</v>
      </c>
      <c r="D47" s="1068"/>
      <c r="E47" s="1069"/>
      <c r="F47" s="191">
        <v>23.26</v>
      </c>
      <c r="G47" s="195">
        <v>19.510000000000002</v>
      </c>
      <c r="H47" s="195">
        <v>17.010000000000002</v>
      </c>
      <c r="I47" s="195">
        <v>15.21</v>
      </c>
      <c r="J47" s="200">
        <v>16.13</v>
      </c>
    </row>
    <row r="48" spans="2:10" ht="57.75" customHeight="1">
      <c r="B48" s="186"/>
      <c r="C48" s="1070" t="s">
        <v>11</v>
      </c>
      <c r="D48" s="1070"/>
      <c r="E48" s="1071"/>
      <c r="F48" s="192">
        <v>7.3</v>
      </c>
      <c r="G48" s="196">
        <v>6.6</v>
      </c>
      <c r="H48" s="196">
        <v>5.45</v>
      </c>
      <c r="I48" s="196">
        <v>7.42</v>
      </c>
      <c r="J48" s="201">
        <v>6.33</v>
      </c>
    </row>
    <row r="49" spans="2:10" ht="57.75" customHeight="1">
      <c r="B49" s="187"/>
      <c r="C49" s="1072" t="s">
        <v>15</v>
      </c>
      <c r="D49" s="1072"/>
      <c r="E49" s="1073"/>
      <c r="F49" s="193">
        <v>0.82</v>
      </c>
      <c r="G49" s="197" t="s">
        <v>532</v>
      </c>
      <c r="H49" s="197" t="s">
        <v>533</v>
      </c>
      <c r="I49" s="197">
        <v>0.04</v>
      </c>
      <c r="J49" s="202" t="s">
        <v>62</v>
      </c>
    </row>
    <row r="50" spans="2:10" ht="13.5" customHeight="1"/>
  </sheetData>
  <sheetProtection algorithmName="SHA-512" hashValue="XDnUFG589PhocWyoNow5+trPxTJn0vHO9jsDKDZFYIRaPwSqBSd12ymbDuzRDnbTCejbESYIGzG929Tb51C46Q==" saltValue="0xHzXmBVFCPAoPgRwg54R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財政経営課　竹田雄次</cp:lastModifiedBy>
  <cp:lastPrinted>2021-09-29T01:07:06Z</cp:lastPrinted>
  <dcterms:created xsi:type="dcterms:W3CDTF">2021-02-05T02:23:03Z</dcterms:created>
  <dcterms:modified xsi:type="dcterms:W3CDTF">2021-09-29T01:11:14Z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2021-03-29T13:30:56Z</vt:filetime>
  </property>
</Properties>
</file>