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C:\Users\yui01.ONOINET\Downloads\"/>
    </mc:Choice>
  </mc:AlternateContent>
  <xr:revisionPtr revIDLastSave="0" documentId="13_ncr:1_{3C74BD28-2C12-4B6D-B652-A8DD90857400}" xr6:coauthVersionLast="43" xr6:coauthVersionMax="43" xr10:uidLastSave="{00000000-0000-0000-0000-000000000000}"/>
  <bookViews>
    <workbookView xWindow="-108" yWindow="-108" windowWidth="15576" windowHeight="92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C38" i="10"/>
  <c r="BE37" i="10"/>
  <c r="AM37" i="10"/>
  <c r="C37" i="10"/>
  <c r="AM36" i="10"/>
  <c r="C36" i="10"/>
  <c r="AM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l="1"/>
  <c r="BW35" i="10" s="1"/>
  <c r="BW36" i="10" s="1"/>
  <c r="BW37" i="10" s="1"/>
  <c r="BW38" i="10" s="1"/>
  <c r="BW39" i="10" s="1"/>
  <c r="CO34" i="10" l="1"/>
  <c r="CO35" i="10" s="1"/>
  <c r="CO36" i="10" s="1"/>
  <c r="CO37" i="10" s="1"/>
  <c r="CO38" i="10" s="1"/>
  <c r="CO39" i="10" s="1"/>
  <c r="CO40" i="10" s="1"/>
</calcChain>
</file>

<file path=xl/sharedStrings.xml><?xml version="1.0" encoding="utf-8"?>
<sst xmlns="http://schemas.openxmlformats.org/spreadsheetml/2006/main" count="1128" uniqueCount="597">
  <si>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</si>
  <si>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</si>
  <si>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</si>
  <si>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</si>
  <si>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</si>
  <si>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</si>
  <si>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</si>
  <si>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</si>
  <si>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</si>
  <si>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</si>
  <si>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</si>
  <si>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</si>
  <si>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</si>
  <si>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</si>
  <si>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</si>
  <si>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</si>
  <si>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</si>
  <si>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</si>
  <si>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</si>
  <si>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</si>
  <si>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</si>
  <si>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</si>
  <si>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</si>
  <si>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</si>
  <si>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</si>
  <si>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</si>
  <si>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</si>
  <si>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</si>
  <si>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</si>
  <si>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</si>
  <si>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</si>
  <si>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</si>
  <si>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</si>
  <si>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</si>
  <si>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</si>
  <si>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</si>
  <si>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</si>
  <si>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</si>
  <si>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</si>
  <si>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</si>
  <si>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</si>
  <si>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</si>
  <si>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</si>
  <si>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</si>
  <si>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</si>
  <si>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</si>
  <si>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</si>
  <si>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</si>
  <si>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</si>
  <si>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</si>
  <si>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</si>
  <si>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</si>
  <si>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</si>
  <si>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</si>
  <si>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</si>
  <si>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</si>
  <si>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</si>
  <si>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</si>
  <si>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</si>
  <si>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</si>
  <si>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</si>
  <si>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</si>
  <si>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</si>
  <si>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</si>
  <si>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</si>
  <si>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</si>
  <si>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</si>
  <si>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</si>
  <si>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</si>
  <si>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</si>
  <si>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</si>
  <si>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</si>
  <si>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</si>
  <si>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</si>
  <si>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</si>
  <si>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</si>
  <si>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</si>
  <si>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</si>
  <si>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</si>
  <si>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</si>
  <si>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</si>
  <si>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</si>
  <si>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</si>
  <si>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</si>
  <si>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</si>
  <si>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</si>
  <si>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</si>
  <si>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</si>
  <si>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</si>
  <si>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</si>
  <si>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</si>
  <si>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</si>
  <si>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</si>
  <si>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</si>
  <si>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</si>
  <si>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</si>
  <si>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</si>
  <si>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</si>
  <si>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</si>
  <si>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</si>
  <si>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</si>
  <si>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</si>
  <si>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</si>
  <si>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</si>
  <si>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</si>
  <si>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</si>
  <si>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</si>
  <si>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</si>
  <si>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</si>
  <si>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</si>
  <si>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</si>
  <si>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</si>
  <si>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</si>
  <si>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</si>
  <si>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</si>
  <si>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</si>
  <si>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</si>
  <si>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</si>
  <si>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</si>
  <si>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</si>
  <si>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</si>
  <si>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</si>
  <si>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</si>
  <si>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</si>
  <si>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</si>
  <si>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</si>
  <si>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</si>
  <si>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</si>
  <si>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</si>
  <si>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</si>
  <si>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</si>
  <si>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</si>
  <si>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</si>
  <si>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</si>
  <si>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</si>
  <si>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</si>
  <si>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</si>
  <si>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</si>
  <si>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</si>
  <si>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</si>
  <si>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</si>
  <si>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</si>
  <si>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</si>
  <si>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</si>
  <si>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</si>
  <si>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</si>
  <si>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</si>
  <si>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</si>
  <si>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</si>
  <si>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</si>
  <si>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</si>
  <si>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</si>
  <si>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</si>
  <si>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</si>
  <si>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</si>
  <si>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</si>
  <si>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</si>
  <si>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</si>
  <si>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</si>
  <si>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</si>
  <si>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</si>
  <si>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</si>
  <si>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</si>
  <si>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</si>
  <si>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</si>
  <si>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</si>
  <si>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</si>
  <si>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</si>
  <si>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</si>
  <si>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</si>
  <si>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</si>
  <si>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</si>
  <si>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</si>
  <si>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</si>
  <si>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</si>
  <si>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</si>
  <si>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</si>
  <si>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</si>
  <si>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</si>
  <si>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</si>
  <si>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</si>
  <si>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</si>
  <si>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</si>
  <si>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</si>
  <si>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</si>
  <si>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</si>
  <si>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</si>
  <si>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</si>
  <si>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</si>
  <si>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</si>
  <si>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</si>
  <si>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</si>
  <si>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</si>
  <si>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</si>
  <si>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</si>
  <si>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</si>
  <si>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</si>
  <si>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</si>
  <si>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</si>
  <si>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</si>
  <si>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</si>
  <si>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</si>
  <si>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</si>
  <si>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</si>
  <si>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</si>
  <si>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</si>
  <si>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福井県大野市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</si>
  <si>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</si>
  <si>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</si>
  <si>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</si>
  <si>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</si>
  <si>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</si>
  <si>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</si>
  <si>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</si>
  <si>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</si>
  <si>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</si>
  <si>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</si>
  <si>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</si>
  <si>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</si>
  <si>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</si>
  <si>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</si>
  <si>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</si>
  <si>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</si>
  <si>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</si>
  <si>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</si>
  <si>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</si>
  <si>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</si>
  <si>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</si>
  <si>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</si>
  <si>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</si>
  <si>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</si>
  <si>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</si>
  <si>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</si>
  <si>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</si>
  <si>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</si>
  <si>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</si>
  <si>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</si>
  <si>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</si>
  <si>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</si>
  <si>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</si>
  <si>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</si>
  <si>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</si>
  <si>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</si>
  <si>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</si>
  <si>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</si>
  <si>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</si>
  <si>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</si>
  <si>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</si>
  <si>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</si>
  <si>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</si>
  <si>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</si>
  <si>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</si>
  <si>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</si>
  <si>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</si>
  <si>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</si>
  <si>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</si>
  <si>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</si>
  <si>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</si>
  <si>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</si>
  <si>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</si>
  <si>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</si>
  <si>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</si>
  <si>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</si>
  <si>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</si>
  <si>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</si>
  <si>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</si>
  <si>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</si>
  <si>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</si>
  <si>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</si>
  <si>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</si>
  <si>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</si>
  <si>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</si>
  <si>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</si>
  <si>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</si>
  <si>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</si>
  <si>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</si>
  <si>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</si>
  <si>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</si>
  <si>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</si>
  <si>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</si>
  <si>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</si>
  <si>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</si>
  <si>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</si>
  <si>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</si>
  <si>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</si>
  <si>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</si>
  <si>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</si>
  <si>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</si>
  <si>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</si>
  <si>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</si>
  <si>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</si>
  <si>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</si>
  <si>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</si>
  <si>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</si>
  <si>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</si>
  <si>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</si>
  <si>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</si>
  <si>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</si>
  <si>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</si>
  <si>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</si>
  <si>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</si>
  <si>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</si>
  <si>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</si>
  <si>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</si>
  <si>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</si>
  <si>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</si>
  <si>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</si>
  <si>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</si>
  <si>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</si>
  <si>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</si>
  <si>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</si>
  <si>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</si>
  <si>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</si>
  <si>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</si>
  <si>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</si>
  <si>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</si>
  <si>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</si>
  <si>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</si>
  <si>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</si>
  <si>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</si>
  <si>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</si>
  <si>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</si>
  <si>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</si>
  <si>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</si>
  <si>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</si>
  <si>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</si>
  <si>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</si>
  <si>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</si>
  <si>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</si>
  <si>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</si>
  <si>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</si>
  <si>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</si>
  <si>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</si>
  <si>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</si>
  <si>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</si>
  <si>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</si>
  <si>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</si>
  <si>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</si>
  <si>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</si>
  <si>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</si>
  <si>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</si>
  <si>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</si>
  <si>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</si>
  <si>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</si>
  <si>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</si>
  <si>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</si>
  <si>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</si>
  <si>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</si>
  <si>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</si>
  <si>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</si>
  <si>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</si>
  <si>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</si>
  <si>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</si>
  <si>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</si>
  <si>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</si>
  <si>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</si>
  <si>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福井県大野市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</si>
  <si>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</si>
  <si>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</si>
  <si>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</si>
  <si>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</si>
  <si>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</si>
  <si>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</si>
  <si>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</si>
  <si>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</si>
  <si>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</si>
  <si>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</si>
  <si>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</si>
  <si>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</si>
  <si>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</si>
  <si>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</si>
  <si>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</si>
  <si>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</si>
  <si>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</si>
  <si>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</si>
  <si>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</si>
  <si>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</si>
  <si>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</si>
  <si>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</si>
  <si>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</si>
  <si>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</si>
  <si>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</si>
  <si>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</si>
  <si>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</si>
  <si>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</si>
  <si>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</si>
  <si>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</si>
  <si>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</si>
  <si>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</si>
  <si>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</si>
  <si>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</si>
  <si>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和泉診療所事業特別会計</t>
    <phoneticPr fontId="5"/>
  </si>
  <si>
    <t>後期高齢者医療特別会計</t>
    <phoneticPr fontId="5"/>
  </si>
  <si>
    <t>介護保険事業特別会計（保険事業勘定）</t>
    <phoneticPr fontId="5"/>
  </si>
  <si>
    <t>介護保険事業特別会計（介護サービス事業勘定）</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</si>
  <si>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</si>
  <si>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</si>
  <si>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</si>
  <si>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</si>
  <si>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</si>
  <si>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</si>
  <si>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</si>
  <si>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</si>
  <si>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</si>
  <si>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</si>
  <si>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</si>
  <si>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</si>
  <si>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</si>
  <si>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</si>
  <si>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</si>
  <si>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</si>
  <si>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</si>
  <si>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</si>
  <si>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</si>
  <si>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</si>
  <si>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</si>
  <si>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</si>
  <si>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</si>
  <si>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</si>
  <si>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</si>
  <si>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</si>
  <si>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</si>
  <si>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</si>
  <si>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</si>
  <si>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</si>
  <si>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</si>
  <si>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</si>
  <si>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</si>
  <si>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</si>
  <si>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</si>
  <si>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</si>
  <si>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</si>
  <si>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</si>
  <si>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</si>
  <si>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</si>
  <si>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</si>
  <si>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</si>
  <si>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</si>
  <si>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</si>
  <si>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</si>
  <si>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</si>
  <si>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</si>
  <si>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</si>
  <si>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</si>
  <si>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</si>
  <si>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</si>
  <si>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</si>
  <si>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</si>
  <si>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</si>
  <si>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</si>
  <si>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</si>
  <si>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</si>
  <si>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</si>
  <si>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</si>
  <si>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</si>
  <si>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</si>
  <si>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</si>
  <si>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</si>
  <si>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</si>
  <si>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</si>
  <si>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</si>
  <si>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</si>
  <si>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</si>
  <si>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</si>
  <si>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</si>
  <si>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</si>
  <si>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</si>
  <si>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</si>
  <si>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</si>
  <si>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</si>
  <si>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</si>
  <si>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</si>
  <si>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</si>
  <si>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</si>
  <si>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</si>
  <si>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</si>
  <si>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</si>
  <si>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</si>
  <si>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</si>
  <si>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</si>
  <si>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</si>
  <si>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</si>
  <si>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</si>
  <si>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</si>
  <si>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</si>
  <si>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</si>
  <si>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</si>
  <si>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</si>
  <si>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</si>
  <si>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</si>
  <si>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</si>
  <si>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</si>
  <si>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</si>
  <si>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</si>
  <si>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</si>
  <si>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</si>
  <si>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</si>
  <si>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</si>
  <si>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</si>
  <si>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</si>
  <si>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</si>
  <si>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</si>
  <si>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</si>
  <si>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</si>
  <si>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</si>
  <si>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</si>
  <si>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</si>
  <si>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</si>
  <si>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</si>
  <si>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</si>
  <si>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</si>
  <si>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</si>
  <si>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</si>
  <si>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</si>
  <si>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</si>
  <si>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</si>
  <si>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</si>
  <si>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</si>
  <si>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</si>
  <si>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</si>
  <si>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</si>
  <si>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</si>
  <si>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</si>
  <si>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</si>
  <si>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</si>
  <si>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</si>
  <si>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</si>
  <si>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</si>
  <si>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</si>
  <si>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</si>
  <si>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</si>
  <si>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</si>
  <si>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</si>
  <si>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</si>
  <si>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</si>
  <si>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</si>
  <si>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</si>
  <si>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</si>
  <si>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</si>
  <si>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</si>
  <si>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</si>
  <si>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</si>
  <si>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</si>
  <si>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</si>
  <si>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</si>
  <si>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1.15</t>
  </si>
  <si>
    <t>▲ 5.07</t>
  </si>
  <si>
    <t>▲ 3.88</t>
  </si>
  <si>
    <t>水道事業会計</t>
  </si>
  <si>
    <t>一般会計</t>
  </si>
  <si>
    <t>国民健康保険事業特別会計</t>
  </si>
  <si>
    <t>介護保険事業特別会計（保険事業勘定）</t>
  </si>
  <si>
    <t>簡易水道事業特別会計</t>
  </si>
  <si>
    <t>農業集落排水事業特別会計</t>
  </si>
  <si>
    <t>後期高齢者医療特別会計</t>
  </si>
  <si>
    <t>和泉診療所事業特別会計</t>
  </si>
  <si>
    <t>その他会計（赤字）</t>
  </si>
  <si>
    <t>その他会計（黒字）</t>
  </si>
  <si>
    <t>純損益
（形式収支）</t>
    <phoneticPr fontId="5"/>
  </si>
  <si>
    <t>-</t>
    <phoneticPr fontId="2"/>
  </si>
  <si>
    <t>-</t>
    <phoneticPr fontId="2"/>
  </si>
  <si>
    <t>-</t>
    <phoneticPr fontId="2"/>
  </si>
  <si>
    <t>-</t>
    <phoneticPr fontId="2"/>
  </si>
  <si>
    <t>-</t>
    <phoneticPr fontId="2"/>
  </si>
  <si>
    <t>大野・勝山地区広域行政事務組合</t>
    <phoneticPr fontId="2"/>
  </si>
  <si>
    <t>福井県自治会館組合</t>
    <phoneticPr fontId="2"/>
  </si>
  <si>
    <t>-</t>
    <phoneticPr fontId="2"/>
  </si>
  <si>
    <t>福井県市町総合事務組合（普通会計）</t>
    <rPh sb="12" eb="14">
      <t>フツウ</t>
    </rPh>
    <rPh sb="14" eb="16">
      <t>カイケイ</t>
    </rPh>
    <phoneticPr fontId="2"/>
  </si>
  <si>
    <t>福井県市町総合事務組合（事業会計）</t>
    <rPh sb="12" eb="14">
      <t>ジギョウ</t>
    </rPh>
    <rPh sb="14" eb="16">
      <t>カイケイ</t>
    </rPh>
    <phoneticPr fontId="2"/>
  </si>
  <si>
    <t>福井県後期高齢者医療広域連合</t>
    <phoneticPr fontId="2"/>
  </si>
  <si>
    <t>福井県後期高齢者医療広域連合（事業会計）</t>
    <phoneticPr fontId="2"/>
  </si>
  <si>
    <t>大野市公共施設管理公社</t>
    <phoneticPr fontId="2"/>
  </si>
  <si>
    <t>大野市土地開発公社</t>
    <phoneticPr fontId="2"/>
  </si>
  <si>
    <t>平成大野屋</t>
    <phoneticPr fontId="2"/>
  </si>
  <si>
    <t>昇竜</t>
    <phoneticPr fontId="2"/>
  </si>
  <si>
    <t>越前おおの農林樂舎</t>
    <phoneticPr fontId="2"/>
  </si>
  <si>
    <t>結のまち越前おおの</t>
    <phoneticPr fontId="2"/>
  </si>
  <si>
    <t>水への恩返し財団</t>
    <phoneticPr fontId="2"/>
  </si>
  <si>
    <t>地域振興基金</t>
    <rPh sb="0" eb="2">
      <t>チイキ</t>
    </rPh>
    <rPh sb="2" eb="4">
      <t>シンコウ</t>
    </rPh>
    <rPh sb="4" eb="6">
      <t>キキン</t>
    </rPh>
    <phoneticPr fontId="11"/>
  </si>
  <si>
    <t>上水道整備基金</t>
    <phoneticPr fontId="11"/>
  </si>
  <si>
    <t>合併振興基金</t>
    <phoneticPr fontId="11"/>
  </si>
  <si>
    <t>エキサイト広場総合体育施設管理運営基金</t>
    <phoneticPr fontId="11"/>
  </si>
  <si>
    <t>公共下水道整備基金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</si>
  <si>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</si>
  <si>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</si>
  <si>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</si>
  <si>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</si>
  <si>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平成28年度の将来負担比率は、類似団体内平均値に比べ低く、有形固定資産減価償却率は高い状況にある。
　今後、益々施設の老朽化が進むことが予想されるため、市債や基金の残高等を考慮しながら、計画的な資産管理を行い、バランスの良い財政運営に努める。</t>
    <rPh sb="1" eb="3">
      <t>ヘイセイ</t>
    </rPh>
    <rPh sb="5" eb="6">
      <t>ネン</t>
    </rPh>
    <rPh sb="6" eb="7">
      <t>ド</t>
    </rPh>
    <rPh sb="8" eb="10">
      <t>ショウライ</t>
    </rPh>
    <rPh sb="10" eb="12">
      <t>フタン</t>
    </rPh>
    <rPh sb="12" eb="14">
      <t>ヒリツ</t>
    </rPh>
    <rPh sb="16" eb="18">
      <t>ルイジ</t>
    </rPh>
    <rPh sb="18" eb="20">
      <t>ダンタイ</t>
    </rPh>
    <rPh sb="20" eb="21">
      <t>ナイ</t>
    </rPh>
    <rPh sb="21" eb="24">
      <t>ヘイキンチ</t>
    </rPh>
    <rPh sb="25" eb="26">
      <t>クラ</t>
    </rPh>
    <rPh sb="27" eb="28">
      <t>ヒク</t>
    </rPh>
    <rPh sb="30" eb="32">
      <t>ユウケイ</t>
    </rPh>
    <rPh sb="32" eb="34">
      <t>コテイ</t>
    </rPh>
    <rPh sb="34" eb="36">
      <t>シサン</t>
    </rPh>
    <rPh sb="36" eb="38">
      <t>ゲンカ</t>
    </rPh>
    <rPh sb="38" eb="40">
      <t>ショウキャク</t>
    </rPh>
    <rPh sb="40" eb="41">
      <t>リツ</t>
    </rPh>
    <rPh sb="42" eb="43">
      <t>タカ</t>
    </rPh>
    <rPh sb="44" eb="46">
      <t>ジョウキョウ</t>
    </rPh>
    <rPh sb="52" eb="54">
      <t>コンゴ</t>
    </rPh>
    <rPh sb="55" eb="57">
      <t>マスマス</t>
    </rPh>
    <rPh sb="57" eb="59">
      <t>シセツ</t>
    </rPh>
    <rPh sb="60" eb="63">
      <t>ロウキュウカ</t>
    </rPh>
    <rPh sb="64" eb="65">
      <t>スス</t>
    </rPh>
    <rPh sb="69" eb="71">
      <t>ヨソウ</t>
    </rPh>
    <rPh sb="77" eb="79">
      <t>シサイ</t>
    </rPh>
    <rPh sb="80" eb="82">
      <t>キキン</t>
    </rPh>
    <rPh sb="83" eb="85">
      <t>ザンダカ</t>
    </rPh>
    <rPh sb="85" eb="86">
      <t>ナド</t>
    </rPh>
    <rPh sb="87" eb="89">
      <t>コウリョ</t>
    </rPh>
    <rPh sb="94" eb="97">
      <t>ケイカクテキ</t>
    </rPh>
    <rPh sb="98" eb="100">
      <t>シサン</t>
    </rPh>
    <rPh sb="100" eb="102">
      <t>カンリ</t>
    </rPh>
    <rPh sb="103" eb="104">
      <t>オコナ</t>
    </rPh>
    <rPh sb="111" eb="112">
      <t>ヨ</t>
    </rPh>
    <rPh sb="113" eb="115">
      <t>ザイセイ</t>
    </rPh>
    <rPh sb="115" eb="117">
      <t>ウンエイ</t>
    </rPh>
    <rPh sb="118" eb="11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</si>
  <si>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</si>
  <si>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</si>
  <si>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</si>
  <si>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</si>
  <si>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</si>
  <si>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</si>
  <si>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将来負担比率、実質公債費比率ともに類似団体内平均値より低い状況にある。
　しかしながら、基金残高の減少や普通交付税の減少などにより、比率は上昇傾向にある。
　市債の発行を抑制するなど、将来負担額の軽減に努め、健全な財政運営を行う。</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6">
      <t>ヘイキンチ</t>
    </rPh>
    <rPh sb="28" eb="29">
      <t>ヒク</t>
    </rPh>
    <rPh sb="30" eb="32">
      <t>ジョウキョウ</t>
    </rPh>
    <rPh sb="45" eb="47">
      <t>キキン</t>
    </rPh>
    <rPh sb="47" eb="49">
      <t>ザンダカ</t>
    </rPh>
    <rPh sb="50" eb="52">
      <t>ゲンショウ</t>
    </rPh>
    <rPh sb="53" eb="55">
      <t>フツウ</t>
    </rPh>
    <rPh sb="55" eb="58">
      <t>コウフゼイ</t>
    </rPh>
    <rPh sb="59" eb="61">
      <t>ゲンショウ</t>
    </rPh>
    <rPh sb="67" eb="69">
      <t>ヒリツ</t>
    </rPh>
    <rPh sb="70" eb="72">
      <t>ジョウショウ</t>
    </rPh>
    <rPh sb="72" eb="74">
      <t>ケイコウ</t>
    </rPh>
    <rPh sb="80" eb="82">
      <t>シサイ</t>
    </rPh>
    <rPh sb="83" eb="85">
      <t>ハッコウ</t>
    </rPh>
    <rPh sb="86" eb="88">
      <t>ヨクセイ</t>
    </rPh>
    <rPh sb="93" eb="95">
      <t>ショウライ</t>
    </rPh>
    <rPh sb="95" eb="97">
      <t>フタン</t>
    </rPh>
    <rPh sb="97" eb="98">
      <t>ガク</t>
    </rPh>
    <rPh sb="99" eb="101">
      <t>ケイゲン</t>
    </rPh>
    <rPh sb="102" eb="103">
      <t>ツト</t>
    </rPh>
    <rPh sb="105" eb="107">
      <t>ケンゼン</t>
    </rPh>
    <rPh sb="108" eb="110">
      <t>ザイセイ</t>
    </rPh>
    <rPh sb="110" eb="112">
      <t>ウンエイ</t>
    </rPh>
    <rPh sb="113" eb="114">
      <t>オコナ</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</si>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</sst>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8F5D-4185-B220-433D9CA67F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106873</c:v>
                </c:pt>
                <c:pt idx="1">
                  <c:v>152995</c:v>
                </c:pt>
                <c:pt idx="2">
                  <c:v>77347</c:v>
                </c:pt>
                <c:pt idx="3">
                  <c:v>54330</c:v>
                </c:pt>
                <c:pt idx="4">
                  <c:v>55398</c:v>
                </c:pt>
              </c:numCache>
            </c:numRef>
          </c:val>
          <c:smooth val="0"/>
          <c:extLst>
            <c:ext xmlns:c16="http://schemas.microsoft.com/office/drawing/2014/chart" uri="{C3380CC4-5D6E-409C-BE32-E72D297353CC}">
              <c16:uniqueId val="{00000001-8F5D-4185-B220-433D9CA67F8E}"/>
            </c:ext>
          </c:extLst>
        </c:ser>
        <c:dLbls>
          <c:showLegendKey val="0"/>
          <c:showVal val="0"/>
          <c:showCatName val="0"/>
          <c:showSerName val="0"/>
          <c:showPercent val="0"/>
          <c:showBubbleSize val="0"/>
        </c:dLbls>
        <c:marker val="1"/>
        <c:smooth val="0"/>
        <c:axId val="119735808"/>
        <c:axId val="119737728"/>
      </c:lineChart>
      <c:catAx>
        <c:axId val="11973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37728"/>
        <c:crosses val="autoZero"/>
        <c:auto val="1"/>
        <c:lblAlgn val="ctr"/>
        <c:lblOffset val="100"/>
        <c:tickLblSkip val="1"/>
        <c:tickMarkSkip val="1"/>
        <c:noMultiLvlLbl val="0"/>
      </c:catAx>
      <c:valAx>
        <c:axId val="1197377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3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6.78</c:v>
                </c:pt>
                <c:pt idx="1">
                  <c:v>8.0500000000000007</c:v>
                </c:pt>
                <c:pt idx="2">
                  <c:v>7.3</c:v>
                </c:pt>
                <c:pt idx="3">
                  <c:v>6.6</c:v>
                </c:pt>
                <c:pt idx="4">
                  <c:v>5.45</c:v>
                </c:pt>
              </c:numCache>
            </c:numRef>
          </c:val>
          <c:extLst>
            <c:ext xmlns:c16="http://schemas.microsoft.com/office/drawing/2014/chart" uri="{C3380CC4-5D6E-409C-BE32-E72D297353CC}">
              <c16:uniqueId val="{00000000-FC22-4359-B348-D60471FF9B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23.95</c:v>
                </c:pt>
                <c:pt idx="1">
                  <c:v>22.29</c:v>
                </c:pt>
                <c:pt idx="2">
                  <c:v>23.26</c:v>
                </c:pt>
                <c:pt idx="3">
                  <c:v>19.510000000000002</c:v>
                </c:pt>
                <c:pt idx="4">
                  <c:v>17.010000000000002</c:v>
                </c:pt>
              </c:numCache>
            </c:numRef>
          </c:val>
          <c:extLst>
            <c:ext xmlns:c16="http://schemas.microsoft.com/office/drawing/2014/chart" uri="{C3380CC4-5D6E-409C-BE32-E72D297353CC}">
              <c16:uniqueId val="{00000001-FC22-4359-B348-D60471FF9BA3}"/>
            </c:ext>
          </c:extLst>
        </c:ser>
        <c:dLbls>
          <c:showLegendKey val="0"/>
          <c:showVal val="0"/>
          <c:showCatName val="0"/>
          <c:showSerName val="0"/>
          <c:showPercent val="0"/>
          <c:showBubbleSize val="0"/>
        </c:dLbls>
        <c:gapWidth val="250"/>
        <c:overlap val="100"/>
        <c:axId val="136979200"/>
        <c:axId val="13698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3.43</c:v>
                </c:pt>
                <c:pt idx="1">
                  <c:v>-1.1499999999999999</c:v>
                </c:pt>
                <c:pt idx="2">
                  <c:v>0.82</c:v>
                </c:pt>
                <c:pt idx="3">
                  <c:v>-5.07</c:v>
                </c:pt>
                <c:pt idx="4">
                  <c:v>-3.88</c:v>
                </c:pt>
              </c:numCache>
            </c:numRef>
          </c:val>
          <c:smooth val="0"/>
          <c:extLst>
            <c:ext xmlns:c16="http://schemas.microsoft.com/office/drawing/2014/chart" uri="{C3380CC4-5D6E-409C-BE32-E72D297353CC}">
              <c16:uniqueId val="{00000002-FC22-4359-B348-D60471FF9BA3}"/>
            </c:ext>
          </c:extLst>
        </c:ser>
        <c:dLbls>
          <c:showLegendKey val="0"/>
          <c:showVal val="0"/>
          <c:showCatName val="0"/>
          <c:showSerName val="0"/>
          <c:showPercent val="0"/>
          <c:showBubbleSize val="0"/>
        </c:dLbls>
        <c:marker val="1"/>
        <c:smooth val="0"/>
        <c:axId val="136979200"/>
        <c:axId val="136981120"/>
      </c:lineChart>
      <c:catAx>
        <c:axId val="13697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981120"/>
        <c:crosses val="autoZero"/>
        <c:auto val="1"/>
        <c:lblAlgn val="ctr"/>
        <c:lblOffset val="100"/>
        <c:tickLblSkip val="1"/>
        <c:tickMarkSkip val="1"/>
        <c:noMultiLvlLbl val="0"/>
      </c:catAx>
      <c:valAx>
        <c:axId val="13698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7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F26-400B-87E1-6BEFEE5876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26-400B-87E1-6BEFEE5876CD}"/>
            </c:ext>
          </c:extLst>
        </c:ser>
        <c:ser>
          <c:idx val="2"/>
          <c:order val="2"/>
          <c:tx>
            <c:strRef>
              <c:f>データシート!$A$29</c:f>
              <c:strCache>
                <c:ptCount val="1"/>
                <c:pt idx="0">
                  <c:v>和泉診療所事業特別会計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26-400B-87E1-6BEFEE5876C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7.0000000000000007E-2</c:v>
                </c:pt>
                <c:pt idx="6">
                  <c:v>#N/A</c:v>
                </c:pt>
                <c:pt idx="7">
                  <c:v>0.01</c:v>
                </c:pt>
                <c:pt idx="8">
                  <c:v>#N/A</c:v>
                </c:pt>
                <c:pt idx="9">
                  <c:v>0.01</c:v>
                </c:pt>
              </c:numCache>
            </c:numRef>
          </c:val>
          <c:extLst>
            <c:ext xmlns:c16="http://schemas.microsoft.com/office/drawing/2014/chart" uri="{C3380CC4-5D6E-409C-BE32-E72D297353CC}">
              <c16:uniqueId val="{00000003-1F26-400B-87E1-6BEFEE5876C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0.08</c:v>
                </c:pt>
                <c:pt idx="4">
                  <c:v>#N/A</c:v>
                </c:pt>
                <c:pt idx="5">
                  <c:v>0.12</c:v>
                </c:pt>
                <c:pt idx="6">
                  <c:v>#N/A</c:v>
                </c:pt>
                <c:pt idx="7">
                  <c:v>0.08</c:v>
                </c:pt>
                <c:pt idx="8">
                  <c:v>#N/A</c:v>
                </c:pt>
                <c:pt idx="9">
                  <c:v>0.11</c:v>
                </c:pt>
              </c:numCache>
            </c:numRef>
          </c:val>
          <c:extLst>
            <c:ext xmlns:c16="http://schemas.microsoft.com/office/drawing/2014/chart" uri="{C3380CC4-5D6E-409C-BE32-E72D297353CC}">
              <c16:uniqueId val="{00000004-1F26-400B-87E1-6BEFEE5876CD}"/>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0.16</c:v>
                </c:pt>
                <c:pt idx="4">
                  <c:v>#N/A</c:v>
                </c:pt>
                <c:pt idx="5">
                  <c:v>0.23</c:v>
                </c:pt>
                <c:pt idx="6">
                  <c:v>#N/A</c:v>
                </c:pt>
                <c:pt idx="7">
                  <c:v>0.17</c:v>
                </c:pt>
                <c:pt idx="8">
                  <c:v>#N/A</c:v>
                </c:pt>
                <c:pt idx="9">
                  <c:v>0.26</c:v>
                </c:pt>
              </c:numCache>
            </c:numRef>
          </c:val>
          <c:extLst>
            <c:ext xmlns:c16="http://schemas.microsoft.com/office/drawing/2014/chart" uri="{C3380CC4-5D6E-409C-BE32-E72D297353CC}">
              <c16:uniqueId val="{00000005-1F26-400B-87E1-6BEFEE5876CD}"/>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0.42</c:v>
                </c:pt>
                <c:pt idx="4">
                  <c:v>#N/A</c:v>
                </c:pt>
                <c:pt idx="5">
                  <c:v>1.08</c:v>
                </c:pt>
                <c:pt idx="6">
                  <c:v>#N/A</c:v>
                </c:pt>
                <c:pt idx="7">
                  <c:v>0.45</c:v>
                </c:pt>
                <c:pt idx="8">
                  <c:v>#N/A</c:v>
                </c:pt>
                <c:pt idx="9">
                  <c:v>0.65</c:v>
                </c:pt>
              </c:numCache>
            </c:numRef>
          </c:val>
          <c:extLst>
            <c:ext xmlns:c16="http://schemas.microsoft.com/office/drawing/2014/chart" uri="{C3380CC4-5D6E-409C-BE32-E72D297353CC}">
              <c16:uniqueId val="{00000006-1F26-400B-87E1-6BEFEE5876C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2.48</c:v>
                </c:pt>
                <c:pt idx="2">
                  <c:v>#N/A</c:v>
                </c:pt>
                <c:pt idx="3">
                  <c:v>1.89</c:v>
                </c:pt>
                <c:pt idx="4">
                  <c:v>#N/A</c:v>
                </c:pt>
                <c:pt idx="5">
                  <c:v>1.67</c:v>
                </c:pt>
                <c:pt idx="6">
                  <c:v>#N/A</c:v>
                </c:pt>
                <c:pt idx="7">
                  <c:v>2.6</c:v>
                </c:pt>
                <c:pt idx="8">
                  <c:v>#N/A</c:v>
                </c:pt>
                <c:pt idx="9">
                  <c:v>2.71</c:v>
                </c:pt>
              </c:numCache>
            </c:numRef>
          </c:val>
          <c:extLst>
            <c:ext xmlns:c16="http://schemas.microsoft.com/office/drawing/2014/chart" uri="{C3380CC4-5D6E-409C-BE32-E72D297353CC}">
              <c16:uniqueId val="{00000007-1F26-400B-87E1-6BEFEE5876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6.77</c:v>
                </c:pt>
                <c:pt idx="2">
                  <c:v>#N/A</c:v>
                </c:pt>
                <c:pt idx="3">
                  <c:v>8.0500000000000007</c:v>
                </c:pt>
                <c:pt idx="4">
                  <c:v>#N/A</c:v>
                </c:pt>
                <c:pt idx="5">
                  <c:v>7.3</c:v>
                </c:pt>
                <c:pt idx="6">
                  <c:v>#N/A</c:v>
                </c:pt>
                <c:pt idx="7">
                  <c:v>6.59</c:v>
                </c:pt>
                <c:pt idx="8">
                  <c:v>#N/A</c:v>
                </c:pt>
                <c:pt idx="9">
                  <c:v>5.44</c:v>
                </c:pt>
              </c:numCache>
            </c:numRef>
          </c:val>
          <c:extLst>
            <c:ext xmlns:c16="http://schemas.microsoft.com/office/drawing/2014/chart" uri="{C3380CC4-5D6E-409C-BE32-E72D297353CC}">
              <c16:uniqueId val="{00000008-1F26-400B-87E1-6BEFEE5876C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7.16</c:v>
                </c:pt>
                <c:pt idx="2">
                  <c:v>#N/A</c:v>
                </c:pt>
                <c:pt idx="3">
                  <c:v>7.51</c:v>
                </c:pt>
                <c:pt idx="4">
                  <c:v>#N/A</c:v>
                </c:pt>
                <c:pt idx="5">
                  <c:v>7.66</c:v>
                </c:pt>
                <c:pt idx="6">
                  <c:v>#N/A</c:v>
                </c:pt>
                <c:pt idx="7">
                  <c:v>7.95</c:v>
                </c:pt>
                <c:pt idx="8">
                  <c:v>#N/A</c:v>
                </c:pt>
                <c:pt idx="9">
                  <c:v>8.1300000000000008</c:v>
                </c:pt>
              </c:numCache>
            </c:numRef>
          </c:val>
          <c:extLst>
            <c:ext xmlns:c16="http://schemas.microsoft.com/office/drawing/2014/chart" uri="{C3380CC4-5D6E-409C-BE32-E72D297353CC}">
              <c16:uniqueId val="{00000009-1F26-400B-87E1-6BEFEE5876CD}"/>
            </c:ext>
          </c:extLst>
        </c:ser>
        <c:dLbls>
          <c:showLegendKey val="0"/>
          <c:showVal val="0"/>
          <c:showCatName val="0"/>
          <c:showSerName val="0"/>
          <c:showPercent val="0"/>
          <c:showBubbleSize val="0"/>
        </c:dLbls>
        <c:gapWidth val="150"/>
        <c:overlap val="100"/>
        <c:axId val="136711552"/>
        <c:axId val="136725632"/>
      </c:barChart>
      <c:catAx>
        <c:axId val="13671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25632"/>
        <c:crosses val="autoZero"/>
        <c:auto val="1"/>
        <c:lblAlgn val="ctr"/>
        <c:lblOffset val="100"/>
        <c:tickLblSkip val="1"/>
        <c:tickMarkSkip val="1"/>
        <c:noMultiLvlLbl val="0"/>
      </c:catAx>
      <c:valAx>
        <c:axId val="13672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1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1568</c:v>
                </c:pt>
                <c:pt idx="5">
                  <c:v>1695</c:v>
                </c:pt>
                <c:pt idx="8">
                  <c:v>1658</c:v>
                </c:pt>
                <c:pt idx="11">
                  <c:v>1630</c:v>
                </c:pt>
                <c:pt idx="14">
                  <c:v>1655</c:v>
                </c:pt>
              </c:numCache>
            </c:numRef>
          </c:val>
          <c:extLst>
            <c:ext xmlns:c16="http://schemas.microsoft.com/office/drawing/2014/chart" uri="{C3380CC4-5D6E-409C-BE32-E72D297353CC}">
              <c16:uniqueId val="{00000000-42D4-4D2C-AA9D-E18B727826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D4-4D2C-AA9D-E18B727826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D4-4D2C-AA9D-E18B727826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249</c:v>
                </c:pt>
                <c:pt idx="3">
                  <c:v>248</c:v>
                </c:pt>
                <c:pt idx="6">
                  <c:v>249</c:v>
                </c:pt>
                <c:pt idx="9">
                  <c:v>249</c:v>
                </c:pt>
                <c:pt idx="12">
                  <c:v>250</c:v>
                </c:pt>
              </c:numCache>
            </c:numRef>
          </c:val>
          <c:extLst>
            <c:ext xmlns:c16="http://schemas.microsoft.com/office/drawing/2014/chart" uri="{C3380CC4-5D6E-409C-BE32-E72D297353CC}">
              <c16:uniqueId val="{00000003-42D4-4D2C-AA9D-E18B727826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413</c:v>
                </c:pt>
                <c:pt idx="3">
                  <c:v>407</c:v>
                </c:pt>
                <c:pt idx="6">
                  <c:v>451</c:v>
                </c:pt>
                <c:pt idx="9">
                  <c:v>506</c:v>
                </c:pt>
                <c:pt idx="12">
                  <c:v>509</c:v>
                </c:pt>
              </c:numCache>
            </c:numRef>
          </c:val>
          <c:extLst>
            <c:ext xmlns:c16="http://schemas.microsoft.com/office/drawing/2014/chart" uri="{C3380CC4-5D6E-409C-BE32-E72D297353CC}">
              <c16:uniqueId val="{00000004-42D4-4D2C-AA9D-E18B727826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D4-4D2C-AA9D-E18B727826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D4-4D2C-AA9D-E18B727826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1431</c:v>
                </c:pt>
                <c:pt idx="3">
                  <c:v>1556</c:v>
                </c:pt>
                <c:pt idx="6">
                  <c:v>1610</c:v>
                </c:pt>
                <c:pt idx="9">
                  <c:v>1561</c:v>
                </c:pt>
                <c:pt idx="12">
                  <c:v>1606</c:v>
                </c:pt>
              </c:numCache>
            </c:numRef>
          </c:val>
          <c:extLst>
            <c:ext xmlns:c16="http://schemas.microsoft.com/office/drawing/2014/chart" uri="{C3380CC4-5D6E-409C-BE32-E72D297353CC}">
              <c16:uniqueId val="{00000007-42D4-4D2C-AA9D-E18B727826C9}"/>
            </c:ext>
          </c:extLst>
        </c:ser>
        <c:dLbls>
          <c:showLegendKey val="0"/>
          <c:showVal val="0"/>
          <c:showCatName val="0"/>
          <c:showSerName val="0"/>
          <c:showPercent val="0"/>
          <c:showBubbleSize val="0"/>
        </c:dLbls>
        <c:gapWidth val="100"/>
        <c:overlap val="100"/>
        <c:axId val="136805760"/>
        <c:axId val="13680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525</c:v>
                </c:pt>
                <c:pt idx="2">
                  <c:v>#N/A</c:v>
                </c:pt>
                <c:pt idx="3">
                  <c:v>#N/A</c:v>
                </c:pt>
                <c:pt idx="4">
                  <c:v>516</c:v>
                </c:pt>
                <c:pt idx="5">
                  <c:v>#N/A</c:v>
                </c:pt>
                <c:pt idx="6">
                  <c:v>#N/A</c:v>
                </c:pt>
                <c:pt idx="7">
                  <c:v>652</c:v>
                </c:pt>
                <c:pt idx="8">
                  <c:v>#N/A</c:v>
                </c:pt>
                <c:pt idx="9">
                  <c:v>#N/A</c:v>
                </c:pt>
                <c:pt idx="10">
                  <c:v>686</c:v>
                </c:pt>
                <c:pt idx="11">
                  <c:v>#N/A</c:v>
                </c:pt>
                <c:pt idx="12">
                  <c:v>#N/A</c:v>
                </c:pt>
                <c:pt idx="13">
                  <c:v>710</c:v>
                </c:pt>
                <c:pt idx="14">
                  <c:v>#N/A</c:v>
                </c:pt>
              </c:numCache>
            </c:numRef>
          </c:val>
          <c:smooth val="0"/>
          <c:extLst>
            <c:ext xmlns:c16="http://schemas.microsoft.com/office/drawing/2014/chart" uri="{C3380CC4-5D6E-409C-BE32-E72D297353CC}">
              <c16:uniqueId val="{00000008-42D4-4D2C-AA9D-E18B727826C9}"/>
            </c:ext>
          </c:extLst>
        </c:ser>
        <c:dLbls>
          <c:showLegendKey val="0"/>
          <c:showVal val="0"/>
          <c:showCatName val="0"/>
          <c:showSerName val="0"/>
          <c:showPercent val="0"/>
          <c:showBubbleSize val="0"/>
        </c:dLbls>
        <c:marker val="1"/>
        <c:smooth val="0"/>
        <c:axId val="136805760"/>
        <c:axId val="136804992"/>
      </c:lineChart>
      <c:catAx>
        <c:axId val="1368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04992"/>
        <c:crosses val="autoZero"/>
        <c:auto val="1"/>
        <c:lblAlgn val="ctr"/>
        <c:lblOffset val="100"/>
        <c:tickLblSkip val="1"/>
        <c:tickMarkSkip val="1"/>
        <c:noMultiLvlLbl val="0"/>
      </c:catAx>
      <c:valAx>
        <c:axId val="13680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16223</c:v>
                </c:pt>
                <c:pt idx="5">
                  <c:v>16140</c:v>
                </c:pt>
                <c:pt idx="8">
                  <c:v>16219</c:v>
                </c:pt>
                <c:pt idx="11">
                  <c:v>15857</c:v>
                </c:pt>
                <c:pt idx="14">
                  <c:v>15315</c:v>
                </c:pt>
              </c:numCache>
            </c:numRef>
          </c:val>
          <c:extLst>
            <c:ext xmlns:c16="http://schemas.microsoft.com/office/drawing/2014/chart" uri="{C3380CC4-5D6E-409C-BE32-E72D297353CC}">
              <c16:uniqueId val="{00000000-C99E-4F4C-A338-907F83F042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1882</c:v>
                </c:pt>
                <c:pt idx="5">
                  <c:v>1746</c:v>
                </c:pt>
                <c:pt idx="8">
                  <c:v>1659</c:v>
                </c:pt>
                <c:pt idx="11">
                  <c:v>1680</c:v>
                </c:pt>
                <c:pt idx="14">
                  <c:v>1670</c:v>
                </c:pt>
              </c:numCache>
            </c:numRef>
          </c:val>
          <c:extLst>
            <c:ext xmlns:c16="http://schemas.microsoft.com/office/drawing/2014/chart" uri="{C3380CC4-5D6E-409C-BE32-E72D297353CC}">
              <c16:uniqueId val="{00000001-C99E-4F4C-A338-907F83F042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6875</c:v>
                </c:pt>
                <c:pt idx="5">
                  <c:v>5573</c:v>
                </c:pt>
                <c:pt idx="8">
                  <c:v>5899</c:v>
                </c:pt>
                <c:pt idx="11">
                  <c:v>5244</c:v>
                </c:pt>
                <c:pt idx="14">
                  <c:v>4861</c:v>
                </c:pt>
              </c:numCache>
            </c:numRef>
          </c:val>
          <c:extLst>
            <c:ext xmlns:c16="http://schemas.microsoft.com/office/drawing/2014/chart" uri="{C3380CC4-5D6E-409C-BE32-E72D297353CC}">
              <c16:uniqueId val="{00000002-C99E-4F4C-A338-907F83F042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9E-4F4C-A338-907F83F042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9E-4F4C-A338-907F83F042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322</c:v>
                </c:pt>
              </c:numCache>
            </c:numRef>
          </c:val>
          <c:extLst>
            <c:ext xmlns:c16="http://schemas.microsoft.com/office/drawing/2014/chart" uri="{C3380CC4-5D6E-409C-BE32-E72D297353CC}">
              <c16:uniqueId val="{00000005-C99E-4F4C-A338-907F83F042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4344</c:v>
                </c:pt>
                <c:pt idx="3">
                  <c:v>4135</c:v>
                </c:pt>
                <c:pt idx="6">
                  <c:v>3975</c:v>
                </c:pt>
                <c:pt idx="9">
                  <c:v>3939</c:v>
                </c:pt>
                <c:pt idx="12">
                  <c:v>3876</c:v>
                </c:pt>
              </c:numCache>
            </c:numRef>
          </c:val>
          <c:extLst>
            <c:ext xmlns:c16="http://schemas.microsoft.com/office/drawing/2014/chart" uri="{C3380CC4-5D6E-409C-BE32-E72D297353CC}">
              <c16:uniqueId val="{00000006-C99E-4F4C-A338-907F83F042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1551</c:v>
                </c:pt>
                <c:pt idx="3">
                  <c:v>1331</c:v>
                </c:pt>
                <c:pt idx="6">
                  <c:v>1106</c:v>
                </c:pt>
                <c:pt idx="9">
                  <c:v>874</c:v>
                </c:pt>
                <c:pt idx="12">
                  <c:v>642</c:v>
                </c:pt>
              </c:numCache>
            </c:numRef>
          </c:val>
          <c:extLst>
            <c:ext xmlns:c16="http://schemas.microsoft.com/office/drawing/2014/chart" uri="{C3380CC4-5D6E-409C-BE32-E72D297353CC}">
              <c16:uniqueId val="{00000007-C99E-4F4C-A338-907F83F042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6993</c:v>
                </c:pt>
                <c:pt idx="3">
                  <c:v>6706</c:v>
                </c:pt>
                <c:pt idx="6">
                  <c:v>7088</c:v>
                </c:pt>
                <c:pt idx="9">
                  <c:v>7383</c:v>
                </c:pt>
                <c:pt idx="12">
                  <c:v>7767</c:v>
                </c:pt>
              </c:numCache>
            </c:numRef>
          </c:val>
          <c:extLst>
            <c:ext xmlns:c16="http://schemas.microsoft.com/office/drawing/2014/chart" uri="{C3380CC4-5D6E-409C-BE32-E72D297353CC}">
              <c16:uniqueId val="{00000008-C99E-4F4C-A338-907F83F042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99E-4F4C-A338-907F83F042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14266</c:v>
                </c:pt>
                <c:pt idx="3">
                  <c:v>14772</c:v>
                </c:pt>
                <c:pt idx="6">
                  <c:v>14948</c:v>
                </c:pt>
                <c:pt idx="9">
                  <c:v>14415</c:v>
                </c:pt>
                <c:pt idx="12">
                  <c:v>13756</c:v>
                </c:pt>
              </c:numCache>
            </c:numRef>
          </c:val>
          <c:extLst>
            <c:ext xmlns:c16="http://schemas.microsoft.com/office/drawing/2014/chart" uri="{C3380CC4-5D6E-409C-BE32-E72D297353CC}">
              <c16:uniqueId val="{0000000A-C99E-4F4C-A338-907F83F04254}"/>
            </c:ext>
          </c:extLst>
        </c:ser>
        <c:dLbls>
          <c:showLegendKey val="0"/>
          <c:showVal val="0"/>
          <c:showCatName val="0"/>
          <c:showSerName val="0"/>
          <c:showPercent val="0"/>
          <c:showBubbleSize val="0"/>
        </c:dLbls>
        <c:gapWidth val="100"/>
        <c:overlap val="100"/>
        <c:axId val="136849664"/>
        <c:axId val="13685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2172</c:v>
                </c:pt>
                <c:pt idx="2">
                  <c:v>#N/A</c:v>
                </c:pt>
                <c:pt idx="3">
                  <c:v>#N/A</c:v>
                </c:pt>
                <c:pt idx="4">
                  <c:v>3485</c:v>
                </c:pt>
                <c:pt idx="5">
                  <c:v>#N/A</c:v>
                </c:pt>
                <c:pt idx="6">
                  <c:v>#N/A</c:v>
                </c:pt>
                <c:pt idx="7">
                  <c:v>3339</c:v>
                </c:pt>
                <c:pt idx="8">
                  <c:v>#N/A</c:v>
                </c:pt>
                <c:pt idx="9">
                  <c:v>#N/A</c:v>
                </c:pt>
                <c:pt idx="10">
                  <c:v>3830</c:v>
                </c:pt>
                <c:pt idx="11">
                  <c:v>#N/A</c:v>
                </c:pt>
                <c:pt idx="12">
                  <c:v>#N/A</c:v>
                </c:pt>
                <c:pt idx="13">
                  <c:v>4517</c:v>
                </c:pt>
                <c:pt idx="14">
                  <c:v>#N/A</c:v>
                </c:pt>
              </c:numCache>
            </c:numRef>
          </c:val>
          <c:smooth val="0"/>
          <c:extLst>
            <c:ext xmlns:c16="http://schemas.microsoft.com/office/drawing/2014/chart" uri="{C3380CC4-5D6E-409C-BE32-E72D297353CC}">
              <c16:uniqueId val="{0000000B-C99E-4F4C-A338-907F83F04254}"/>
            </c:ext>
          </c:extLst>
        </c:ser>
        <c:dLbls>
          <c:showLegendKey val="0"/>
          <c:showVal val="0"/>
          <c:showCatName val="0"/>
          <c:showSerName val="0"/>
          <c:showPercent val="0"/>
          <c:showBubbleSize val="0"/>
        </c:dLbls>
        <c:marker val="1"/>
        <c:smooth val="0"/>
        <c:axId val="136849664"/>
        <c:axId val="136855936"/>
      </c:lineChart>
      <c:catAx>
        <c:axId val="1368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855936"/>
        <c:crosses val="autoZero"/>
        <c:auto val="1"/>
        <c:lblAlgn val="ctr"/>
        <c:lblOffset val="100"/>
        <c:tickLblSkip val="1"/>
        <c:tickMarkSkip val="1"/>
        <c:noMultiLvlLbl val="0"/>
      </c:catAx>
      <c:valAx>
        <c:axId val="13685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4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2441</c:v>
                </c:pt>
                <c:pt idx="1">
                  <c:v>2006</c:v>
                </c:pt>
                <c:pt idx="2">
                  <c:v>1734</c:v>
                </c:pt>
              </c:numCache>
            </c:numRef>
          </c:val>
          <c:extLst>
            <c:ext xmlns:c16="http://schemas.microsoft.com/office/drawing/2014/chart" uri="{C3380CC4-5D6E-409C-BE32-E72D297353CC}">
              <c16:uniqueId val="{00000000-EE91-41B4-9E55-1F0DC83189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458</c:v>
                </c:pt>
                <c:pt idx="1">
                  <c:v>428</c:v>
                </c:pt>
                <c:pt idx="2">
                  <c:v>428</c:v>
                </c:pt>
              </c:numCache>
            </c:numRef>
          </c:val>
          <c:extLst>
            <c:ext xmlns:c16="http://schemas.microsoft.com/office/drawing/2014/chart" uri="{C3380CC4-5D6E-409C-BE32-E72D297353CC}">
              <c16:uniqueId val="{00000001-EE91-41B4-9E55-1F0DC83189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2967</c:v>
                </c:pt>
                <c:pt idx="1">
                  <c:v>2791</c:v>
                </c:pt>
                <c:pt idx="2">
                  <c:v>2643</c:v>
                </c:pt>
              </c:numCache>
            </c:numRef>
          </c:val>
          <c:extLst>
            <c:ext xmlns:c16="http://schemas.microsoft.com/office/drawing/2014/chart" uri="{C3380CC4-5D6E-409C-BE32-E72D297353CC}">
              <c16:uniqueId val="{00000002-EE91-41B4-9E55-1F0DC8318960}"/>
            </c:ext>
          </c:extLst>
        </c:ser>
        <c:dLbls>
          <c:showLegendKey val="0"/>
          <c:showVal val="0"/>
          <c:showCatName val="0"/>
          <c:showSerName val="0"/>
          <c:showPercent val="0"/>
          <c:showBubbleSize val="0"/>
        </c:dLbls>
        <c:gapWidth val="120"/>
        <c:overlap val="100"/>
        <c:axId val="137659136"/>
        <c:axId val="137660672"/>
      </c:barChart>
      <c:catAx>
        <c:axId val="1376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7660672"/>
        <c:crosses val="autoZero"/>
        <c:auto val="1"/>
        <c:lblAlgn val="ctr"/>
        <c:lblOffset val="100"/>
        <c:tickLblSkip val="1"/>
        <c:tickMarkSkip val="1"/>
        <c:noMultiLvlLbl val="0"/>
      </c:catAx>
      <c:valAx>
        <c:axId val="137660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76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{643D25E4-6A9D-47B5-A2B1-1927C33ECE46}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402-4FF2-87CE-830D9A7DF5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{953EE6DC-484B-47DB-B4A2-CC63AF634DBE}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02-4FF2-87CE-830D9A7DF5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{7D747877-875A-412C-A81B-7C46A47C3AD0}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02-4FF2-87CE-830D9A7DF5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{47B6EE81-730E-47C8-94CE-492A4CF252B2}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02-4FF2-87CE-830D9A7DF5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{7719BBC7-3482-4743-AFB4-7DDEBCDF4F47}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02-4FF2-87CE-830D9A7DF5C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{40FA96EE-566A-4DBC-AC37-62ADB3CE2305}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402-4FF2-87CE-830D9A7DF5C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{951CFAC5-084A-4EDD-9C64-DF1D8F18917E}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402-4FF2-87CE-830D9A7DF5C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{BC4E649E-18DE-4420-8094-C22C5EC9A723}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402-4FF2-87CE-830D9A7DF5C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{689D8079-4ED1-4F91-A3F5-409481096834}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402-4FF2-87CE-830D9A7DF5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64.7</c:v>
                </c:pt>
              </c:numCache>
            </c:numRef>
          </c:xVal>
          <c:yVal>
            <c:numRef>
              <c:f>公会計指標分析・財政指標組合せ分析表!$BP$51:$DC$51</c:f>
              <c:numCache>
                <c:formatCode>#,##0.0;"▲ "#,##0.0</c:formatCode>
                <c:ptCount val="40"/>
                <c:pt idx="24">
                  <c:v>43.7</c:v>
                </c:pt>
              </c:numCache>
            </c:numRef>
          </c:yVal>
          <c:smooth val="0"/>
          <c:extLst>
            <c:ext xmlns:c16="http://schemas.microsoft.com/office/drawing/2014/chart" uri="{C3380CC4-5D6E-409C-BE32-E72D297353CC}">
              <c16:uniqueId val="{00000009-0402-4FF2-87CE-830D9A7DF5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{AF27C172-AC93-4C7E-8036-C6F1E79EF9F4}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402-4FF2-87CE-830D9A7DF5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{7BBB11A7-B13A-49D3-B956-32D9C308B009}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02-4FF2-87CE-830D9A7DF5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{E2E39BC6-8577-4B1B-BE11-FFAF4FCBD59A}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02-4FF2-87CE-830D9A7DF5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{11C8164E-DD06-4188-8F66-EF02B32851D0}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02-4FF2-87CE-830D9A7DF5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{AFB7CF13-7631-478E-81A9-F5D132E3CFEF}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02-4FF2-87CE-830D9A7DF5C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{398766F2-C161-488E-9C85-ED812B0A592B}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402-4FF2-87CE-830D9A7DF5C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{271CAE81-F560-4B6A-AA02-54D1E68C7802}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402-4FF2-87CE-830D9A7DF5C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{5EFB1484-8932-4A9C-8683-5348CC5B85C4}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402-4FF2-87CE-830D9A7DF5C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{D85AE0BF-E539-4C7E-B0EE-7F6E42257292}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402-4FF2-87CE-830D9A7DF5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0402-4FF2-87CE-830D9A7DF5CA}"/>
            </c:ext>
          </c:extLst>
        </c:ser>
        <c:dLbls>
          <c:showLegendKey val="0"/>
          <c:showVal val="1"/>
          <c:showCatName val="0"/>
          <c:showSerName val="0"/>
          <c:showPercent val="0"/>
          <c:showBubbleSize val="0"/>
        </c:dLbls>
        <c:axId val="137273728"/>
        <c:axId val="137275648"/>
      </c:scatterChart>
      <c:valAx>
        <c:axId val="137273728"/>
        <c:scaling>
          <c:orientation val="minMax"/>
          <c:max val="65.399999999999991"/>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275648"/>
        <c:crosses val="autoZero"/>
        <c:crossBetween val="midCat"/>
      </c:valAx>
      <c:valAx>
        <c:axId val="137275648"/>
        <c:scaling>
          <c:orientation val="minMax"/>
          <c:max val="53.800000000000004"/>
          <c:min val="4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273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{8E273036-831B-442C-9D26-2F96AA915563}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601-476C-A346-D6ABAF2CE2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{3CD5DE96-3E3A-4112-9287-D7D93E819A18}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01-476C-A346-D6ABAF2CE2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{A672DCBC-815F-410B-B8E3-F22C49B4138D}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01-476C-A346-D6ABAF2CE2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{124C7E83-A5FF-4DE6-ACCA-C7CDC95FF80F}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01-476C-A346-D6ABAF2CE2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{0FE2DAE2-7EB7-49DB-B0A9-36303CB7BD23}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01-476C-A346-D6ABAF2CE2E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{24A86BEA-F336-4575-8C6C-B0AAA385CE06}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601-476C-A346-D6ABAF2CE2E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{6158637F-62DB-4C7F-AF62-DC5A12749E83}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601-476C-A346-D6ABAF2CE2E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{9C64D8A9-17DE-4D53-AF38-6DD7D4C73F21}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601-476C-A346-D6ABAF2CE2E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{0BE28CE7-1EA1-4575-A96F-08BE1A3C1542}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601-476C-A346-D6ABAF2CE2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5.7</c:v>
                </c:pt>
                <c:pt idx="16">
                  <c:v>6.3</c:v>
                </c:pt>
                <c:pt idx="24">
                  <c:v>7</c:v>
                </c:pt>
                <c:pt idx="32">
                  <c:v>7.7</c:v>
                </c:pt>
              </c:numCache>
            </c:numRef>
          </c:xVal>
          <c:yVal>
            <c:numRef>
              <c:f>公会計指標分析・財政指標組合せ分析表!$BP$73:$DC$73</c:f>
              <c:numCache>
                <c:formatCode>#,##0.0;"▲ "#,##0.0</c:formatCode>
                <c:ptCount val="40"/>
                <c:pt idx="0">
                  <c:v>23.9</c:v>
                </c:pt>
                <c:pt idx="8">
                  <c:v>40.1</c:v>
                </c:pt>
                <c:pt idx="16">
                  <c:v>37.4</c:v>
                </c:pt>
                <c:pt idx="24">
                  <c:v>43.7</c:v>
                </c:pt>
                <c:pt idx="32">
                  <c:v>52.2</c:v>
                </c:pt>
              </c:numCache>
            </c:numRef>
          </c:yVal>
          <c:smooth val="0"/>
          <c:extLst>
            <c:ext xmlns:c16="http://schemas.microsoft.com/office/drawing/2014/chart" uri="{C3380CC4-5D6E-409C-BE32-E72D297353CC}">
              <c16:uniqueId val="{00000009-4601-476C-A346-D6ABAF2CE2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{27D178F2-3C87-43D1-97A3-5EA1A0C22271}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601-476C-A346-D6ABAF2CE2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{278A60F7-1461-4CEF-835A-482BE9A28AF3}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01-476C-A346-D6ABAF2CE2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{E04875A2-4993-4073-917C-00A0BA869398}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01-476C-A346-D6ABAF2CE2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{13ACA6C2-3041-438F-A8A7-186C5C9908D7}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01-476C-A346-D6ABAF2CE2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{12B55897-B50B-441E-BDC1-D757746E3E88}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01-476C-A346-D6ABAF2CE2E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{3A69A3E1-D80A-40AA-9E63-B29204A29585}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601-476C-A346-D6ABAF2CE2E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{6EE75694-E019-4A39-89EF-E80273892AF6}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601-476C-A346-D6ABAF2CE2E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{9B94B7C9-EC30-4472-8203-B789F9FE6F7F}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601-476C-A346-D6ABAF2CE2E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{8DE074D3-20D8-43D6-8436-B8BBF5B9D2AA}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601-476C-A346-D6ABAF2CE2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4601-476C-A346-D6ABAF2CE2E8}"/>
            </c:ext>
          </c:extLst>
        </c:ser>
        <c:dLbls>
          <c:showLegendKey val="0"/>
          <c:showVal val="1"/>
          <c:showCatName val="0"/>
          <c:showSerName val="0"/>
          <c:showPercent val="0"/>
          <c:showBubbleSize val="0"/>
        </c:dLbls>
        <c:axId val="137502720"/>
        <c:axId val="137504640"/>
      </c:scatterChart>
      <c:valAx>
        <c:axId val="137502720"/>
        <c:scaling>
          <c:orientation val="minMax"/>
          <c:max val="12.6"/>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504640"/>
        <c:crosses val="autoZero"/>
        <c:crossBetween val="midCat"/>
      </c:valAx>
      <c:valAx>
        <c:axId val="137504640"/>
        <c:scaling>
          <c:orientation val="minMax"/>
          <c:max val="7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502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年度に借り入れた臨時財政対策債の償還が開始</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したことにより、元利償還金が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百万円増となった。公営企業債の元利償還金に対する繰入金の増は、下水道事業に係る準元利償還金の増による。</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また、臨時財政対策債償還費の増などにより算入公債費等が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百万円増となり、実質公債費比率の分子としては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年度は、前年度に比べ地方債発行額が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百万円減少し、元金償還額が地方債発行額を上回ったことにより、地方債の現在高が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659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百万円減となった。将来負担額全体では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248</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また、財政調整基金の取崩し等により充当可能基金が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383</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百万円減となり、充当可能財源等が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935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将来負担比率の分子としては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687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年度は、後年度に見込まれる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福井しあわせ元気国体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運営費の財源などとするため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百万円積み立てた一方、記録的な大雪の除雪対応や地方交付税等の減による財源確保などのため、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・今後も総合計画等に基づく事業の実施に必要な財源を確保するために、計画的に基金を運用していく。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・地域振興基金：大野市の地域振興を図る事業の財源に充てる。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・合併振興基金：大野市及び和泉村の合併に伴う地域住民の連帯の強化及び地域振興を図る事業の財源に充てる。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・上水道整備基金：上水道の建設、改良等の整備に要する資金に充てる。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・エキサイト広場総合体育施設管理運営基金：大野市エキサイト広場総合体育施設の管理運営に要する経費に充てる。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・公共下水道整備基金：公共下水道の建設、改良等の整備に要する資金に充てる。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・地域振興基金：企業立地助成金、ふるさと納税の推進などに充当し減少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・エキサイト広場総合体育施設管理運営基金：施設の補修工事などに</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充当し減少</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基金：企業立地助成金のハード整備などに充当した場合は、その翌年度から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年間をかけて積み戻すことと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年度に、福井しあわせ元気国体運営費の財源とするため全額（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百万円）取り崩し、基金を廃止する。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・普通交付税の合併算定替の特例措置（縮減）等による減収のため、平成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・財政調整基金の残高は、臨時的な財源不足に備えるため、標準財政規模の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％程度を維持するように努めることとしている。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年度は財源不足が生じ、市債償還の財源に充てるため、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・償還額の変動を見据え、一定程度の額を維持することとしている。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33,896
33,440
872.43
19,074,725
18,463,572
555,383
10,196,987
13,755,700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の有形固定資産減価償却率は、類似団体内平均値に比べ高い状況にある。特に道路や保育所、児童館などの減価償却率が高くなっている。今後、益々施設の老朽化が進むことが予想されるため、計画的な資産管理を行っ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52070</xdr:rowOff>
    </xdr:from>
    <xdr:to>
      <xdr:col>19</xdr:col>
      <xdr:colOff>187325</xdr:colOff>
      <xdr:row>27</xdr:row>
      <xdr:rowOff>153670</xdr:rowOff>
    </xdr:to>
    <xdr:sp macro="" textlink="">
      <xdr:nvSpPr>
        <xdr:cNvPr id="78" name="楕円 77">
          <a:extLst>
            <a:ext uri="{FF2B5EF4-FFF2-40B4-BE49-F238E27FC236}">
              <a16:creationId xmlns:a16="http://schemas.microsoft.com/office/drawing/2014/main" id="{00000000-0008-0000-0D00-00004E000000}"/>
            </a:ext>
          </a:extLst>
        </xdr:cNvPr>
        <xdr:cNvSpPr/>
      </xdr:nvSpPr>
      <xdr:spPr>
        <a:xfrm>
          <a:off x="4000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a:extLst>
            <a:ext uri="{FF2B5EF4-FFF2-40B4-BE49-F238E27FC236}">
              <a16:creationId xmlns:a16="http://schemas.microsoft.com/office/drawing/2014/main" id="{00000000-0008-0000-0D00-00004F000000}"/>
            </a:ext>
          </a:extLst>
        </xdr:cNvPr>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a:extLst>
            <a:ext uri="{FF2B5EF4-FFF2-40B4-BE49-F238E27FC236}">
              <a16:creationId xmlns:a16="http://schemas.microsoft.com/office/drawing/2014/main" id="{00000000-0008-0000-0D00-000050000000}"/>
            </a:ext>
          </a:extLst>
        </xdr:cNvPr>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170197</xdr:rowOff>
    </xdr:from>
    <xdr:ext cx="405111" cy="259045"/>
    <xdr:sp macro="" textlink="">
      <xdr:nvSpPr>
        <xdr:cNvPr id="81" name="n_1mainValue有形固定資産減価償却率">
          <a:extLst>
            <a:ext uri="{FF2B5EF4-FFF2-40B4-BE49-F238E27FC236}">
              <a16:creationId xmlns:a16="http://schemas.microsoft.com/office/drawing/2014/main" id="{00000000-0008-0000-0D00-000051000000}"/>
            </a:ext>
          </a:extLst>
        </xdr:cNvPr>
        <xdr:cNvSpPr txBox="1"/>
      </xdr:nvSpPr>
      <xdr:spPr>
        <a:xfrm>
          <a:off x="38360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a:extLst>
            <a:ext uri="{FF2B5EF4-FFF2-40B4-BE49-F238E27FC236}">
              <a16:creationId xmlns:a16="http://schemas.microsoft.com/office/drawing/2014/main" id="{00000000-0008-0000-0D00-00005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a:extLst>
            <a:ext uri="{FF2B5EF4-FFF2-40B4-BE49-F238E27FC236}">
              <a16:creationId xmlns:a16="http://schemas.microsoft.com/office/drawing/2014/main" id="{00000000-0008-0000-0D00-000053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a:extLst>
            <a:ext uri="{FF2B5EF4-FFF2-40B4-BE49-F238E27FC236}">
              <a16:creationId xmlns:a16="http://schemas.microsoft.com/office/drawing/2014/main" id="{00000000-0008-0000-0D00-000054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a:extLst>
            <a:ext uri="{FF2B5EF4-FFF2-40B4-BE49-F238E27FC236}">
              <a16:creationId xmlns:a16="http://schemas.microsoft.com/office/drawing/2014/main" id="{00000000-0008-0000-0D00-00005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年度の債務償還可能年数は、類似団体内平均値に比べ高い状況にある。市債の発行を抑制するなど、将来負担額の軽減に努める。</a:t>
          </a: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id="{00000000-0008-0000-0D00-00005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a:extLst>
            <a:ext uri="{FF2B5EF4-FFF2-40B4-BE49-F238E27FC236}">
              <a16:creationId xmlns:a16="http://schemas.microsoft.com/office/drawing/2014/main" id="{00000000-0008-0000-0D00-000061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a:extLst>
            <a:ext uri="{FF2B5EF4-FFF2-40B4-BE49-F238E27FC236}">
              <a16:creationId xmlns:a16="http://schemas.microsoft.com/office/drawing/2014/main" id="{00000000-0008-0000-0D00-000072000000}"/>
            </a:ext>
          </a:extLst>
        </xdr:cNvPr>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a:extLst>
            <a:ext uri="{FF2B5EF4-FFF2-40B4-BE49-F238E27FC236}">
              <a16:creationId xmlns:a16="http://schemas.microsoft.com/office/drawing/2014/main" id="{00000000-0008-0000-0D00-000074000000}"/>
            </a:ext>
          </a:extLst>
        </xdr:cNvPr>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18" name="債務償還可能年数平均値テキスト">
          <a:extLst>
            <a:ext uri="{FF2B5EF4-FFF2-40B4-BE49-F238E27FC236}">
              <a16:creationId xmlns:a16="http://schemas.microsoft.com/office/drawing/2014/main" id="{00000000-0008-0000-0D00-000076000000}"/>
            </a:ext>
          </a:extLst>
        </xdr:cNvPr>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a:extLst>
            <a:ext uri="{FF2B5EF4-FFF2-40B4-BE49-F238E27FC236}">
              <a16:creationId xmlns:a16="http://schemas.microsoft.com/office/drawing/2014/main" id="{00000000-0008-0000-0D00-000077000000}"/>
            </a:ext>
          </a:extLst>
        </xdr:cNvPr>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5" name="楕円 124">
          <a:extLst>
            <a:ext uri="{FF2B5EF4-FFF2-40B4-BE49-F238E27FC236}">
              <a16:creationId xmlns:a16="http://schemas.microsoft.com/office/drawing/2014/main" id="{00000000-0008-0000-0D00-00007D000000}"/>
            </a:ext>
          </a:extLst>
        </xdr:cNvPr>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26052</xdr:rowOff>
    </xdr:from>
    <xdr:ext cx="340478" cy="259045"/>
    <xdr:sp macro="" textlink="">
      <xdr:nvSpPr>
        <xdr:cNvPr id="126" name="債務償還可能年数該当値テキスト">
          <a:extLst>
            <a:ext uri="{FF2B5EF4-FFF2-40B4-BE49-F238E27FC236}">
              <a16:creationId xmlns:a16="http://schemas.microsoft.com/office/drawing/2014/main" id="{00000000-0008-0000-0D00-00007E000000}"/>
            </a:ext>
          </a:extLst>
        </xdr:cNvPr>
        <xdr:cNvSpPr txBox="1"/>
      </xdr:nvSpPr>
      <xdr:spPr>
        <a:xfrm>
          <a:off x="14846300" y="59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id="{00000000-0008-0000-0D00-00007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id="{00000000-0008-0000-0D00-00008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33,896
33,440
872.43
19,074,725
18,463,572
555,383
10,196,987
13,755,700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15784</xdr:rowOff>
    </xdr:from>
    <xdr:to>
      <xdr:col>24</xdr:col>
      <xdr:colOff>62865</xdr:colOff>
      <xdr:row>41</xdr:row>
      <xdr:rowOff>63137</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6016534"/>
          <a:ext cx="0" cy="107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66964</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63137</xdr:rowOff>
    </xdr:from>
    <xdr:to>
      <xdr:col>24</xdr:col>
      <xdr:colOff>152400</xdr:colOff>
      <xdr:row>41</xdr:row>
      <xdr:rowOff>63137</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133911</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9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15784</xdr:rowOff>
    </xdr:from>
    <xdr:to>
      <xdr:col>24</xdr:col>
      <xdr:colOff>152400</xdr:colOff>
      <xdr:row>35</xdr:row>
      <xdr:rowOff>15784</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601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154396</xdr:rowOff>
    </xdr:from>
    <xdr:to>
      <xdr:col>20</xdr:col>
      <xdr:colOff>38100</xdr:colOff>
      <xdr:row>37</xdr:row>
      <xdr:rowOff>84546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38463</xdr:rowOff>
    </xdr:from>
    <xdr:to>
      <xdr:col>15</xdr:col>
      <xdr:colOff>101600</xdr:colOff>
      <xdr:row>37</xdr:row>
      <xdr:rowOff>140063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49893</xdr:rowOff>
    </xdr:from>
    <xdr:to>
      <xdr:col>20</xdr:col>
      <xdr:colOff>38100</xdr:colOff>
      <xdr:row>33</xdr:row>
      <xdr:rowOff>151493</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75673</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E00-000048000000}"/>
            </a:ext>
          </a:extLst>
        </xdr:cNvPr>
        <xdr:cNvSpPr txBox="1"/>
      </xdr:nvSpPr>
      <xdr:spPr>
        <a:xfrm>
          <a:off x="3582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156590</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E00-000049000000}"/>
            </a:ext>
          </a:extLst>
        </xdr:cNvPr>
        <xdr:cNvSpPr txBox="1"/>
      </xdr:nvSpPr>
      <xdr:spPr>
        <a:xfrm>
          <a:off x="2705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168020</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E00-00004A000000}"/>
            </a:ext>
          </a:extLst>
        </xdr:cNvPr>
        <xdr:cNvSpPr txBox="1"/>
      </xdr:nvSpPr>
      <xdr:spPr>
        <a:xfrm>
          <a:off x="3582044" y="548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9" name="【道路】&#10;一人当たり延長最小値テキスト">
          <a:extLst>
            <a:ext uri="{FF2B5EF4-FFF2-40B4-BE49-F238E27FC236}">
              <a16:creationId xmlns:a16="http://schemas.microsoft.com/office/drawing/2014/main" id="{00000000-0008-0000-0E00-000063000000}"/>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1" name="【道路】&#10;一人当たり延長最大値テキスト">
          <a:extLst>
            <a:ext uri="{FF2B5EF4-FFF2-40B4-BE49-F238E27FC236}">
              <a16:creationId xmlns:a16="http://schemas.microsoft.com/office/drawing/2014/main" id="{00000000-0008-0000-0E00-000065000000}"/>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3" name="【道路】&#10;一人当たり延長平均値テキスト">
          <a:extLst>
            <a:ext uri="{FF2B5EF4-FFF2-40B4-BE49-F238E27FC236}">
              <a16:creationId xmlns:a16="http://schemas.microsoft.com/office/drawing/2014/main" id="{00000000-0008-0000-0E00-000067000000}"/>
            </a:ext>
          </a:extLst>
        </xdr:cNvPr>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4" name="フローチャート: 判断 103">
          <a:extLst>
            <a:ext uri="{FF2B5EF4-FFF2-40B4-BE49-F238E27FC236}">
              <a16:creationId xmlns:a16="http://schemas.microsoft.com/office/drawing/2014/main" id="{00000000-0008-0000-0E00-000068000000}"/>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124041</xdr:rowOff>
    </xdr:from>
    <xdr:to>
      <xdr:col>50</xdr:col>
      <xdr:colOff>165100</xdr:colOff>
      <xdr:row>35</xdr:row>
      <xdr:rowOff>54191</xdr:rowOff>
    </xdr:to>
    <xdr:sp macro="" textlink="">
      <xdr:nvSpPr>
        <xdr:cNvPr id="112" name="楕円 111">
          <a:extLst>
            <a:ext uri="{FF2B5EF4-FFF2-40B4-BE49-F238E27FC236}">
              <a16:creationId xmlns:a16="http://schemas.microsoft.com/office/drawing/2014/main" id="{00000000-0008-0000-0E00-000070000000}"/>
            </a:ext>
          </a:extLst>
        </xdr:cNvPr>
        <xdr:cNvSpPr/>
      </xdr:nvSpPr>
      <xdr:spPr>
        <a:xfrm>
          <a:off x="9588500" y="59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136872</xdr:rowOff>
    </xdr:from>
    <xdr:ext cx="534377" cy="259045"/>
    <xdr:sp macro="" textlink="">
      <xdr:nvSpPr>
        <xdr:cNvPr id="113" name="n_1aveValue【道路】&#10;一人当たり延長">
          <a:extLst>
            <a:ext uri="{FF2B5EF4-FFF2-40B4-BE49-F238E27FC236}">
              <a16:creationId xmlns:a16="http://schemas.microsoft.com/office/drawing/2014/main" id="{00000000-0008-0000-0E00-000071000000}"/>
            </a:ext>
          </a:extLst>
        </xdr:cNvPr>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4" name="n_2aveValue【道路】&#10;一人当たり延長">
          <a:extLst>
            <a:ext uri="{FF2B5EF4-FFF2-40B4-BE49-F238E27FC236}">
              <a16:creationId xmlns:a16="http://schemas.microsoft.com/office/drawing/2014/main" id="{00000000-0008-0000-0E00-000072000000}"/>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70718</xdr:rowOff>
    </xdr:from>
    <xdr:ext cx="534377" cy="259045"/>
    <xdr:sp macro="" textlink="">
      <xdr:nvSpPr>
        <xdr:cNvPr id="115" name="n_1mainValue【道路】&#10;一人当たり延長">
          <a:extLst>
            <a:ext uri="{FF2B5EF4-FFF2-40B4-BE49-F238E27FC236}">
              <a16:creationId xmlns:a16="http://schemas.microsoft.com/office/drawing/2014/main" id="{00000000-0008-0000-0E00-000073000000}"/>
            </a:ext>
          </a:extLst>
        </xdr:cNvPr>
        <xdr:cNvSpPr txBox="1"/>
      </xdr:nvSpPr>
      <xdr:spPr>
        <a:xfrm>
          <a:off x="9359411" y="57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5" name="【公営住宅】&#10;有形固定資産減価償却率グラフ枠">
          <a:extLst>
            <a:ext uri="{FF2B5EF4-FFF2-40B4-BE49-F238E27FC236}">
              <a16:creationId xmlns:a16="http://schemas.microsoft.com/office/drawing/2014/main" id="{00000000-0008-0000-0E00-00009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157" name="【公営住宅】&#10;有形固定資産減価償却率最小値テキスト">
          <a:extLst>
            <a:ext uri="{FF2B5EF4-FFF2-40B4-BE49-F238E27FC236}">
              <a16:creationId xmlns:a16="http://schemas.microsoft.com/office/drawing/2014/main" id="{00000000-0008-0000-0E00-00009D000000}"/>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159" name="【公営住宅】&#10;有形固定資産減価償却率最大値テキスト">
          <a:extLst>
            <a:ext uri="{FF2B5EF4-FFF2-40B4-BE49-F238E27FC236}">
              <a16:creationId xmlns:a16="http://schemas.microsoft.com/office/drawing/2014/main" id="{00000000-0008-0000-0E00-00009F000000}"/>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161" name="【公営住宅】&#10;有形固定資産減価償却率平均値テキスト">
          <a:extLst>
            <a:ext uri="{FF2B5EF4-FFF2-40B4-BE49-F238E27FC236}">
              <a16:creationId xmlns:a16="http://schemas.microsoft.com/office/drawing/2014/main" id="{00000000-0008-0000-0E00-0000A1000000}"/>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65405</xdr:rowOff>
    </xdr:from>
    <xdr:to>
      <xdr:col>20</xdr:col>
      <xdr:colOff>38100</xdr:colOff>
      <xdr:row>80</xdr:row>
      <xdr:rowOff>167005</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3746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171" name="n_1aveValue【公営住宅】&#10;有形固定資産減価償却率">
          <a:extLst>
            <a:ext uri="{FF2B5EF4-FFF2-40B4-BE49-F238E27FC236}">
              <a16:creationId xmlns:a16="http://schemas.microsoft.com/office/drawing/2014/main" id="{00000000-0008-0000-0E00-0000AB000000}"/>
            </a:ext>
          </a:extLst>
        </xdr:cNvPr>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172" name="n_2aveValue【公営住宅】&#10;有形固定資産減価償却率">
          <a:extLst>
            <a:ext uri="{FF2B5EF4-FFF2-40B4-BE49-F238E27FC236}">
              <a16:creationId xmlns:a16="http://schemas.microsoft.com/office/drawing/2014/main" id="{00000000-0008-0000-0E00-0000AC00000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12082</xdr:rowOff>
    </xdr:from>
    <xdr:ext cx="405111" cy="259045"/>
    <xdr:sp macro="" textlink="">
      <xdr:nvSpPr>
        <xdr:cNvPr id="173" name="n_1mainValue【公営住宅】&#10;有形固定資産減価償却率">
          <a:extLst>
            <a:ext uri="{FF2B5EF4-FFF2-40B4-BE49-F238E27FC236}">
              <a16:creationId xmlns:a16="http://schemas.microsoft.com/office/drawing/2014/main" id="{00000000-0008-0000-0E00-0000AD000000}"/>
            </a:ext>
          </a:extLst>
        </xdr:cNvPr>
        <xdr:cNvSpPr txBox="1"/>
      </xdr:nvSpPr>
      <xdr:spPr>
        <a:xfrm>
          <a:off x="3582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6" name="【公営住宅】&#10;一人当たり面積グラフ枠">
          <a:extLst>
            <a:ext uri="{FF2B5EF4-FFF2-40B4-BE49-F238E27FC236}">
              <a16:creationId xmlns:a16="http://schemas.microsoft.com/office/drawing/2014/main" id="{00000000-0008-0000-0E00-0000C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198" name="【公営住宅】&#10;一人当たり面積最小値テキスト">
          <a:extLst>
            <a:ext uri="{FF2B5EF4-FFF2-40B4-BE49-F238E27FC236}">
              <a16:creationId xmlns:a16="http://schemas.microsoft.com/office/drawing/2014/main" id="{00000000-0008-0000-0E00-0000C6000000}"/>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00" name="【公営住宅】&#10;一人当たり面積最大値テキスト">
          <a:extLst>
            <a:ext uri="{FF2B5EF4-FFF2-40B4-BE49-F238E27FC236}">
              <a16:creationId xmlns:a16="http://schemas.microsoft.com/office/drawing/2014/main" id="{00000000-0008-0000-0E00-0000C8000000}"/>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02" name="【公営住宅】&#10;一人当たり面積平均値テキスト">
          <a:extLst>
            <a:ext uri="{FF2B5EF4-FFF2-40B4-BE49-F238E27FC236}">
              <a16:creationId xmlns:a16="http://schemas.microsoft.com/office/drawing/2014/main" id="{00000000-0008-0000-0E00-0000CA000000}"/>
            </a:ext>
          </a:extLst>
        </xdr:cNvPr>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03" name="フローチャート: 判断 202">
          <a:extLst>
            <a:ext uri="{FF2B5EF4-FFF2-40B4-BE49-F238E27FC236}">
              <a16:creationId xmlns:a16="http://schemas.microsoft.com/office/drawing/2014/main" id="{00000000-0008-0000-0E00-0000CB000000}"/>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123698</xdr:rowOff>
    </xdr:from>
    <xdr:to>
      <xdr:col>50</xdr:col>
      <xdr:colOff>165100</xdr:colOff>
      <xdr:row>85</xdr:row>
      <xdr:rowOff>53848</xdr:rowOff>
    </xdr:to>
    <xdr:sp macro="" textlink="">
      <xdr:nvSpPr>
        <xdr:cNvPr id="211" name="楕円 210">
          <a:extLst>
            <a:ext uri="{FF2B5EF4-FFF2-40B4-BE49-F238E27FC236}">
              <a16:creationId xmlns:a16="http://schemas.microsoft.com/office/drawing/2014/main" id="{00000000-0008-0000-0E00-0000D3000000}"/>
            </a:ext>
          </a:extLst>
        </xdr:cNvPr>
        <xdr:cNvSpPr/>
      </xdr:nvSpPr>
      <xdr:spPr>
        <a:xfrm>
          <a:off x="9588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12" name="n_1aveValue【公営住宅】&#10;一人当たり面積">
          <a:extLst>
            <a:ext uri="{FF2B5EF4-FFF2-40B4-BE49-F238E27FC236}">
              <a16:creationId xmlns:a16="http://schemas.microsoft.com/office/drawing/2014/main" id="{00000000-0008-0000-0E00-0000D4000000}"/>
            </a:ext>
          </a:extLst>
        </xdr:cNvPr>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13" name="n_2aveValue【公営住宅】&#10;一人当たり面積">
          <a:extLst>
            <a:ext uri="{FF2B5EF4-FFF2-40B4-BE49-F238E27FC236}">
              <a16:creationId xmlns:a16="http://schemas.microsoft.com/office/drawing/2014/main" id="{00000000-0008-0000-0E00-0000D5000000}"/>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44975</xdr:rowOff>
    </xdr:from>
    <xdr:ext cx="469744" cy="259045"/>
    <xdr:sp macro="" textlink="">
      <xdr:nvSpPr>
        <xdr:cNvPr id="214" name="n_1mainValue【公営住宅】&#10;一人当たり面積">
          <a:extLst>
            <a:ext uri="{FF2B5EF4-FFF2-40B4-BE49-F238E27FC236}">
              <a16:creationId xmlns:a16="http://schemas.microsoft.com/office/drawing/2014/main" id="{00000000-0008-0000-0E00-0000D6000000}"/>
            </a:ext>
          </a:extLst>
        </xdr:cNvPr>
        <xdr:cNvSpPr txBox="1"/>
      </xdr:nvSpPr>
      <xdr:spPr>
        <a:xfrm>
          <a:off x="9391727" y="1461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5" name="【認定こども園・幼稚園・保育所】&#10;有形固定資産減価償却率グラフ枠">
          <a:extLst>
            <a:ext uri="{FF2B5EF4-FFF2-40B4-BE49-F238E27FC236}">
              <a16:creationId xmlns:a16="http://schemas.microsoft.com/office/drawing/2014/main" id="{00000000-0008-0000-0E00-0000FF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257" name="【認定こども園・幼稚園・保育所】&#10;有形固定資産減価償却率最小値テキスト">
          <a:extLst>
            <a:ext uri="{FF2B5EF4-FFF2-40B4-BE49-F238E27FC236}">
              <a16:creationId xmlns:a16="http://schemas.microsoft.com/office/drawing/2014/main" id="{00000000-0008-0000-0E00-000001010000}"/>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59" name="【認定こども園・幼稚園・保育所】&#10;有形固定資産減価償却率最大値テキスト">
          <a:extLst>
            <a:ext uri="{FF2B5EF4-FFF2-40B4-BE49-F238E27FC236}">
              <a16:creationId xmlns:a16="http://schemas.microsoft.com/office/drawing/2014/main" id="{00000000-0008-0000-0E00-00000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261" name="【認定こども園・幼稚園・保育所】&#10;有形固定資産減価償却率平均値テキスト">
          <a:extLst>
            <a:ext uri="{FF2B5EF4-FFF2-40B4-BE49-F238E27FC236}">
              <a16:creationId xmlns:a16="http://schemas.microsoft.com/office/drawing/2014/main" id="{00000000-0008-0000-0E00-000005010000}"/>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98878</xdr:rowOff>
    </xdr:from>
    <xdr:to>
      <xdr:col>81</xdr:col>
      <xdr:colOff>101600</xdr:colOff>
      <xdr:row>34</xdr:row>
      <xdr:rowOff>29028</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15430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271" name="n_1aveValue【認定こども園・幼稚園・保育所】&#10;有形固定資産減価償却率">
          <a:extLst>
            <a:ext uri="{FF2B5EF4-FFF2-40B4-BE49-F238E27FC236}">
              <a16:creationId xmlns:a16="http://schemas.microsoft.com/office/drawing/2014/main" id="{00000000-0008-0000-0E00-00000F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272" name="n_2aveValue【認定こども園・幼稚園・保育所】&#10;有形固定資産減価償却率">
          <a:extLst>
            <a:ext uri="{FF2B5EF4-FFF2-40B4-BE49-F238E27FC236}">
              <a16:creationId xmlns:a16="http://schemas.microsoft.com/office/drawing/2014/main" id="{00000000-0008-0000-0E00-000010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45555</xdr:rowOff>
    </xdr:from>
    <xdr:ext cx="405111" cy="259045"/>
    <xdr:sp macro="" textlink="">
      <xdr:nvSpPr>
        <xdr:cNvPr id="273" name="n_1mainValue【認定こども園・幼稚園・保育所】&#10;有形固定資産減価償却率">
          <a:extLst>
            <a:ext uri="{FF2B5EF4-FFF2-40B4-BE49-F238E27FC236}">
              <a16:creationId xmlns:a16="http://schemas.microsoft.com/office/drawing/2014/main" id="{00000000-0008-0000-0E00-000011010000}"/>
            </a:ext>
          </a:extLst>
        </xdr:cNvPr>
        <xdr:cNvSpPr txBox="1"/>
      </xdr:nvSpPr>
      <xdr:spPr>
        <a:xfrm>
          <a:off x="15266044" y="553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8" name="【認定こども園・幼稚園・保育所】&#10;一人当たり面積グラフ枠">
          <a:extLst>
            <a:ext uri="{FF2B5EF4-FFF2-40B4-BE49-F238E27FC236}">
              <a16:creationId xmlns:a16="http://schemas.microsoft.com/office/drawing/2014/main" id="{00000000-0008-0000-0E00-00002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00" name="【認定こども園・幼稚園・保育所】&#10;一人当たり面積最小値テキスト">
          <a:extLst>
            <a:ext uri="{FF2B5EF4-FFF2-40B4-BE49-F238E27FC236}">
              <a16:creationId xmlns:a16="http://schemas.microsoft.com/office/drawing/2014/main" id="{00000000-0008-0000-0E00-00002C010000}"/>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02" name="【認定こども園・幼稚園・保育所】&#10;一人当たり面積最大値テキスト">
          <a:extLst>
            <a:ext uri="{FF2B5EF4-FFF2-40B4-BE49-F238E27FC236}">
              <a16:creationId xmlns:a16="http://schemas.microsoft.com/office/drawing/2014/main" id="{00000000-0008-0000-0E00-00002E010000}"/>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04" name="【認定こども園・幼稚園・保育所】&#10;一人当たり面積平均値テキスト">
          <a:extLst>
            <a:ext uri="{FF2B5EF4-FFF2-40B4-BE49-F238E27FC236}">
              <a16:creationId xmlns:a16="http://schemas.microsoft.com/office/drawing/2014/main" id="{00000000-0008-0000-0E00-00003001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167459</xdr:rowOff>
    </xdr:from>
    <xdr:to>
      <xdr:col>112</xdr:col>
      <xdr:colOff>38100</xdr:colOff>
      <xdr:row>40</xdr:row>
      <xdr:rowOff>97609</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2127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14" name="n_1aveValue【認定こども園・幼稚園・保育所】&#10;一人当たり面積">
          <a:extLst>
            <a:ext uri="{FF2B5EF4-FFF2-40B4-BE49-F238E27FC236}">
              <a16:creationId xmlns:a16="http://schemas.microsoft.com/office/drawing/2014/main" id="{00000000-0008-0000-0E00-00003A010000}"/>
            </a:ext>
          </a:extLst>
        </xdr:cNvPr>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15" name="n_2aveValue【認定こども園・幼稚園・保育所】&#10;一人当たり面積">
          <a:extLst>
            <a:ext uri="{FF2B5EF4-FFF2-40B4-BE49-F238E27FC236}">
              <a16:creationId xmlns:a16="http://schemas.microsoft.com/office/drawing/2014/main" id="{00000000-0008-0000-0E00-00003B010000}"/>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88736</xdr:rowOff>
    </xdr:from>
    <xdr:ext cx="469744" cy="259045"/>
    <xdr:sp macro="" textlink="">
      <xdr:nvSpPr>
        <xdr:cNvPr id="316" name="n_1mainValue【認定こども園・幼稚園・保育所】&#10;一人当たり面積">
          <a:extLst>
            <a:ext uri="{FF2B5EF4-FFF2-40B4-BE49-F238E27FC236}">
              <a16:creationId xmlns:a16="http://schemas.microsoft.com/office/drawing/2014/main" id="{00000000-0008-0000-0E00-00003C010000}"/>
            </a:ext>
          </a:extLst>
        </xdr:cNvPr>
        <xdr:cNvSpPr txBox="1"/>
      </xdr:nvSpPr>
      <xdr:spPr>
        <a:xfrm>
          <a:off x="21075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2" name="【学校施設】&#10;有形固定資産減価償却率グラフ枠">
          <a:extLst>
            <a:ext uri="{FF2B5EF4-FFF2-40B4-BE49-F238E27FC236}">
              <a16:creationId xmlns:a16="http://schemas.microsoft.com/office/drawing/2014/main" id="{00000000-0008-0000-0E00-00005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344" name="【学校施設】&#10;有形固定資産減価償却率最小値テキスト">
          <a:extLst>
            <a:ext uri="{FF2B5EF4-FFF2-40B4-BE49-F238E27FC236}">
              <a16:creationId xmlns:a16="http://schemas.microsoft.com/office/drawing/2014/main" id="{00000000-0008-0000-0E00-00005801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346" name="【学校施設】&#10;有形固定資産減価償却率最大値テキスト">
          <a:extLst>
            <a:ext uri="{FF2B5EF4-FFF2-40B4-BE49-F238E27FC236}">
              <a16:creationId xmlns:a16="http://schemas.microsoft.com/office/drawing/2014/main" id="{00000000-0008-0000-0E00-00005A010000}"/>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48" name="【学校施設】&#10;有形固定資産減価償却率平均値テキスト">
          <a:extLst>
            <a:ext uri="{FF2B5EF4-FFF2-40B4-BE49-F238E27FC236}">
              <a16:creationId xmlns:a16="http://schemas.microsoft.com/office/drawing/2014/main" id="{00000000-0008-0000-0E00-00005C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82023</xdr:rowOff>
    </xdr:from>
    <xdr:ext cx="405111" cy="259045"/>
    <xdr:sp macro="" textlink="">
      <xdr:nvSpPr>
        <xdr:cNvPr id="358" name="n_1aveValue【学校施設】&#10;有形固定資産減価償却率">
          <a:extLst>
            <a:ext uri="{FF2B5EF4-FFF2-40B4-BE49-F238E27FC236}">
              <a16:creationId xmlns:a16="http://schemas.microsoft.com/office/drawing/2014/main" id="{00000000-0008-0000-0E00-000066010000}"/>
            </a:ext>
          </a:extLst>
        </xdr:cNvPr>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59" name="n_2aveValue【学校施設】&#10;有形固定資産減価償却率">
          <a:extLst>
            <a:ext uri="{FF2B5EF4-FFF2-40B4-BE49-F238E27FC236}">
              <a16:creationId xmlns:a16="http://schemas.microsoft.com/office/drawing/2014/main" id="{00000000-0008-0000-0E00-00006701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360" name="n_1mainValue【学校施設】&#10;有形固定資産減価償却率">
          <a:extLst>
            <a:ext uri="{FF2B5EF4-FFF2-40B4-BE49-F238E27FC236}">
              <a16:creationId xmlns:a16="http://schemas.microsoft.com/office/drawing/2014/main" id="{00000000-0008-0000-0E00-000068010000}"/>
            </a:ext>
          </a:extLst>
        </xdr:cNvPr>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学校施設】&#10;一人当たり面積グラフ枠">
          <a:extLst>
            <a:ext uri="{FF2B5EF4-FFF2-40B4-BE49-F238E27FC236}">
              <a16:creationId xmlns:a16="http://schemas.microsoft.com/office/drawing/2014/main" id="{00000000-0008-0000-0E00-00007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384" name="【学校施設】&#10;一人当たり面積最小値テキスト">
          <a:extLst>
            <a:ext uri="{FF2B5EF4-FFF2-40B4-BE49-F238E27FC236}">
              <a16:creationId xmlns:a16="http://schemas.microsoft.com/office/drawing/2014/main" id="{00000000-0008-0000-0E00-000080010000}"/>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386" name="【学校施設】&#10;一人当たり面積最大値テキスト">
          <a:extLst>
            <a:ext uri="{FF2B5EF4-FFF2-40B4-BE49-F238E27FC236}">
              <a16:creationId xmlns:a16="http://schemas.microsoft.com/office/drawing/2014/main" id="{00000000-0008-0000-0E00-000082010000}"/>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388" name="【学校施設】&#10;一人当たり面積平均値テキスト">
          <a:extLst>
            <a:ext uri="{FF2B5EF4-FFF2-40B4-BE49-F238E27FC236}">
              <a16:creationId xmlns:a16="http://schemas.microsoft.com/office/drawing/2014/main" id="{00000000-0008-0000-0E00-00008401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83617</xdr:rowOff>
    </xdr:from>
    <xdr:to>
      <xdr:col>112</xdr:col>
      <xdr:colOff>38100</xdr:colOff>
      <xdr:row>61</xdr:row>
      <xdr:rowOff>13767</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21272500" y="103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398" name="n_1aveValue【学校施設】&#10;一人当たり面積">
          <a:extLst>
            <a:ext uri="{FF2B5EF4-FFF2-40B4-BE49-F238E27FC236}">
              <a16:creationId xmlns:a16="http://schemas.microsoft.com/office/drawing/2014/main" id="{00000000-0008-0000-0E00-00008E010000}"/>
            </a:ext>
          </a:extLst>
        </xdr:cNvPr>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399" name="n_2aveValue【学校施設】&#10;一人当たり面積">
          <a:extLst>
            <a:ext uri="{FF2B5EF4-FFF2-40B4-BE49-F238E27FC236}">
              <a16:creationId xmlns:a16="http://schemas.microsoft.com/office/drawing/2014/main" id="{00000000-0008-0000-0E00-00008F010000}"/>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30294</xdr:rowOff>
    </xdr:from>
    <xdr:ext cx="469744" cy="259045"/>
    <xdr:sp macro="" textlink="">
      <xdr:nvSpPr>
        <xdr:cNvPr id="400" name="n_1mainValue【学校施設】&#10;一人当たり面積">
          <a:extLst>
            <a:ext uri="{FF2B5EF4-FFF2-40B4-BE49-F238E27FC236}">
              <a16:creationId xmlns:a16="http://schemas.microsoft.com/office/drawing/2014/main" id="{00000000-0008-0000-0E00-000090010000}"/>
            </a:ext>
          </a:extLst>
        </xdr:cNvPr>
        <xdr:cNvSpPr txBox="1"/>
      </xdr:nvSpPr>
      <xdr:spPr>
        <a:xfrm>
          <a:off x="21075727" y="1014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5" name="【児童館】&#10;有形固定資産減価償却率グラフ枠">
          <a:extLst>
            <a:ext uri="{FF2B5EF4-FFF2-40B4-BE49-F238E27FC236}">
              <a16:creationId xmlns:a16="http://schemas.microsoft.com/office/drawing/2014/main" id="{00000000-0008-0000-0E00-0000A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27" name="【児童館】&#10;有形固定資産減価償却率最小値テキスト">
          <a:extLst>
            <a:ext uri="{FF2B5EF4-FFF2-40B4-BE49-F238E27FC236}">
              <a16:creationId xmlns:a16="http://schemas.microsoft.com/office/drawing/2014/main" id="{00000000-0008-0000-0E00-0000AB010000}"/>
            </a:ext>
          </a:extLst>
        </xdr:cNvPr>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9" name="【児童館】&#10;有形固定資産減価償却率最大値テキスト">
          <a:extLst>
            <a:ext uri="{FF2B5EF4-FFF2-40B4-BE49-F238E27FC236}">
              <a16:creationId xmlns:a16="http://schemas.microsoft.com/office/drawing/2014/main" id="{00000000-0008-0000-0E00-0000A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31" name="【児童館】&#10;有形固定資産減価償却率平均値テキスト">
          <a:extLst>
            <a:ext uri="{FF2B5EF4-FFF2-40B4-BE49-F238E27FC236}">
              <a16:creationId xmlns:a16="http://schemas.microsoft.com/office/drawing/2014/main" id="{00000000-0008-0000-0E00-0000AF01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130992</xdr:rowOff>
    </xdr:from>
    <xdr:to>
      <xdr:col>81</xdr:col>
      <xdr:colOff>101600</xdr:colOff>
      <xdr:row>80</xdr:row>
      <xdr:rowOff>61142</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124114</xdr:rowOff>
    </xdr:from>
    <xdr:ext cx="405111" cy="259045"/>
    <xdr:sp macro="" textlink="">
      <xdr:nvSpPr>
        <xdr:cNvPr id="441" name="n_1aveValue【児童館】&#10;有形固定資産減価償却率">
          <a:extLst>
            <a:ext uri="{FF2B5EF4-FFF2-40B4-BE49-F238E27FC236}">
              <a16:creationId xmlns:a16="http://schemas.microsoft.com/office/drawing/2014/main" id="{00000000-0008-0000-0E00-0000B9010000}"/>
            </a:ext>
          </a:extLst>
        </xdr:cNvPr>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442" name="n_2aveValue【児童館】&#10;有形固定資産減価償却率">
          <a:extLst>
            <a:ext uri="{FF2B5EF4-FFF2-40B4-BE49-F238E27FC236}">
              <a16:creationId xmlns:a16="http://schemas.microsoft.com/office/drawing/2014/main" id="{00000000-0008-0000-0E00-0000BA010000}"/>
            </a:ext>
          </a:extLst>
        </xdr:cNvPr>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77669</xdr:rowOff>
    </xdr:from>
    <xdr:ext cx="405111" cy="259045"/>
    <xdr:sp macro="" textlink="">
      <xdr:nvSpPr>
        <xdr:cNvPr id="443" name="n_1mainValue【児童館】&#10;有形固定資産減価償却率">
          <a:extLst>
            <a:ext uri="{FF2B5EF4-FFF2-40B4-BE49-F238E27FC236}">
              <a16:creationId xmlns:a16="http://schemas.microsoft.com/office/drawing/2014/main" id="{00000000-0008-0000-0E00-0000BB010000}"/>
            </a:ext>
          </a:extLst>
        </xdr:cNvPr>
        <xdr:cNvSpPr txBox="1"/>
      </xdr:nvSpPr>
      <xdr:spPr>
        <a:xfrm>
          <a:off x="15266044" y="1345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児童館】&#10;一人当たり面積グラフ枠">
          <a:extLst>
            <a:ext uri="{FF2B5EF4-FFF2-40B4-BE49-F238E27FC236}">
              <a16:creationId xmlns:a16="http://schemas.microsoft.com/office/drawing/2014/main" id="{00000000-0008-0000-0E00-0000D0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466" name="【児童館】&#10;一人当たり面積最小値テキスト">
          <a:extLst>
            <a:ext uri="{FF2B5EF4-FFF2-40B4-BE49-F238E27FC236}">
              <a16:creationId xmlns:a16="http://schemas.microsoft.com/office/drawing/2014/main" id="{00000000-0008-0000-0E00-0000D201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468" name="【児童館】&#10;一人当たり面積最大値テキスト">
          <a:extLst>
            <a:ext uri="{FF2B5EF4-FFF2-40B4-BE49-F238E27FC236}">
              <a16:creationId xmlns:a16="http://schemas.microsoft.com/office/drawing/2014/main" id="{00000000-0008-0000-0E00-0000D401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470" name="【児童館】&#10;一人当たり面積平均値テキスト">
          <a:extLst>
            <a:ext uri="{FF2B5EF4-FFF2-40B4-BE49-F238E27FC236}">
              <a16:creationId xmlns:a16="http://schemas.microsoft.com/office/drawing/2014/main" id="{00000000-0008-0000-0E00-0000D6010000}"/>
            </a:ext>
          </a:extLst>
        </xdr:cNvPr>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86885</xdr:rowOff>
    </xdr:from>
    <xdr:ext cx="469744" cy="259045"/>
    <xdr:sp macro="" textlink="">
      <xdr:nvSpPr>
        <xdr:cNvPr id="480" name="n_1aveValue【児童館】&#10;一人当たり面積">
          <a:extLst>
            <a:ext uri="{FF2B5EF4-FFF2-40B4-BE49-F238E27FC236}">
              <a16:creationId xmlns:a16="http://schemas.microsoft.com/office/drawing/2014/main" id="{00000000-0008-0000-0E00-0000E0010000}"/>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481" name="n_2aveValue【児童館】&#10;一人当たり面積">
          <a:extLst>
            <a:ext uri="{FF2B5EF4-FFF2-40B4-BE49-F238E27FC236}">
              <a16:creationId xmlns:a16="http://schemas.microsoft.com/office/drawing/2014/main" id="{00000000-0008-0000-0E00-0000E1010000}"/>
            </a:ext>
          </a:extLst>
        </xdr:cNvPr>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16273</xdr:rowOff>
    </xdr:from>
    <xdr:ext cx="469744" cy="259045"/>
    <xdr:sp macro="" textlink="">
      <xdr:nvSpPr>
        <xdr:cNvPr id="482" name="n_1mainValue【児童館】&#10;一人当たり面積">
          <a:extLst>
            <a:ext uri="{FF2B5EF4-FFF2-40B4-BE49-F238E27FC236}">
              <a16:creationId xmlns:a16="http://schemas.microsoft.com/office/drawing/2014/main" id="{00000000-0008-0000-0E00-0000E2010000}"/>
            </a:ext>
          </a:extLst>
        </xdr:cNvPr>
        <xdr:cNvSpPr txBox="1"/>
      </xdr:nvSpPr>
      <xdr:spPr>
        <a:xfrm>
          <a:off x="210757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a:extLst>
            <a:ext uri="{FF2B5EF4-FFF2-40B4-BE49-F238E27FC236}">
              <a16:creationId xmlns:a16="http://schemas.microsoft.com/office/drawing/2014/main" id="{00000000-0008-0000-0E00-0000FA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08" name="【公民館】&#10;有形固定資産減価償却率最小値テキスト">
          <a:extLst>
            <a:ext uri="{FF2B5EF4-FFF2-40B4-BE49-F238E27FC236}">
              <a16:creationId xmlns:a16="http://schemas.microsoft.com/office/drawing/2014/main" id="{00000000-0008-0000-0E00-0000FC010000}"/>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10" name="【公民館】&#10;有形固定資産減価償却率最大値テキスト">
          <a:extLst>
            <a:ext uri="{FF2B5EF4-FFF2-40B4-BE49-F238E27FC236}">
              <a16:creationId xmlns:a16="http://schemas.microsoft.com/office/drawing/2014/main" id="{00000000-0008-0000-0E00-0000FE010000}"/>
            </a:ext>
          </a:extLst>
        </xdr:cNvPr>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12" name="【公民館】&#10;有形固定資産減価償却率平均値テキスト">
          <a:extLst>
            <a:ext uri="{FF2B5EF4-FFF2-40B4-BE49-F238E27FC236}">
              <a16:creationId xmlns:a16="http://schemas.microsoft.com/office/drawing/2014/main" id="{00000000-0008-0000-0E00-000000020000}"/>
            </a:ext>
          </a:extLst>
        </xdr:cNvPr>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22" name="n_1aveValue【公民館】&#10;有形固定資産減価償却率">
          <a:extLst>
            <a:ext uri="{FF2B5EF4-FFF2-40B4-BE49-F238E27FC236}">
              <a16:creationId xmlns:a16="http://schemas.microsoft.com/office/drawing/2014/main" id="{00000000-0008-0000-0E00-00000A020000}"/>
            </a:ext>
          </a:extLst>
        </xdr:cNvPr>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23" name="n_2aveValue【公民館】&#10;有形固定資産減価償却率">
          <a:extLst>
            <a:ext uri="{FF2B5EF4-FFF2-40B4-BE49-F238E27FC236}">
              <a16:creationId xmlns:a16="http://schemas.microsoft.com/office/drawing/2014/main" id="{00000000-0008-0000-0E00-00000B020000}"/>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524" name="n_1mainValue【公民館】&#10;有形固定資産減価償却率">
          <a:extLst>
            <a:ext uri="{FF2B5EF4-FFF2-40B4-BE49-F238E27FC236}">
              <a16:creationId xmlns:a16="http://schemas.microsoft.com/office/drawing/2014/main" id="{00000000-0008-0000-0E00-00000C02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公民館】&#10;一人当たり面積グラフ枠">
          <a:extLst>
            <a:ext uri="{FF2B5EF4-FFF2-40B4-BE49-F238E27FC236}">
              <a16:creationId xmlns:a16="http://schemas.microsoft.com/office/drawing/2014/main" id="{00000000-0008-0000-0E00-00002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551" name="【公民館】&#10;一人当たり面積最小値テキスト">
          <a:extLst>
            <a:ext uri="{FF2B5EF4-FFF2-40B4-BE49-F238E27FC236}">
              <a16:creationId xmlns:a16="http://schemas.microsoft.com/office/drawing/2014/main" id="{00000000-0008-0000-0E00-000027020000}"/>
            </a:ext>
          </a:extLst>
        </xdr:cNvPr>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553" name="【公民館】&#10;一人当たり面積最大値テキスト">
          <a:extLst>
            <a:ext uri="{FF2B5EF4-FFF2-40B4-BE49-F238E27FC236}">
              <a16:creationId xmlns:a16="http://schemas.microsoft.com/office/drawing/2014/main" id="{00000000-0008-0000-0E00-000029020000}"/>
            </a:ext>
          </a:extLst>
        </xdr:cNvPr>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555" name="【公民館】&#10;一人当たり面積平均値テキスト">
          <a:extLst>
            <a:ext uri="{FF2B5EF4-FFF2-40B4-BE49-F238E27FC236}">
              <a16:creationId xmlns:a16="http://schemas.microsoft.com/office/drawing/2014/main" id="{00000000-0008-0000-0E00-00002B020000}"/>
            </a:ext>
          </a:extLst>
        </xdr:cNvPr>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162214</xdr:rowOff>
    </xdr:from>
    <xdr:ext cx="469744" cy="259045"/>
    <xdr:sp macro="" textlink="">
      <xdr:nvSpPr>
        <xdr:cNvPr id="565" name="n_1aveValue【公民館】&#10;一人当たり面積">
          <a:extLst>
            <a:ext uri="{FF2B5EF4-FFF2-40B4-BE49-F238E27FC236}">
              <a16:creationId xmlns:a16="http://schemas.microsoft.com/office/drawing/2014/main" id="{00000000-0008-0000-0E00-000035020000}"/>
            </a:ext>
          </a:extLst>
        </xdr:cNvPr>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566" name="n_2aveValue【公民館】&#10;一人当たり面積">
          <a:extLst>
            <a:ext uri="{FF2B5EF4-FFF2-40B4-BE49-F238E27FC236}">
              <a16:creationId xmlns:a16="http://schemas.microsoft.com/office/drawing/2014/main" id="{00000000-0008-0000-0E00-00003602000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567" name="n_1mainValue【公民館】&#10;一人当たり面積">
          <a:extLst>
            <a:ext uri="{FF2B5EF4-FFF2-40B4-BE49-F238E27FC236}">
              <a16:creationId xmlns:a16="http://schemas.microsoft.com/office/drawing/2014/main" id="{00000000-0008-0000-0E00-000037020000}"/>
            </a:ext>
          </a:extLst>
        </xdr:cNvPr>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道路、幼稚園・保育所、児童館は、有形固定資産減価償却率が類似団体内平均値を大きく上回っている。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１人当たり数値では、道路の一人当たり延長が類似団体内平均値を大きく上回っている。市域面積が８７２．４３</a:t>
          </a:r>
          <a:r>
            <a:rPr kumimoji="1" lang="en-US" altLang="ja-JP" sz="1300">
              <a:latin typeface="ＭＳ Ｐゴシック" panose="020B0600070205080204" pitchFamily="50" charset="-128"/>
              <a:ea typeface="ＭＳ Ｐゴシック" panose="020B0600070205080204" pitchFamily="50" charset="-128"/>
            </a:rPr>
            <a:t>k㎡</a:t>
          </a:r>
          <a:r>
            <a:rPr kumimoji="1" lang="ja-JP" altLang="en-US" sz="1300">
              <a:latin typeface="ＭＳ Ｐゴシック" panose="020B0600070205080204" pitchFamily="50" charset="-128"/>
              <a:ea typeface="ＭＳ Ｐゴシック" panose="020B0600070205080204" pitchFamily="50" charset="-128"/>
            </a:rPr>
            <a:t>と全国的に見ても広いことなどが要因として考えられる。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それぞれの施設の状況や規模などを的確に把握し、計画的な資産管理に努める。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33,896
33,440
872.43
19,074,725
18,463,572
555,383
10,196,987
13,755,700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114861</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F00-00004A000000}"/>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a:extLst>
            <a:ext uri="{FF2B5EF4-FFF2-40B4-BE49-F238E27FC236}">
              <a16:creationId xmlns:a16="http://schemas.microsoft.com/office/drawing/2014/main" id="{00000000-0008-0000-0F00-00006C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a:extLst>
            <a:ext uri="{FF2B5EF4-FFF2-40B4-BE49-F238E27FC236}">
              <a16:creationId xmlns:a16="http://schemas.microsoft.com/office/drawing/2014/main" id="{00000000-0008-0000-0F00-00006E000000}"/>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85272</xdr:rowOff>
    </xdr:from>
    <xdr:to>
      <xdr:col>50</xdr:col>
      <xdr:colOff>165100</xdr:colOff>
      <xdr:row>39</xdr:row>
      <xdr:rowOff>15422</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95885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6549</xdr:rowOff>
    </xdr:from>
    <xdr:ext cx="469744" cy="259045"/>
    <xdr:sp macro="" textlink="">
      <xdr:nvSpPr>
        <xdr:cNvPr id="117" name="n_1mainValue【図書館】&#10;一人当たり面積">
          <a:extLst>
            <a:ext uri="{FF2B5EF4-FFF2-40B4-BE49-F238E27FC236}">
              <a16:creationId xmlns:a16="http://schemas.microsoft.com/office/drawing/2014/main" id="{00000000-0008-0000-0F00-000075000000}"/>
            </a:ext>
          </a:extLst>
        </xdr:cNvPr>
        <xdr:cNvSpPr txBox="1"/>
      </xdr:nvSpPr>
      <xdr:spPr>
        <a:xfrm>
          <a:off x="9391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00000000-0008-0000-0F00-00008D000000}"/>
            </a:ext>
          </a:extLst>
        </xdr:cNvPr>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a:extLst>
            <a:ext uri="{FF2B5EF4-FFF2-40B4-BE49-F238E27FC236}">
              <a16:creationId xmlns:a16="http://schemas.microsoft.com/office/drawing/2014/main" id="{00000000-0008-0000-0F00-00008F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00000000-0008-0000-0F00-000091000000}"/>
            </a:ext>
          </a:extLst>
        </xdr:cNvPr>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a:extLst>
            <a:ext uri="{FF2B5EF4-FFF2-40B4-BE49-F238E27FC236}">
              <a16:creationId xmlns:a16="http://schemas.microsoft.com/office/drawing/2014/main" id="{00000000-0008-0000-0F00-000092000000}"/>
            </a:ext>
          </a:extLst>
        </xdr:cNvPr>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a:extLst>
            <a:ext uri="{FF2B5EF4-FFF2-40B4-BE49-F238E27FC236}">
              <a16:creationId xmlns:a16="http://schemas.microsoft.com/office/drawing/2014/main" id="{00000000-0008-0000-0F00-000093000000}"/>
            </a:ext>
          </a:extLst>
        </xdr:cNvPr>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140479</xdr:rowOff>
    </xdr:from>
    <xdr:ext cx="405111" cy="259045"/>
    <xdr:sp macro="" textlink="">
      <xdr:nvSpPr>
        <xdr:cNvPr id="148" name="n_1aveValue【体育館・プール】&#10;有形固定資産減価償却率">
          <a:extLst>
            <a:ext uri="{FF2B5EF4-FFF2-40B4-BE49-F238E27FC236}">
              <a16:creationId xmlns:a16="http://schemas.microsoft.com/office/drawing/2014/main" id="{00000000-0008-0000-0F00-000094000000}"/>
            </a:ext>
          </a:extLst>
        </xdr:cNvPr>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a:extLst>
            <a:ext uri="{FF2B5EF4-FFF2-40B4-BE49-F238E27FC236}">
              <a16:creationId xmlns:a16="http://schemas.microsoft.com/office/drawing/2014/main" id="{00000000-0008-0000-0F00-000096000000}"/>
            </a:ext>
          </a:extLst>
        </xdr:cNvPr>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156227</xdr:rowOff>
    </xdr:from>
    <xdr:ext cx="405111" cy="259045"/>
    <xdr:sp macro="" textlink="">
      <xdr:nvSpPr>
        <xdr:cNvPr id="157" name="n_1mainValue【体育館・プール】&#10;有形固定資産減価償却率">
          <a:extLst>
            <a:ext uri="{FF2B5EF4-FFF2-40B4-BE49-F238E27FC236}">
              <a16:creationId xmlns:a16="http://schemas.microsoft.com/office/drawing/2014/main" id="{00000000-0008-0000-0F00-00009D000000}"/>
            </a:ext>
          </a:extLst>
        </xdr:cNvPr>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a:extLst>
            <a:ext uri="{FF2B5EF4-FFF2-40B4-BE49-F238E27FC236}">
              <a16:creationId xmlns:a16="http://schemas.microsoft.com/office/drawing/2014/main" id="{00000000-0008-0000-0F00-0000B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a:extLst>
            <a:ext uri="{FF2B5EF4-FFF2-40B4-BE49-F238E27FC236}">
              <a16:creationId xmlns:a16="http://schemas.microsoft.com/office/drawing/2014/main" id="{00000000-0008-0000-0F00-0000B6000000}"/>
            </a:ext>
          </a:extLst>
        </xdr:cNvPr>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a:extLst>
            <a:ext uri="{FF2B5EF4-FFF2-40B4-BE49-F238E27FC236}">
              <a16:creationId xmlns:a16="http://schemas.microsoft.com/office/drawing/2014/main" id="{00000000-0008-0000-0F00-0000B8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a:extLst>
            <a:ext uri="{FF2B5EF4-FFF2-40B4-BE49-F238E27FC236}">
              <a16:creationId xmlns:a16="http://schemas.microsoft.com/office/drawing/2014/main" id="{00000000-0008-0000-0F00-0000BA000000}"/>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a:extLst>
            <a:ext uri="{FF2B5EF4-FFF2-40B4-BE49-F238E27FC236}">
              <a16:creationId xmlns:a16="http://schemas.microsoft.com/office/drawing/2014/main" id="{00000000-0008-0000-0F00-0000BD000000}"/>
            </a:ext>
          </a:extLst>
        </xdr:cNvPr>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a:extLst>
            <a:ext uri="{FF2B5EF4-FFF2-40B4-BE49-F238E27FC236}">
              <a16:creationId xmlns:a16="http://schemas.microsoft.com/office/drawing/2014/main" id="{00000000-0008-0000-0F00-0000BF000000}"/>
            </a:ext>
          </a:extLst>
        </xdr:cNvPr>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198" name="n_1mainValue【体育館・プール】&#10;一人当たり面積">
          <a:extLst>
            <a:ext uri="{FF2B5EF4-FFF2-40B4-BE49-F238E27FC236}">
              <a16:creationId xmlns:a16="http://schemas.microsoft.com/office/drawing/2014/main" id="{00000000-0008-0000-0F00-0000C6000000}"/>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9" name="【市民会館】&#10;有形固定資産減価償却率グラフ枠">
          <a:extLst>
            <a:ext uri="{FF2B5EF4-FFF2-40B4-BE49-F238E27FC236}">
              <a16:creationId xmlns:a16="http://schemas.microsoft.com/office/drawing/2014/main" id="{00000000-0008-0000-0F00-0000EF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41" name="【市民会館】&#10;有形固定資産減価償却率最小値テキスト">
          <a:extLst>
            <a:ext uri="{FF2B5EF4-FFF2-40B4-BE49-F238E27FC236}">
              <a16:creationId xmlns:a16="http://schemas.microsoft.com/office/drawing/2014/main" id="{00000000-0008-0000-0F00-0000F1000000}"/>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43" name="【市民会館】&#10;有形固定資産減価償却率最大値テキスト">
          <a:extLst>
            <a:ext uri="{FF2B5EF4-FFF2-40B4-BE49-F238E27FC236}">
              <a16:creationId xmlns:a16="http://schemas.microsoft.com/office/drawing/2014/main" id="{00000000-0008-0000-0F00-0000F3000000}"/>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45" name="【市民会館】&#10;有形固定資産減価償却率平均値テキスト">
          <a:extLst>
            <a:ext uri="{FF2B5EF4-FFF2-40B4-BE49-F238E27FC236}">
              <a16:creationId xmlns:a16="http://schemas.microsoft.com/office/drawing/2014/main" id="{00000000-0008-0000-0F00-0000F5000000}"/>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248" name="n_1aveValue【市民会館】&#10;有形固定資産減価償却率">
          <a:extLst>
            <a:ext uri="{FF2B5EF4-FFF2-40B4-BE49-F238E27FC236}">
              <a16:creationId xmlns:a16="http://schemas.microsoft.com/office/drawing/2014/main" id="{00000000-0008-0000-0F00-0000F8000000}"/>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250" name="n_2aveValue【市民会館】&#10;有形固定資産減価償却率">
          <a:extLst>
            <a:ext uri="{FF2B5EF4-FFF2-40B4-BE49-F238E27FC236}">
              <a16:creationId xmlns:a16="http://schemas.microsoft.com/office/drawing/2014/main" id="{00000000-0008-0000-0F00-0000FA00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87449</xdr:rowOff>
    </xdr:from>
    <xdr:to>
      <xdr:col>20</xdr:col>
      <xdr:colOff>38100</xdr:colOff>
      <xdr:row>106</xdr:row>
      <xdr:rowOff>17599</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3746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8726</xdr:rowOff>
    </xdr:from>
    <xdr:ext cx="405111" cy="259045"/>
    <xdr:sp macro="" textlink="">
      <xdr:nvSpPr>
        <xdr:cNvPr id="257" name="n_1mainValue【市民会館】&#10;有形固定資産減価償却率">
          <a:extLst>
            <a:ext uri="{FF2B5EF4-FFF2-40B4-BE49-F238E27FC236}">
              <a16:creationId xmlns:a16="http://schemas.microsoft.com/office/drawing/2014/main" id="{00000000-0008-0000-0F00-000001010000}"/>
            </a:ext>
          </a:extLst>
        </xdr:cNvPr>
        <xdr:cNvSpPr txBox="1"/>
      </xdr:nvSpPr>
      <xdr:spPr>
        <a:xfrm>
          <a:off x="3582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市民会館】&#10;一人当たり面積グラフ枠">
          <a:extLst>
            <a:ext uri="{FF2B5EF4-FFF2-40B4-BE49-F238E27FC236}">
              <a16:creationId xmlns:a16="http://schemas.microsoft.com/office/drawing/2014/main" id="{00000000-0008-0000-0F00-00001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82" name="【市民会館】&#10;一人当たり面積最小値テキスト">
          <a:extLst>
            <a:ext uri="{FF2B5EF4-FFF2-40B4-BE49-F238E27FC236}">
              <a16:creationId xmlns:a16="http://schemas.microsoft.com/office/drawing/2014/main" id="{00000000-0008-0000-0F00-00001A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84" name="【市民会館】&#10;一人当たり面積最大値テキスト">
          <a:extLst>
            <a:ext uri="{FF2B5EF4-FFF2-40B4-BE49-F238E27FC236}">
              <a16:creationId xmlns:a16="http://schemas.microsoft.com/office/drawing/2014/main" id="{00000000-0008-0000-0F00-00001C010000}"/>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86" name="【市民会館】&#10;一人当たり面積平均値テキスト">
          <a:extLst>
            <a:ext uri="{FF2B5EF4-FFF2-40B4-BE49-F238E27FC236}">
              <a16:creationId xmlns:a16="http://schemas.microsoft.com/office/drawing/2014/main" id="{00000000-0008-0000-0F00-00001E010000}"/>
            </a:ext>
          </a:extLst>
        </xdr:cNvPr>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289" name="n_1aveValue【市民会館】&#10;一人当たり面積">
          <a:extLst>
            <a:ext uri="{FF2B5EF4-FFF2-40B4-BE49-F238E27FC236}">
              <a16:creationId xmlns:a16="http://schemas.microsoft.com/office/drawing/2014/main" id="{00000000-0008-0000-0F00-000021010000}"/>
            </a:ext>
          </a:extLst>
        </xdr:cNvPr>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291" name="n_2aveValue【市民会館】&#10;一人当たり面積">
          <a:extLst>
            <a:ext uri="{FF2B5EF4-FFF2-40B4-BE49-F238E27FC236}">
              <a16:creationId xmlns:a16="http://schemas.microsoft.com/office/drawing/2014/main" id="{00000000-0008-0000-0F00-000023010000}"/>
            </a:ext>
          </a:extLst>
        </xdr:cNvPr>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105411</xdr:rowOff>
    </xdr:from>
    <xdr:to>
      <xdr:col>50</xdr:col>
      <xdr:colOff>165100</xdr:colOff>
      <xdr:row>100</xdr:row>
      <xdr:rowOff>35561</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9588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98</xdr:row>
      <xdr:rowOff>52088</xdr:rowOff>
    </xdr:from>
    <xdr:ext cx="469744" cy="259045"/>
    <xdr:sp macro="" textlink="">
      <xdr:nvSpPr>
        <xdr:cNvPr id="298" name="n_1mainValue【市民会館】&#10;一人当たり面積">
          <a:extLst>
            <a:ext uri="{FF2B5EF4-FFF2-40B4-BE49-F238E27FC236}">
              <a16:creationId xmlns:a16="http://schemas.microsoft.com/office/drawing/2014/main" id="{00000000-0008-0000-0F00-00002A010000}"/>
            </a:ext>
          </a:extLst>
        </xdr:cNvPr>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00000000-0008-0000-0F00-00004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25" name="【一般廃棄物処理施設】&#10;有形固定資産減価償却率最小値テキスト">
          <a:extLst>
            <a:ext uri="{FF2B5EF4-FFF2-40B4-BE49-F238E27FC236}">
              <a16:creationId xmlns:a16="http://schemas.microsoft.com/office/drawing/2014/main" id="{00000000-0008-0000-0F00-000045010000}"/>
            </a:ext>
          </a:extLst>
        </xdr:cNvPr>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00000000-0008-0000-0F00-000047010000}"/>
            </a:ext>
          </a:extLst>
        </xdr:cNvPr>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00000000-0008-0000-0F00-000049010000}"/>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32" name="n_1aveValue【一般廃棄物処理施設】&#10;有形固定資産減価償却率">
          <a:extLst>
            <a:ext uri="{FF2B5EF4-FFF2-40B4-BE49-F238E27FC236}">
              <a16:creationId xmlns:a16="http://schemas.microsoft.com/office/drawing/2014/main" id="{00000000-0008-0000-0F00-00004C010000}"/>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34" name="n_2aveValue【一般廃棄物処理施設】&#10;有形固定資産減価償却率">
          <a:extLst>
            <a:ext uri="{FF2B5EF4-FFF2-40B4-BE49-F238E27FC236}">
              <a16:creationId xmlns:a16="http://schemas.microsoft.com/office/drawing/2014/main" id="{00000000-0008-0000-0F00-00004E010000}"/>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107043</xdr:rowOff>
    </xdr:from>
    <xdr:to>
      <xdr:col>81</xdr:col>
      <xdr:colOff>101600</xdr:colOff>
      <xdr:row>38</xdr:row>
      <xdr:rowOff>37193</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5430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28320</xdr:rowOff>
    </xdr:from>
    <xdr:ext cx="405111" cy="259045"/>
    <xdr:sp macro="" textlink="">
      <xdr:nvSpPr>
        <xdr:cNvPr id="341" name="n_1main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52660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id="{00000000-0008-0000-0F00-00006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8" name="【一般廃棄物処理施設】&#10;一人当たり有形固定資産（償却資産）額最小値テキスト">
          <a:extLst>
            <a:ext uri="{FF2B5EF4-FFF2-40B4-BE49-F238E27FC236}">
              <a16:creationId xmlns:a16="http://schemas.microsoft.com/office/drawing/2014/main" id="{00000000-0008-0000-0F00-000070010000}"/>
            </a:ext>
          </a:extLst>
        </xdr:cNvPr>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70" name="【一般廃棄物処理施設】&#10;一人当たり有形固定資産（償却資産）額最大値テキスト">
          <a:extLst>
            <a:ext uri="{FF2B5EF4-FFF2-40B4-BE49-F238E27FC236}">
              <a16:creationId xmlns:a16="http://schemas.microsoft.com/office/drawing/2014/main" id="{00000000-0008-0000-0F00-000072010000}"/>
            </a:ext>
          </a:extLst>
        </xdr:cNvPr>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72" name="【一般廃棄物処理施設】&#10;一人当たり有形固定資産（償却資産）額平均値テキスト">
          <a:extLst>
            <a:ext uri="{FF2B5EF4-FFF2-40B4-BE49-F238E27FC236}">
              <a16:creationId xmlns:a16="http://schemas.microsoft.com/office/drawing/2014/main" id="{00000000-0008-0000-0F00-000074010000}"/>
            </a:ext>
          </a:extLst>
        </xdr:cNvPr>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375" name="n_1aveValue【一般廃棄物処理施設】&#10;一人当たり有形固定資産（償却資産）額">
          <a:extLst>
            <a:ext uri="{FF2B5EF4-FFF2-40B4-BE49-F238E27FC236}">
              <a16:creationId xmlns:a16="http://schemas.microsoft.com/office/drawing/2014/main" id="{00000000-0008-0000-0F00-000077010000}"/>
            </a:ext>
          </a:extLst>
        </xdr:cNvPr>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77" name="n_2aveValue【一般廃棄物処理施設】&#10;一人当たり有形固定資産（償却資産）額">
          <a:extLst>
            <a:ext uri="{FF2B5EF4-FFF2-40B4-BE49-F238E27FC236}">
              <a16:creationId xmlns:a16="http://schemas.microsoft.com/office/drawing/2014/main" id="{00000000-0008-0000-0F00-000079010000}"/>
            </a:ext>
          </a:extLst>
        </xdr:cNvPr>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114433</xdr:rowOff>
    </xdr:from>
    <xdr:to>
      <xdr:col>112</xdr:col>
      <xdr:colOff>38100</xdr:colOff>
      <xdr:row>39</xdr:row>
      <xdr:rowOff>44583</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21272500" y="66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61110</xdr:rowOff>
    </xdr:from>
    <xdr:ext cx="599010" cy="259045"/>
    <xdr:sp macro="" textlink="">
      <xdr:nvSpPr>
        <xdr:cNvPr id="384" name="n_1main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21011095" y="64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a:extLst>
            <a:ext uri="{FF2B5EF4-FFF2-40B4-BE49-F238E27FC236}">
              <a16:creationId xmlns:a16="http://schemas.microsoft.com/office/drawing/2014/main" id="{00000000-0008-0000-0F00-00009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11" name="【保健センター・保健所】&#10;有形固定資産減価償却率最小値テキスト">
          <a:extLst>
            <a:ext uri="{FF2B5EF4-FFF2-40B4-BE49-F238E27FC236}">
              <a16:creationId xmlns:a16="http://schemas.microsoft.com/office/drawing/2014/main" id="{00000000-0008-0000-0F00-00009B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13" name="【保健センター・保健所】&#10;有形固定資産減価償却率最大値テキスト">
          <a:extLst>
            <a:ext uri="{FF2B5EF4-FFF2-40B4-BE49-F238E27FC236}">
              <a16:creationId xmlns:a16="http://schemas.microsoft.com/office/drawing/2014/main" id="{00000000-0008-0000-0F00-00009D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15" name="【保健センター・保健所】&#10;有形固定資産減価償却率平均値テキスト">
          <a:extLst>
            <a:ext uri="{FF2B5EF4-FFF2-40B4-BE49-F238E27FC236}">
              <a16:creationId xmlns:a16="http://schemas.microsoft.com/office/drawing/2014/main" id="{00000000-0008-0000-0F00-00009F01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18" name="n_1aveValue【保健センター・保健所】&#10;有形固定資産減価償却率">
          <a:extLst>
            <a:ext uri="{FF2B5EF4-FFF2-40B4-BE49-F238E27FC236}">
              <a16:creationId xmlns:a16="http://schemas.microsoft.com/office/drawing/2014/main" id="{00000000-0008-0000-0F00-0000A2010000}"/>
            </a:ext>
          </a:extLst>
        </xdr:cNvPr>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20" name="n_2aveValue【保健センター・保健所】&#10;有形固定資産減価償却率">
          <a:extLst>
            <a:ext uri="{FF2B5EF4-FFF2-40B4-BE49-F238E27FC236}">
              <a16:creationId xmlns:a16="http://schemas.microsoft.com/office/drawing/2014/main" id="{00000000-0008-0000-0F00-0000A4010000}"/>
            </a:ext>
          </a:extLst>
        </xdr:cNvPr>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170923</xdr:rowOff>
    </xdr:from>
    <xdr:ext cx="405111" cy="259045"/>
    <xdr:sp macro="" textlink="">
      <xdr:nvSpPr>
        <xdr:cNvPr id="427" name="n_1mainValue【保健センター・保健所】&#10;有形固定資産減価償却率">
          <a:extLst>
            <a:ext uri="{FF2B5EF4-FFF2-40B4-BE49-F238E27FC236}">
              <a16:creationId xmlns:a16="http://schemas.microsoft.com/office/drawing/2014/main" id="{00000000-0008-0000-0F00-0000AB010000}"/>
            </a:ext>
          </a:extLst>
        </xdr:cNvPr>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a:extLst>
            <a:ext uri="{FF2B5EF4-FFF2-40B4-BE49-F238E27FC236}">
              <a16:creationId xmlns:a16="http://schemas.microsoft.com/office/drawing/2014/main" id="{00000000-0008-0000-0F00-0000C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50" name="【保健センター・保健所】&#10;一人当たり面積最小値テキスト">
          <a:extLst>
            <a:ext uri="{FF2B5EF4-FFF2-40B4-BE49-F238E27FC236}">
              <a16:creationId xmlns:a16="http://schemas.microsoft.com/office/drawing/2014/main" id="{00000000-0008-0000-0F00-0000C2010000}"/>
            </a:ext>
          </a:extLst>
        </xdr:cNvPr>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52" name="【保健センター・保健所】&#10;一人当たり面積最大値テキスト">
          <a:extLst>
            <a:ext uri="{FF2B5EF4-FFF2-40B4-BE49-F238E27FC236}">
              <a16:creationId xmlns:a16="http://schemas.microsoft.com/office/drawing/2014/main" id="{00000000-0008-0000-0F00-0000C4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54" name="【保健センター・保健所】&#10;一人当たり面積平均値テキスト">
          <a:extLst>
            <a:ext uri="{FF2B5EF4-FFF2-40B4-BE49-F238E27FC236}">
              <a16:creationId xmlns:a16="http://schemas.microsoft.com/office/drawing/2014/main" id="{00000000-0008-0000-0F00-0000C6010000}"/>
            </a:ext>
          </a:extLst>
        </xdr:cNvPr>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457" name="n_1aveValue【保健センター・保健所】&#10;一人当たり面積">
          <a:extLst>
            <a:ext uri="{FF2B5EF4-FFF2-40B4-BE49-F238E27FC236}">
              <a16:creationId xmlns:a16="http://schemas.microsoft.com/office/drawing/2014/main" id="{00000000-0008-0000-0F00-0000C901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59" name="n_2aveValue【保健センター・保健所】&#10;一人当たり面積">
          <a:extLst>
            <a:ext uri="{FF2B5EF4-FFF2-40B4-BE49-F238E27FC236}">
              <a16:creationId xmlns:a16="http://schemas.microsoft.com/office/drawing/2014/main" id="{00000000-0008-0000-0F00-0000CB010000}"/>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112793</xdr:rowOff>
    </xdr:from>
    <xdr:ext cx="469744" cy="259045"/>
    <xdr:sp macro="" textlink="">
      <xdr:nvSpPr>
        <xdr:cNvPr id="466" name="n_1mainValue【保健センター・保健所】&#10;一人当たり面積">
          <a:extLst>
            <a:ext uri="{FF2B5EF4-FFF2-40B4-BE49-F238E27FC236}">
              <a16:creationId xmlns:a16="http://schemas.microsoft.com/office/drawing/2014/main" id="{00000000-0008-0000-0F00-0000D2010000}"/>
            </a:ext>
          </a:extLst>
        </xdr:cNvPr>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消防施設】&#10;有形固定資産減価償却率グラフ枠">
          <a:extLst>
            <a:ext uri="{FF2B5EF4-FFF2-40B4-BE49-F238E27FC236}">
              <a16:creationId xmlns:a16="http://schemas.microsoft.com/office/drawing/2014/main" id="{00000000-0008-0000-0F00-0000E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93" name="【消防施設】&#10;有形固定資産減価償却率最小値テキスト">
          <a:extLst>
            <a:ext uri="{FF2B5EF4-FFF2-40B4-BE49-F238E27FC236}">
              <a16:creationId xmlns:a16="http://schemas.microsoft.com/office/drawing/2014/main" id="{00000000-0008-0000-0F00-0000ED010000}"/>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95" name="【消防施設】&#10;有形固定資産減価償却率最大値テキスト">
          <a:extLst>
            <a:ext uri="{FF2B5EF4-FFF2-40B4-BE49-F238E27FC236}">
              <a16:creationId xmlns:a16="http://schemas.microsoft.com/office/drawing/2014/main" id="{00000000-0008-0000-0F00-0000EF010000}"/>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97" name="【消防施設】&#10;有形固定資産減価償却率平均値テキスト">
          <a:extLst>
            <a:ext uri="{FF2B5EF4-FFF2-40B4-BE49-F238E27FC236}">
              <a16:creationId xmlns:a16="http://schemas.microsoft.com/office/drawing/2014/main" id="{00000000-0008-0000-0F00-0000F1010000}"/>
            </a:ext>
          </a:extLst>
        </xdr:cNvPr>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500" name="n_1aveValue【消防施設】&#10;有形固定資産減価償却率">
          <a:extLst>
            <a:ext uri="{FF2B5EF4-FFF2-40B4-BE49-F238E27FC236}">
              <a16:creationId xmlns:a16="http://schemas.microsoft.com/office/drawing/2014/main" id="{00000000-0008-0000-0F00-0000F4010000}"/>
            </a:ext>
          </a:extLst>
        </xdr:cNvPr>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02" name="n_2aveValue【消防施設】&#10;有形固定資産減価償却率">
          <a:extLst>
            <a:ext uri="{FF2B5EF4-FFF2-40B4-BE49-F238E27FC236}">
              <a16:creationId xmlns:a16="http://schemas.microsoft.com/office/drawing/2014/main" id="{00000000-0008-0000-0F00-0000F6010000}"/>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158404</xdr:rowOff>
    </xdr:from>
    <xdr:ext cx="405111" cy="259045"/>
    <xdr:sp macro="" textlink="">
      <xdr:nvSpPr>
        <xdr:cNvPr id="509" name="n_1mainValue【消防施設】&#10;有形固定資産減価償却率">
          <a:extLst>
            <a:ext uri="{FF2B5EF4-FFF2-40B4-BE49-F238E27FC236}">
              <a16:creationId xmlns:a16="http://schemas.microsoft.com/office/drawing/2014/main" id="{00000000-0008-0000-0F00-0000FD010000}"/>
            </a:ext>
          </a:extLst>
        </xdr:cNvPr>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a:extLst>
            <a:ext uri="{FF2B5EF4-FFF2-40B4-BE49-F238E27FC236}">
              <a16:creationId xmlns:a16="http://schemas.microsoft.com/office/drawing/2014/main" id="{00000000-0008-0000-0F00-00001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32" name="【消防施設】&#10;一人当たり面積最小値テキスト">
          <a:extLst>
            <a:ext uri="{FF2B5EF4-FFF2-40B4-BE49-F238E27FC236}">
              <a16:creationId xmlns:a16="http://schemas.microsoft.com/office/drawing/2014/main" id="{00000000-0008-0000-0F00-000014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34" name="【消防施設】&#10;一人当たり面積最大値テキスト">
          <a:extLst>
            <a:ext uri="{FF2B5EF4-FFF2-40B4-BE49-F238E27FC236}">
              <a16:creationId xmlns:a16="http://schemas.microsoft.com/office/drawing/2014/main" id="{00000000-0008-0000-0F00-000016020000}"/>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36" name="【消防施設】&#10;一人当たり面積平均値テキスト">
          <a:extLst>
            <a:ext uri="{FF2B5EF4-FFF2-40B4-BE49-F238E27FC236}">
              <a16:creationId xmlns:a16="http://schemas.microsoft.com/office/drawing/2014/main" id="{00000000-0008-0000-0F00-000018020000}"/>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114316</xdr:rowOff>
    </xdr:from>
    <xdr:ext cx="469744" cy="259045"/>
    <xdr:sp macro="" textlink="">
      <xdr:nvSpPr>
        <xdr:cNvPr id="539" name="n_1aveValue【消防施設】&#10;一人当たり面積">
          <a:extLst>
            <a:ext uri="{FF2B5EF4-FFF2-40B4-BE49-F238E27FC236}">
              <a16:creationId xmlns:a16="http://schemas.microsoft.com/office/drawing/2014/main" id="{00000000-0008-0000-0F00-00001B020000}"/>
            </a:ext>
          </a:extLst>
        </xdr:cNvPr>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541" name="n_2aveValue【消防施設】&#10;一人当たり面積">
          <a:extLst>
            <a:ext uri="{FF2B5EF4-FFF2-40B4-BE49-F238E27FC236}">
              <a16:creationId xmlns:a16="http://schemas.microsoft.com/office/drawing/2014/main" id="{00000000-0008-0000-0F00-00001D020000}"/>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165608</xdr:rowOff>
    </xdr:from>
    <xdr:to>
      <xdr:col>112</xdr:col>
      <xdr:colOff>38100</xdr:colOff>
      <xdr:row>83</xdr:row>
      <xdr:rowOff>95758</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1272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112285</xdr:rowOff>
    </xdr:from>
    <xdr:ext cx="469744" cy="259045"/>
    <xdr:sp macro="" textlink="">
      <xdr:nvSpPr>
        <xdr:cNvPr id="548" name="n_1mainValue【消防施設】&#10;一人当たり面積">
          <a:extLst>
            <a:ext uri="{FF2B5EF4-FFF2-40B4-BE49-F238E27FC236}">
              <a16:creationId xmlns:a16="http://schemas.microsoft.com/office/drawing/2014/main" id="{00000000-0008-0000-0F00-000024020000}"/>
            </a:ext>
          </a:extLst>
        </xdr:cNvPr>
        <xdr:cNvSpPr txBox="1"/>
      </xdr:nvSpPr>
      <xdr:spPr>
        <a:xfrm>
          <a:off x="210757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a:extLst>
            <a:ext uri="{FF2B5EF4-FFF2-40B4-BE49-F238E27FC236}">
              <a16:creationId xmlns:a16="http://schemas.microsoft.com/office/drawing/2014/main" id="{00000000-0008-0000-0F00-00003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75" name="【庁舎】&#10;有形固定資産減価償却率最小値テキスト">
          <a:extLst>
            <a:ext uri="{FF2B5EF4-FFF2-40B4-BE49-F238E27FC236}">
              <a16:creationId xmlns:a16="http://schemas.microsoft.com/office/drawing/2014/main" id="{00000000-0008-0000-0F00-00003F020000}"/>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77" name="【庁舎】&#10;有形固定資産減価償却率最大値テキスト">
          <a:extLst>
            <a:ext uri="{FF2B5EF4-FFF2-40B4-BE49-F238E27FC236}">
              <a16:creationId xmlns:a16="http://schemas.microsoft.com/office/drawing/2014/main" id="{00000000-0008-0000-0F00-000041020000}"/>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79" name="【庁舎】&#10;有形固定資産減価償却率平均値テキスト">
          <a:extLst>
            <a:ext uri="{FF2B5EF4-FFF2-40B4-BE49-F238E27FC236}">
              <a16:creationId xmlns:a16="http://schemas.microsoft.com/office/drawing/2014/main" id="{00000000-0008-0000-0F00-000043020000}"/>
            </a:ext>
          </a:extLst>
        </xdr:cNvPr>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582" name="n_1aveValue【庁舎】&#10;有形固定資産減価償却率">
          <a:extLst>
            <a:ext uri="{FF2B5EF4-FFF2-40B4-BE49-F238E27FC236}">
              <a16:creationId xmlns:a16="http://schemas.microsoft.com/office/drawing/2014/main" id="{00000000-0008-0000-0F00-000046020000}"/>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84" name="n_2aveValue【庁舎】&#10;有形固定資産減価償却率">
          <a:extLst>
            <a:ext uri="{FF2B5EF4-FFF2-40B4-BE49-F238E27FC236}">
              <a16:creationId xmlns:a16="http://schemas.microsoft.com/office/drawing/2014/main" id="{00000000-0008-0000-0F00-000048020000}"/>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141332</xdr:rowOff>
    </xdr:from>
    <xdr:to>
      <xdr:col>81</xdr:col>
      <xdr:colOff>101600</xdr:colOff>
      <xdr:row>108</xdr:row>
      <xdr:rowOff>71482</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5430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108</xdr:row>
      <xdr:rowOff>62609</xdr:rowOff>
    </xdr:from>
    <xdr:ext cx="405111" cy="259045"/>
    <xdr:sp macro="" textlink="">
      <xdr:nvSpPr>
        <xdr:cNvPr id="591" name="n_1mainValue【庁舎】&#10;有形固定資産減価償却率">
          <a:extLst>
            <a:ext uri="{FF2B5EF4-FFF2-40B4-BE49-F238E27FC236}">
              <a16:creationId xmlns:a16="http://schemas.microsoft.com/office/drawing/2014/main" id="{00000000-0008-0000-0F00-00004F020000}"/>
            </a:ext>
          </a:extLst>
        </xdr:cNvPr>
        <xdr:cNvSpPr txBox="1"/>
      </xdr:nvSpPr>
      <xdr:spPr>
        <a:xfrm>
          <a:off x="152660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a:extLst>
            <a:ext uri="{FF2B5EF4-FFF2-40B4-BE49-F238E27FC236}">
              <a16:creationId xmlns:a16="http://schemas.microsoft.com/office/drawing/2014/main" id="{00000000-0008-0000-0F00-00006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14" name="【庁舎】&#10;一人当たり面積最小値テキスト">
          <a:extLst>
            <a:ext uri="{FF2B5EF4-FFF2-40B4-BE49-F238E27FC236}">
              <a16:creationId xmlns:a16="http://schemas.microsoft.com/office/drawing/2014/main" id="{00000000-0008-0000-0F00-00006602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16" name="【庁舎】&#10;一人当たり面積最大値テキスト">
          <a:extLst>
            <a:ext uri="{FF2B5EF4-FFF2-40B4-BE49-F238E27FC236}">
              <a16:creationId xmlns:a16="http://schemas.microsoft.com/office/drawing/2014/main" id="{00000000-0008-0000-0F00-000068020000}"/>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18" name="【庁舎】&#10;一人当たり面積平均値テキスト">
          <a:extLst>
            <a:ext uri="{FF2B5EF4-FFF2-40B4-BE49-F238E27FC236}">
              <a16:creationId xmlns:a16="http://schemas.microsoft.com/office/drawing/2014/main" id="{00000000-0008-0000-0F00-00006A020000}"/>
            </a:ext>
          </a:extLst>
        </xdr:cNvPr>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621" name="n_1aveValue【庁舎】&#10;一人当たり面積">
          <a:extLst>
            <a:ext uri="{FF2B5EF4-FFF2-40B4-BE49-F238E27FC236}">
              <a16:creationId xmlns:a16="http://schemas.microsoft.com/office/drawing/2014/main" id="{00000000-0008-0000-0F00-00006D020000}"/>
            </a:ext>
          </a:extLst>
        </xdr:cNvPr>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23" name="n_2aveValue【庁舎】&#10;一人当たり面積">
          <a:extLst>
            <a:ext uri="{FF2B5EF4-FFF2-40B4-BE49-F238E27FC236}">
              <a16:creationId xmlns:a16="http://schemas.microsoft.com/office/drawing/2014/main" id="{00000000-0008-0000-0F00-00006F020000}"/>
            </a:ext>
          </a:extLst>
        </xdr:cNvPr>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152671</xdr:rowOff>
    </xdr:from>
    <xdr:ext cx="469744" cy="259045"/>
    <xdr:sp macro="" textlink="">
      <xdr:nvSpPr>
        <xdr:cNvPr id="630" name="n_1mainValue【庁舎】&#10;一人当たり面積">
          <a:extLst>
            <a:ext uri="{FF2B5EF4-FFF2-40B4-BE49-F238E27FC236}">
              <a16:creationId xmlns:a16="http://schemas.microsoft.com/office/drawing/2014/main" id="{00000000-0008-0000-0F00-000076020000}"/>
            </a:ext>
          </a:extLst>
        </xdr:cNvPr>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庁舎は、新庁舎を平成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年度に建設したことにより、有形固定資産減価償却率が類似団体内平均値を大きく下回っている。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１人当たり数値では、市民会館の一人当たり面積、一般廃棄物処理施設の一人当たり有形固定資産額が類似団体内平均値を大きく上回っている。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それぞれの施設の状況や規模などを的確に把握し、計画的な資産管理に努める。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33,896
33,440
872.43
19,074,725
18,463,572
555,383
10,196,987
13,755,700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財政力指数は、近年は横ばいで推移している。人口減少等による地方税の減収などから、今後も財政力指数は低調に推移すると見られる。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自主財源を安定的に確保するため、適正な課税に基づく市税の収納強化に取り組むとともに、人口減少対策及び企業誘致をはじめ地域産業の振興に取り組む。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経常一般財源等は、地方税が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％増）、普通交付税が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62,888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％減）などにより、全体では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％減）となった。臨時財政対策債は、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％増）となった。経常経費充当一般財源等は、補助費等が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177,845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％減）となった一方、繰出金が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％増）、扶助費が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％増）、公債費が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44,903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％増）となり、全体では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この結果、前年度比で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10414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783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64</xdr:row>
      <xdr:rowOff>5588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3843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37084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336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63</xdr:row>
      <xdr:rowOff>32258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2609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72661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類似団体平均に比べ高くなっているのは、市村合併により一部事務組合（消防組合）の職員が加算されたことや、除雪に係る経費が主な要因である。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年度に開催される福井しあわせ元気国体等に向けた任期付職員の雇用や人事院勧告に準じた給与の引上げなどにより人件費全体で</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91,977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千円増となった。物件費については、</a:t>
          </a:r>
          <a:r>
            <a:rPr lang="ja-JP" altLang="en-US" sz="1200" b="0" i="0" u="none" strike="noStrike" baseline="0">
              <a:latin typeface="MS-Gothic"/>
            </a:rPr>
            <a:t>トロン温浴施設うらら館の再開</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などにより微増した。また、維持補修費については、記録的な大雪により除雪経費が前年度に比べて</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636,904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千円増となった。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この結果、人口１人当たり人件費・物件費等決算額が</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23,401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57243</xdr:rowOff>
    </xdr:from>
    <xdr:to>
      <xdr:col>23</xdr:col>
      <xdr:colOff>133350</xdr:colOff>
      <xdr:row>82</xdr:row>
      <xdr:rowOff>151354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16143"/>
          <a:ext cx="838200" cy="9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39829</xdr:rowOff>
    </xdr:from>
    <xdr:to>
      <xdr:col>19</xdr:col>
      <xdr:colOff>133350</xdr:colOff>
      <xdr:row>82</xdr:row>
      <xdr:rowOff>57243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98729"/>
          <a:ext cx="88900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39829</xdr:rowOff>
    </xdr:from>
    <xdr:to>
      <xdr:col>15</xdr:col>
      <xdr:colOff>82550</xdr:colOff>
      <xdr:row>82</xdr:row>
      <xdr:rowOff>69086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98729"/>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163215</xdr:rowOff>
    </xdr:from>
    <xdr:to>
      <xdr:col>11</xdr:col>
      <xdr:colOff>31750</xdr:colOff>
      <xdr:row>82</xdr:row>
      <xdr:rowOff>69086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50665"/>
          <a:ext cx="889000" cy="7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100554</xdr:rowOff>
    </xdr:from>
    <xdr:to>
      <xdr:col>23</xdr:col>
      <xdr:colOff>184150</xdr:colOff>
      <xdr:row>83</xdr:row>
      <xdr:rowOff>30704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72631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3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6443</xdr:rowOff>
    </xdr:from>
    <xdr:to>
      <xdr:col>19</xdr:col>
      <xdr:colOff>184150</xdr:colOff>
      <xdr:row>82</xdr:row>
      <xdr:rowOff>108043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92820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160479</xdr:rowOff>
    </xdr:from>
    <xdr:to>
      <xdr:col>15</xdr:col>
      <xdr:colOff>133350</xdr:colOff>
      <xdr:row>82</xdr:row>
      <xdr:rowOff>90629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75406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3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18286</xdr:rowOff>
    </xdr:from>
    <xdr:to>
      <xdr:col>11</xdr:col>
      <xdr:colOff>82550</xdr:colOff>
      <xdr:row>82</xdr:row>
      <xdr:rowOff>119886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104663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112415</xdr:rowOff>
    </xdr:from>
    <xdr:to>
      <xdr:col>7</xdr:col>
      <xdr:colOff>31750</xdr:colOff>
      <xdr:row>82</xdr:row>
      <xdr:rowOff>42565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27342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8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職員分布が変わったことに起因し</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ポイント低くなった。これまでも給与の適正化に努めてきており、類似団体平均よりも低い状況が続いている。今後も人事評価制度に基づいた昇給制度等により給与の適正化に努める。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（注）平成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年地方公務員給与実態調査結果が未公表のため、前年度の数値を引用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112184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47978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854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47978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050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以前より、平成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年の市村合併で一部事務組合（消防組合）が職員数に加算されたことが類似団体平均を上回る大きな要因となっている。併せて本市の主要施策や平成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年度に開催される福井しあわせ元気国体等に対応するための増員などにより前年度を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ポイント上回ったが、引き続き定員適正化計画をもとに、定員の適正化に努める。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51435</xdr:rowOff>
    </xdr:from>
    <xdr:to>
      <xdr:col>81</xdr:col>
      <xdr:colOff>44450</xdr:colOff>
      <xdr:row>64</xdr:row>
      <xdr:rowOff>75565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2423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171178</xdr:rowOff>
    </xdr:from>
    <xdr:to>
      <xdr:col>77</xdr:col>
      <xdr:colOff>44450</xdr:colOff>
      <xdr:row>64</xdr:row>
      <xdr:rowOff>51435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725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171178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39780"/>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112576</xdr:rowOff>
    </xdr:from>
    <xdr:to>
      <xdr:col>68</xdr:col>
      <xdr:colOff>152400</xdr:colOff>
      <xdr:row>63</xdr:row>
      <xdr:rowOff>138430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1392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24765</xdr:rowOff>
    </xdr:from>
    <xdr:to>
      <xdr:col>81</xdr:col>
      <xdr:colOff>95250</xdr:colOff>
      <xdr:row>64</xdr:row>
      <xdr:rowOff>126365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168292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635</xdr:rowOff>
    </xdr:from>
    <xdr:to>
      <xdr:col>77</xdr:col>
      <xdr:colOff>95250</xdr:colOff>
      <xdr:row>64</xdr:row>
      <xdr:rowOff>102235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87012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120378</xdr:rowOff>
    </xdr:from>
    <xdr:to>
      <xdr:col>73</xdr:col>
      <xdr:colOff>44450</xdr:colOff>
      <xdr:row>64</xdr:row>
      <xdr:rowOff>50528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35305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61776</xdr:rowOff>
    </xdr:from>
    <xdr:to>
      <xdr:col>64</xdr:col>
      <xdr:colOff>152400</xdr:colOff>
      <xdr:row>63</xdr:row>
      <xdr:rowOff>163376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148153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年度に借り入れた臨時財政対策債の償還開始や、下水道事業の元利償還金に対する繰出金の増加、普通交付税額が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62,888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千円減少したことなどにより、前年度に比べて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今後も合併算定替の終了（縮減）により普通交付税の減収がより一層進むことが見込まれるため、償還額の平準化に努め、比率の急激な上昇を抑える。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113454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7437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57150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6873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846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132080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比べ地方債発行額が減少したことにより、将来負担額がやや減少した。一方で、地方交付税等の減収による財源確保などのため財政調整基金を取り崩したことにより充当可能基金が減少したため、充当可能財源等が減少し、結果、将来負担比率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した。</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150410</xdr:rowOff>
    </xdr:from>
    <xdr:to>
      <xdr:col>81</xdr:col>
      <xdr:colOff>44450</xdr:colOff>
      <xdr:row>16</xdr:row>
      <xdr:rowOff>47329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722160"/>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99737</xdr:rowOff>
    </xdr:from>
    <xdr:to>
      <xdr:col>77</xdr:col>
      <xdr:colOff>44450</xdr:colOff>
      <xdr:row>15</xdr:row>
      <xdr:rowOff>150410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67148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99737</xdr:rowOff>
    </xdr:from>
    <xdr:to>
      <xdr:col>72</xdr:col>
      <xdr:colOff>203200</xdr:colOff>
      <xdr:row>15</xdr:row>
      <xdr:rowOff>121454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67148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162602</xdr:rowOff>
    </xdr:from>
    <xdr:to>
      <xdr:col>68</xdr:col>
      <xdr:colOff>152400</xdr:colOff>
      <xdr:row>15</xdr:row>
      <xdr:rowOff>121454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56290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167979</xdr:rowOff>
    </xdr:from>
    <xdr:to>
      <xdr:col>81</xdr:col>
      <xdr:colOff>95250</xdr:colOff>
      <xdr:row>16</xdr:row>
      <xdr:rowOff>98129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13056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99610</xdr:rowOff>
    </xdr:from>
    <xdr:to>
      <xdr:col>77</xdr:col>
      <xdr:colOff>95250</xdr:colOff>
      <xdr:row>16</xdr:row>
      <xdr:rowOff>29760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39937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44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48937</xdr:rowOff>
    </xdr:from>
    <xdr:to>
      <xdr:col>73</xdr:col>
      <xdr:colOff>44450</xdr:colOff>
      <xdr:row>15</xdr:row>
      <xdr:rowOff>150537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160714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70654</xdr:rowOff>
    </xdr:from>
    <xdr:to>
      <xdr:col>68</xdr:col>
      <xdr:colOff>203200</xdr:colOff>
      <xdr:row>16</xdr:row>
      <xdr:rowOff>804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10981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4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111802</xdr:rowOff>
    </xdr:from>
    <xdr:to>
      <xdr:col>64</xdr:col>
      <xdr:colOff>152400</xdr:colOff>
      <xdr:row>15</xdr:row>
      <xdr:rowOff>41952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52129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33,896
33,440
872.43
19,074,725
18,463,572
555,383
10,196,987
13,755,700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年度に開催される福井しあわせ元気国体等に対応するため任期付職員を増員し人件費としては増加したが、国体に要する経費は臨時的経費に区分されるため、職員給は</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28,062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千円の減となった。経常一般財源等と臨時財政対策債の総額は前年度と比べてほぼ同じであった。この結果、経常収支比率は前年度と同数となった。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人件費に係る経常収支比率が類似団体平均と比べて高いのは、消防業務を直営で行っていることが影響している。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49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3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3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物件費に係る経常収支比率が前年度と比べ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ポイント減少したのは、平成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年度から、国の指針により胃がんと子宮頸がん検診が隔年実施となったことや庁内パソコンのリース料が減少したこと等により、物件費の経常経費が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37,831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千円減となったことによる。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7257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89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18</xdr:row>
      <xdr:rowOff>7257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28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18</xdr:row>
      <xdr:rowOff>7257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28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6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生活保護費の医療扶助や、障害福祉サービスに係る経費、認定こども園に係る施設型給付費等が増加したことにより、前年度に比べて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ポイント上昇した。障害者支援や民間保育所に係る経費が依然として大きく、また増加傾向にある。今後も、健診や保健指導を実施することにより、重症化を予防し医療費等の抑制に努める。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8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3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17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57</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その他に係る経常収支比率の上昇は繰出金の増加が主な要因である。特に下水道事業特別会計、農業集落排水事業特別会計に対する繰出金では公債費財源分が増加した。繰出金の経常経費が</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115,828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千円増となり、前年度に比べて</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今後も、上記のほか、医療費の増による国民健康保険事業特別会計に対する繰出金や後期高齢者医療広域連合に対する負担金の増などにより、比率の悪化が見込まれる。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02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1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123190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一部経費を扶助費に振り替えたことなどにより、補助費等の経常経費が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279,524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千円減となり、前年度に比べて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ポイント減少した。</a:t>
          </a:r>
          <a:endPar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補助費等に係る経常収支比率は、類似団体平均と比べ低い状況が続いている。市が交付する補助金、交付金については、今後も、制度の改善、終了、統合などの見直しを図り、適正な交付に努める。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483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公債費に係る経常収支比率は類似団体平均に比べ低い。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年度に借り入れた臨時財政対策債の償還開始により、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ポイント上昇した。今後も新庁舎整備などの大型事業に伴う償還が予定されているが、償還額の平準化に努め、公債費の急激な上昇を抑える。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898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39370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82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75</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83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公債費以外に係る経常収支比率は類似団体平均と比べ依然として高い状況が続いている。今後も第七次行政改革大綱に基づき、経常経費の削減を図る。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79</xdr:row>
      <xdr:rowOff>124713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509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124713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458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040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159880</xdr:rowOff>
    </xdr:from>
    <xdr:to>
      <xdr:col>29</xdr:col>
      <xdr:colOff>127000</xdr:colOff>
      <xdr:row>14</xdr:row>
      <xdr:rowOff>53600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36355"/>
          <a:ext cx="647700" cy="6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48133</xdr:rowOff>
    </xdr:from>
    <xdr:to>
      <xdr:col>26</xdr:col>
      <xdr:colOff>50800</xdr:colOff>
      <xdr:row>14</xdr:row>
      <xdr:rowOff>53600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496058"/>
          <a:ext cx="6985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48133</xdr:rowOff>
    </xdr:from>
    <xdr:to>
      <xdr:col>22</xdr:col>
      <xdr:colOff>114300</xdr:colOff>
      <xdr:row>14</xdr:row>
      <xdr:rowOff>99549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96058"/>
          <a:ext cx="698500" cy="5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99549</xdr:rowOff>
    </xdr:from>
    <xdr:to>
      <xdr:col>18</xdr:col>
      <xdr:colOff>177800</xdr:colOff>
      <xdr:row>14</xdr:row>
      <xdr:rowOff>139821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7474"/>
          <a:ext cx="698500" cy="4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109080</xdr:rowOff>
    </xdr:from>
    <xdr:to>
      <xdr:col>29</xdr:col>
      <xdr:colOff>177800</xdr:colOff>
      <xdr:row>14</xdr:row>
      <xdr:rowOff>39230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8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125607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2800</xdr:rowOff>
    </xdr:from>
    <xdr:to>
      <xdr:col>26</xdr:col>
      <xdr:colOff>101600</xdr:colOff>
      <xdr:row>14</xdr:row>
      <xdr:rowOff>104400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5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114577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1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168783</xdr:rowOff>
    </xdr:from>
    <xdr:to>
      <xdr:col>22</xdr:col>
      <xdr:colOff>165100</xdr:colOff>
      <xdr:row>14</xdr:row>
      <xdr:rowOff>98933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4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109110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1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48749</xdr:rowOff>
    </xdr:from>
    <xdr:to>
      <xdr:col>19</xdr:col>
      <xdr:colOff>38100</xdr:colOff>
      <xdr:row>14</xdr:row>
      <xdr:rowOff>150349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6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135126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89021</xdr:rowOff>
    </xdr:from>
    <xdr:to>
      <xdr:col>15</xdr:col>
      <xdr:colOff>101600</xdr:colOff>
      <xdr:row>15</xdr:row>
      <xdr:rowOff>19171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3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48156</xdr:rowOff>
    </xdr:from>
    <xdr:to>
      <xdr:col>29</xdr:col>
      <xdr:colOff>127000</xdr:colOff>
      <xdr:row>36</xdr:row>
      <xdr:rowOff>71382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01406"/>
          <a:ext cx="647700" cy="2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71382</xdr:rowOff>
    </xdr:from>
    <xdr:to>
      <xdr:col>26</xdr:col>
      <xdr:colOff>50800</xdr:colOff>
      <xdr:row>36</xdr:row>
      <xdr:rowOff>98493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24632"/>
          <a:ext cx="698500" cy="27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98493</xdr:rowOff>
    </xdr:from>
    <xdr:to>
      <xdr:col>22</xdr:col>
      <xdr:colOff>114300</xdr:colOff>
      <xdr:row>37</xdr:row>
      <xdr:rowOff>20130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51743"/>
          <a:ext cx="698500" cy="9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19512</xdr:rowOff>
    </xdr:from>
    <xdr:to>
      <xdr:col>18</xdr:col>
      <xdr:colOff>177800</xdr:colOff>
      <xdr:row>37</xdr:row>
      <xdr:rowOff>20130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44212"/>
          <a:ext cx="698500" cy="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340256</xdr:rowOff>
    </xdr:from>
    <xdr:to>
      <xdr:col>29</xdr:col>
      <xdr:colOff>177800</xdr:colOff>
      <xdr:row>36</xdr:row>
      <xdr:rowOff>98956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5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312333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2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20582</xdr:rowOff>
    </xdr:from>
    <xdr:to>
      <xdr:col>26</xdr:col>
      <xdr:colOff>101600</xdr:colOff>
      <xdr:row>36</xdr:row>
      <xdr:rowOff>122182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7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106959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6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47693</xdr:rowOff>
    </xdr:from>
    <xdr:to>
      <xdr:col>22</xdr:col>
      <xdr:colOff>165100</xdr:colOff>
      <xdr:row>36</xdr:row>
      <xdr:rowOff>149293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0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134070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8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140780</xdr:rowOff>
    </xdr:from>
    <xdr:to>
      <xdr:col>19</xdr:col>
      <xdr:colOff>38100</xdr:colOff>
      <xdr:row>37</xdr:row>
      <xdr:rowOff>70930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9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55707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140162</xdr:rowOff>
    </xdr:from>
    <xdr:to>
      <xdr:col>15</xdr:col>
      <xdr:colOff>101600</xdr:colOff>
      <xdr:row>37</xdr:row>
      <xdr:rowOff>70312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9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55089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7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33,896
33,440
872.43
19,074,725
18,463,572
555,383
10,196,987
13,755,700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148939</xdr:rowOff>
    </xdr:from>
    <xdr:to>
      <xdr:col>24</xdr:col>
      <xdr:colOff>63500</xdr:colOff>
      <xdr:row>33</xdr:row>
      <xdr:rowOff>53727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35339"/>
          <a:ext cx="8382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29058</xdr:rowOff>
    </xdr:from>
    <xdr:to>
      <xdr:col>19</xdr:col>
      <xdr:colOff>177800</xdr:colOff>
      <xdr:row>33</xdr:row>
      <xdr:rowOff>53727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86908"/>
          <a:ext cx="889000" cy="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29058</xdr:rowOff>
    </xdr:from>
    <xdr:to>
      <xdr:col>15</xdr:col>
      <xdr:colOff>50800</xdr:colOff>
      <xdr:row>33</xdr:row>
      <xdr:rowOff>102648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86908"/>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102648</xdr:rowOff>
    </xdr:from>
    <xdr:to>
      <xdr:col>10</xdr:col>
      <xdr:colOff>114300</xdr:colOff>
      <xdr:row>33</xdr:row>
      <xdr:rowOff>142272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6049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98139</xdr:rowOff>
    </xdr:from>
    <xdr:to>
      <xdr:col>24</xdr:col>
      <xdr:colOff>114300</xdr:colOff>
      <xdr:row>33</xdr:row>
      <xdr:rowOff>28289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8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121016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2927</xdr:rowOff>
    </xdr:from>
    <xdr:to>
      <xdr:col>20</xdr:col>
      <xdr:colOff>38100</xdr:colOff>
      <xdr:row>33</xdr:row>
      <xdr:rowOff>104527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121054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149708</xdr:rowOff>
    </xdr:from>
    <xdr:to>
      <xdr:col>15</xdr:col>
      <xdr:colOff>101600</xdr:colOff>
      <xdr:row>33</xdr:row>
      <xdr:rowOff>79858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96385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51848</xdr:rowOff>
    </xdr:from>
    <xdr:to>
      <xdr:col>10</xdr:col>
      <xdr:colOff>165100</xdr:colOff>
      <xdr:row>33</xdr:row>
      <xdr:rowOff>153448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169975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8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91472</xdr:rowOff>
    </xdr:from>
    <xdr:to>
      <xdr:col>6</xdr:col>
      <xdr:colOff>38100</xdr:colOff>
      <xdr:row>34</xdr:row>
      <xdr:rowOff>21622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38149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82321</xdr:rowOff>
    </xdr:from>
    <xdr:to>
      <xdr:col>24</xdr:col>
      <xdr:colOff>63500</xdr:colOff>
      <xdr:row>57</xdr:row>
      <xdr:rowOff>87004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4971"/>
          <a:ext cx="838200" cy="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87004</xdr:rowOff>
    </xdr:from>
    <xdr:to>
      <xdr:col>19</xdr:col>
      <xdr:colOff>177800</xdr:colOff>
      <xdr:row>57</xdr:row>
      <xdr:rowOff>90429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9654"/>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90429</xdr:rowOff>
    </xdr:from>
    <xdr:to>
      <xdr:col>15</xdr:col>
      <xdr:colOff>50800</xdr:colOff>
      <xdr:row>57</xdr:row>
      <xdr:rowOff>116291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63079"/>
          <a:ext cx="8890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114988</xdr:rowOff>
    </xdr:from>
    <xdr:to>
      <xdr:col>10</xdr:col>
      <xdr:colOff>114300</xdr:colOff>
      <xdr:row>57</xdr:row>
      <xdr:rowOff>116291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87638"/>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31521</xdr:rowOff>
    </xdr:from>
    <xdr:to>
      <xdr:col>24</xdr:col>
      <xdr:colOff>114300</xdr:colOff>
      <xdr:row>57</xdr:row>
      <xdr:rowOff>133121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54398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36204</xdr:rowOff>
    </xdr:from>
    <xdr:to>
      <xdr:col>20</xdr:col>
      <xdr:colOff>38100</xdr:colOff>
      <xdr:row>57</xdr:row>
      <xdr:rowOff>137804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154331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39629</xdr:rowOff>
    </xdr:from>
    <xdr:to>
      <xdr:col>15</xdr:col>
      <xdr:colOff>101600</xdr:colOff>
      <xdr:row>57</xdr:row>
      <xdr:rowOff>141229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157756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65491</xdr:rowOff>
    </xdr:from>
    <xdr:to>
      <xdr:col>10</xdr:col>
      <xdr:colOff>165100</xdr:colOff>
      <xdr:row>57</xdr:row>
      <xdr:rowOff>167091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64188</xdr:rowOff>
    </xdr:from>
    <xdr:to>
      <xdr:col>6</xdr:col>
      <xdr:colOff>38100</xdr:colOff>
      <xdr:row>57</xdr:row>
      <xdr:rowOff>165788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10865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61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43949</xdr:rowOff>
    </xdr:from>
    <xdr:to>
      <xdr:col>24</xdr:col>
      <xdr:colOff>63500</xdr:colOff>
      <xdr:row>76</xdr:row>
      <xdr:rowOff>148811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559799"/>
          <a:ext cx="838200" cy="6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148811</xdr:rowOff>
    </xdr:from>
    <xdr:to>
      <xdr:col>19</xdr:col>
      <xdr:colOff>177800</xdr:colOff>
      <xdr:row>77</xdr:row>
      <xdr:rowOff>103156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79011"/>
          <a:ext cx="889000" cy="1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129707</xdr:rowOff>
    </xdr:from>
    <xdr:to>
      <xdr:col>15</xdr:col>
      <xdr:colOff>50800</xdr:colOff>
      <xdr:row>77</xdr:row>
      <xdr:rowOff>103156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817007"/>
          <a:ext cx="889000" cy="4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129707</xdr:rowOff>
    </xdr:from>
    <xdr:to>
      <xdr:col>10</xdr:col>
      <xdr:colOff>114300</xdr:colOff>
      <xdr:row>77</xdr:row>
      <xdr:rowOff>131046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2817007"/>
          <a:ext cx="889000" cy="5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164599</xdr:rowOff>
    </xdr:from>
    <xdr:to>
      <xdr:col>24</xdr:col>
      <xdr:colOff>114300</xdr:colOff>
      <xdr:row>73</xdr:row>
      <xdr:rowOff>94749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5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16026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3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98011</xdr:rowOff>
    </xdr:from>
    <xdr:to>
      <xdr:col>20</xdr:col>
      <xdr:colOff>38100</xdr:colOff>
      <xdr:row>77</xdr:row>
      <xdr:rowOff>28161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44688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52356</xdr:rowOff>
    </xdr:from>
    <xdr:to>
      <xdr:col>15</xdr:col>
      <xdr:colOff>101600</xdr:colOff>
      <xdr:row>77</xdr:row>
      <xdr:rowOff>153956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170483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78907</xdr:rowOff>
    </xdr:from>
    <xdr:to>
      <xdr:col>10</xdr:col>
      <xdr:colOff>165100</xdr:colOff>
      <xdr:row>75</xdr:row>
      <xdr:rowOff>9057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7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25584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54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80246</xdr:rowOff>
    </xdr:from>
    <xdr:to>
      <xdr:col>6</xdr:col>
      <xdr:colOff>38100</xdr:colOff>
      <xdr:row>78</xdr:row>
      <xdr:rowOff>10396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05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143053</xdr:rowOff>
    </xdr:from>
    <xdr:to>
      <xdr:col>24</xdr:col>
      <xdr:colOff>63500</xdr:colOff>
      <xdr:row>93</xdr:row>
      <xdr:rowOff>31820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916453"/>
          <a:ext cx="838200" cy="6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31820</xdr:rowOff>
    </xdr:from>
    <xdr:to>
      <xdr:col>19</xdr:col>
      <xdr:colOff>177800</xdr:colOff>
      <xdr:row>93</xdr:row>
      <xdr:rowOff>154178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76670"/>
          <a:ext cx="8890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154178</xdr:rowOff>
    </xdr:from>
    <xdr:to>
      <xdr:col>15</xdr:col>
      <xdr:colOff>50800</xdr:colOff>
      <xdr:row>94</xdr:row>
      <xdr:rowOff>48031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099028"/>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48031</xdr:rowOff>
    </xdr:from>
    <xdr:to>
      <xdr:col>10</xdr:col>
      <xdr:colOff>114300</xdr:colOff>
      <xdr:row>95</xdr:row>
      <xdr:rowOff>43917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64331"/>
          <a:ext cx="8890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92253</xdr:rowOff>
    </xdr:from>
    <xdr:to>
      <xdr:col>24</xdr:col>
      <xdr:colOff>114300</xdr:colOff>
      <xdr:row>93</xdr:row>
      <xdr:rowOff>22403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6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115130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71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152470</xdr:rowOff>
    </xdr:from>
    <xdr:to>
      <xdr:col>20</xdr:col>
      <xdr:colOff>38100</xdr:colOff>
      <xdr:row>93</xdr:row>
      <xdr:rowOff>82620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9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99147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7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103378</xdr:rowOff>
    </xdr:from>
    <xdr:to>
      <xdr:col>15</xdr:col>
      <xdr:colOff>101600</xdr:colOff>
      <xdr:row>94</xdr:row>
      <xdr:rowOff>33528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50055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582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168681</xdr:rowOff>
    </xdr:from>
    <xdr:to>
      <xdr:col>10</xdr:col>
      <xdr:colOff>165100</xdr:colOff>
      <xdr:row>94</xdr:row>
      <xdr:rowOff>98831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89958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164567</xdr:rowOff>
    </xdr:from>
    <xdr:to>
      <xdr:col>6</xdr:col>
      <xdr:colOff>38100</xdr:colOff>
      <xdr:row>95</xdr:row>
      <xdr:rowOff>94717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85844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106652</xdr:rowOff>
    </xdr:from>
    <xdr:to>
      <xdr:col>55</xdr:col>
      <xdr:colOff>0</xdr:colOff>
      <xdr:row>36</xdr:row>
      <xdr:rowOff>134412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7885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106652</xdr:rowOff>
    </xdr:from>
    <xdr:to>
      <xdr:col>50</xdr:col>
      <xdr:colOff>114300</xdr:colOff>
      <xdr:row>36</xdr:row>
      <xdr:rowOff>126959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78852"/>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126959</xdr:rowOff>
    </xdr:from>
    <xdr:to>
      <xdr:col>45</xdr:col>
      <xdr:colOff>177800</xdr:colOff>
      <xdr:row>37</xdr:row>
      <xdr:rowOff>22657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99159"/>
          <a:ext cx="889000" cy="6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22657</xdr:rowOff>
    </xdr:from>
    <xdr:to>
      <xdr:col>41</xdr:col>
      <xdr:colOff>50800</xdr:colOff>
      <xdr:row>37</xdr:row>
      <xdr:rowOff>57503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66307"/>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83612</xdr:rowOff>
    </xdr:from>
    <xdr:to>
      <xdr:col>55</xdr:col>
      <xdr:colOff>50800</xdr:colOff>
      <xdr:row>37</xdr:row>
      <xdr:rowOff>13762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62039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3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55852</xdr:rowOff>
    </xdr:from>
    <xdr:to>
      <xdr:col>50</xdr:col>
      <xdr:colOff>165100</xdr:colOff>
      <xdr:row>36</xdr:row>
      <xdr:rowOff>157452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2529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0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76159</xdr:rowOff>
    </xdr:from>
    <xdr:to>
      <xdr:col>46</xdr:col>
      <xdr:colOff>38100</xdr:colOff>
      <xdr:row>37</xdr:row>
      <xdr:rowOff>6309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168886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143307</xdr:rowOff>
    </xdr:from>
    <xdr:to>
      <xdr:col>41</xdr:col>
      <xdr:colOff>101600</xdr:colOff>
      <xdr:row>37</xdr:row>
      <xdr:rowOff>73457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64584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6703</xdr:rowOff>
    </xdr:from>
    <xdr:to>
      <xdr:col>36</xdr:col>
      <xdr:colOff>165100</xdr:colOff>
      <xdr:row>37</xdr:row>
      <xdr:rowOff>108303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99430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8421</xdr:rowOff>
    </xdr:from>
    <xdr:to>
      <xdr:col>55</xdr:col>
      <xdr:colOff>0</xdr:colOff>
      <xdr:row>59</xdr:row>
      <xdr:rowOff>10165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23971"/>
          <a:ext cx="8382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144032</xdr:rowOff>
    </xdr:from>
    <xdr:to>
      <xdr:col>50</xdr:col>
      <xdr:colOff>114300</xdr:colOff>
      <xdr:row>59</xdr:row>
      <xdr:rowOff>10165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88132"/>
          <a:ext cx="889000" cy="3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20510</xdr:rowOff>
    </xdr:from>
    <xdr:to>
      <xdr:col>45</xdr:col>
      <xdr:colOff>177800</xdr:colOff>
      <xdr:row>58</xdr:row>
      <xdr:rowOff>144032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64610"/>
          <a:ext cx="889000" cy="1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20510</xdr:rowOff>
    </xdr:from>
    <xdr:to>
      <xdr:col>41</xdr:col>
      <xdr:colOff>50800</xdr:colOff>
      <xdr:row>58</xdr:row>
      <xdr:rowOff>95821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64610"/>
          <a:ext cx="889000" cy="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129071</xdr:rowOff>
    </xdr:from>
    <xdr:to>
      <xdr:col>55</xdr:col>
      <xdr:colOff>50800</xdr:colOff>
      <xdr:row>59</xdr:row>
      <xdr:rowOff>59221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130815</xdr:rowOff>
    </xdr:from>
    <xdr:to>
      <xdr:col>50</xdr:col>
      <xdr:colOff>165100</xdr:colOff>
      <xdr:row>59</xdr:row>
      <xdr:rowOff>60965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52092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93232</xdr:rowOff>
    </xdr:from>
    <xdr:to>
      <xdr:col>46</xdr:col>
      <xdr:colOff>38100</xdr:colOff>
      <xdr:row>59</xdr:row>
      <xdr:rowOff>23382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14509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141160</xdr:rowOff>
    </xdr:from>
    <xdr:to>
      <xdr:col>41</xdr:col>
      <xdr:colOff>101600</xdr:colOff>
      <xdr:row>58</xdr:row>
      <xdr:rowOff>71310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87837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8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45021</xdr:rowOff>
    </xdr:from>
    <xdr:to>
      <xdr:col>36</xdr:col>
      <xdr:colOff>165100</xdr:colOff>
      <xdr:row>58</xdr:row>
      <xdr:rowOff>146621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163148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76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24865</xdr:rowOff>
    </xdr:from>
    <xdr:to>
      <xdr:col>55</xdr:col>
      <xdr:colOff>0</xdr:colOff>
      <xdr:row>79</xdr:row>
      <xdr:rowOff>32263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9415"/>
          <a:ext cx="8382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133333</xdr:rowOff>
    </xdr:from>
    <xdr:to>
      <xdr:col>50</xdr:col>
      <xdr:colOff>114300</xdr:colOff>
      <xdr:row>79</xdr:row>
      <xdr:rowOff>24865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06433"/>
          <a:ext cx="889000" cy="6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133333</xdr:rowOff>
    </xdr:from>
    <xdr:to>
      <xdr:col>45</xdr:col>
      <xdr:colOff>177800</xdr:colOff>
      <xdr:row>78</xdr:row>
      <xdr:rowOff>135272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06433"/>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152913</xdr:rowOff>
    </xdr:from>
    <xdr:to>
      <xdr:col>55</xdr:col>
      <xdr:colOff>50800</xdr:colOff>
      <xdr:row>79</xdr:row>
      <xdr:rowOff>83063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145515</xdr:rowOff>
    </xdr:from>
    <xdr:to>
      <xdr:col>50</xdr:col>
      <xdr:colOff>165100</xdr:colOff>
      <xdr:row>79</xdr:row>
      <xdr:rowOff>75665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66792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82533</xdr:rowOff>
    </xdr:from>
    <xdr:to>
      <xdr:col>46</xdr:col>
      <xdr:colOff>38100</xdr:colOff>
      <xdr:row>79</xdr:row>
      <xdr:rowOff>12683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29210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3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84472</xdr:rowOff>
    </xdr:from>
    <xdr:to>
      <xdr:col>41</xdr:col>
      <xdr:colOff>101600</xdr:colOff>
      <xdr:row>79</xdr:row>
      <xdr:rowOff>14622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5749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5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5384</xdr:rowOff>
    </xdr:from>
    <xdr:to>
      <xdr:col>55</xdr:col>
      <xdr:colOff>0</xdr:colOff>
      <xdr:row>97</xdr:row>
      <xdr:rowOff>46406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36034"/>
          <a:ext cx="8382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46406</xdr:rowOff>
    </xdr:from>
    <xdr:to>
      <xdr:col>50</xdr:col>
      <xdr:colOff>114300</xdr:colOff>
      <xdr:row>97</xdr:row>
      <xdr:rowOff>93701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77056"/>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121946</xdr:rowOff>
    </xdr:from>
    <xdr:to>
      <xdr:col>45</xdr:col>
      <xdr:colOff>177800</xdr:colOff>
      <xdr:row>97</xdr:row>
      <xdr:rowOff>93701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723896"/>
          <a:ext cx="889000" cy="100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126034</xdr:rowOff>
    </xdr:from>
    <xdr:to>
      <xdr:col>55</xdr:col>
      <xdr:colOff>50800</xdr:colOff>
      <xdr:row>97</xdr:row>
      <xdr:rowOff>56184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104461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167056</xdr:rowOff>
    </xdr:from>
    <xdr:to>
      <xdr:col>50</xdr:col>
      <xdr:colOff>165100</xdr:colOff>
      <xdr:row>97</xdr:row>
      <xdr:rowOff>97206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88333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1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42901</xdr:rowOff>
    </xdr:from>
    <xdr:to>
      <xdr:col>46</xdr:col>
      <xdr:colOff>38100</xdr:colOff>
      <xdr:row>97</xdr:row>
      <xdr:rowOff>144501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135628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71146</xdr:rowOff>
    </xdr:from>
    <xdr:to>
      <xdr:col>41</xdr:col>
      <xdr:colOff>101600</xdr:colOff>
      <xdr:row>92</xdr:row>
      <xdr:rowOff>1296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17823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4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21142</xdr:rowOff>
    </xdr:from>
    <xdr:to>
      <xdr:col>85</xdr:col>
      <xdr:colOff>127000</xdr:colOff>
      <xdr:row>38</xdr:row>
      <xdr:rowOff>21862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536242"/>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20685</xdr:rowOff>
    </xdr:from>
    <xdr:to>
      <xdr:col>81</xdr:col>
      <xdr:colOff>50800</xdr:colOff>
      <xdr:row>38</xdr:row>
      <xdr:rowOff>21862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535785"/>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20685</xdr:rowOff>
    </xdr:from>
    <xdr:to>
      <xdr:col>76</xdr:col>
      <xdr:colOff>114300</xdr:colOff>
      <xdr:row>38</xdr:row>
      <xdr:rowOff>23668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535785"/>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21679</xdr:rowOff>
    </xdr:from>
    <xdr:to>
      <xdr:col>71</xdr:col>
      <xdr:colOff>177800</xdr:colOff>
      <xdr:row>38</xdr:row>
      <xdr:rowOff>23668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53677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141793</xdr:rowOff>
    </xdr:from>
    <xdr:to>
      <xdr:col>85</xdr:col>
      <xdr:colOff>177800</xdr:colOff>
      <xdr:row>38</xdr:row>
      <xdr:rowOff>71943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98429</xdr:rowOff>
    </xdr:from>
    <xdr:ext cx="378565"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442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142512</xdr:rowOff>
    </xdr:from>
    <xdr:to>
      <xdr:col>81</xdr:col>
      <xdr:colOff>101600</xdr:colOff>
      <xdr:row>38</xdr:row>
      <xdr:rowOff>72662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4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63789</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57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141335</xdr:rowOff>
    </xdr:from>
    <xdr:to>
      <xdr:col>76</xdr:col>
      <xdr:colOff>165100</xdr:colOff>
      <xdr:row>38</xdr:row>
      <xdr:rowOff>71486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484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62612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57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144318</xdr:rowOff>
    </xdr:from>
    <xdr:to>
      <xdr:col>72</xdr:col>
      <xdr:colOff>38100</xdr:colOff>
      <xdr:row>38</xdr:row>
      <xdr:rowOff>74468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4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65595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58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142330</xdr:rowOff>
    </xdr:from>
    <xdr:to>
      <xdr:col>67</xdr:col>
      <xdr:colOff>101600</xdr:colOff>
      <xdr:row>38</xdr:row>
      <xdr:rowOff>72479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85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63606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57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128600</xdr:rowOff>
    </xdr:from>
    <xdr:to>
      <xdr:col>85</xdr:col>
      <xdr:colOff>127000</xdr:colOff>
      <xdr:row>75</xdr:row>
      <xdr:rowOff>153366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98735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142367</xdr:rowOff>
    </xdr:from>
    <xdr:to>
      <xdr:col>81</xdr:col>
      <xdr:colOff>50800</xdr:colOff>
      <xdr:row>75</xdr:row>
      <xdr:rowOff>153366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01117"/>
          <a:ext cx="889000" cy="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142367</xdr:rowOff>
    </xdr:from>
    <xdr:to>
      <xdr:col>76</xdr:col>
      <xdr:colOff>114300</xdr:colOff>
      <xdr:row>75</xdr:row>
      <xdr:rowOff>169532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01117"/>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169532</xdr:rowOff>
    </xdr:from>
    <xdr:to>
      <xdr:col>71</xdr:col>
      <xdr:colOff>177800</xdr:colOff>
      <xdr:row>76</xdr:row>
      <xdr:rowOff>49555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028282"/>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77800</xdr:rowOff>
    </xdr:from>
    <xdr:to>
      <xdr:col>85</xdr:col>
      <xdr:colOff>177800</xdr:colOff>
      <xdr:row>76</xdr:row>
      <xdr:rowOff>7950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56227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1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102565</xdr:rowOff>
    </xdr:from>
    <xdr:to>
      <xdr:col>81</xdr:col>
      <xdr:colOff>101600</xdr:colOff>
      <xdr:row>76</xdr:row>
      <xdr:rowOff>32714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61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23843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5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91567</xdr:rowOff>
    </xdr:from>
    <xdr:to>
      <xdr:col>76</xdr:col>
      <xdr:colOff>165100</xdr:colOff>
      <xdr:row>76</xdr:row>
      <xdr:rowOff>21717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118732</xdr:rowOff>
    </xdr:from>
    <xdr:to>
      <xdr:col>72</xdr:col>
      <xdr:colOff>38100</xdr:colOff>
      <xdr:row>76</xdr:row>
      <xdr:rowOff>48882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40009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170205</xdr:rowOff>
    </xdr:from>
    <xdr:to>
      <xdr:col>67</xdr:col>
      <xdr:colOff>101600</xdr:colOff>
      <xdr:row>76</xdr:row>
      <xdr:rowOff>100355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91482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95199</xdr:rowOff>
    </xdr:from>
    <xdr:to>
      <xdr:col>85</xdr:col>
      <xdr:colOff>127000</xdr:colOff>
      <xdr:row>98</xdr:row>
      <xdr:rowOff>113891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97299"/>
          <a:ext cx="8382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61009</xdr:rowOff>
    </xdr:from>
    <xdr:to>
      <xdr:col>81</xdr:col>
      <xdr:colOff>50800</xdr:colOff>
      <xdr:row>98</xdr:row>
      <xdr:rowOff>95199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63109"/>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61009</xdr:rowOff>
    </xdr:from>
    <xdr:to>
      <xdr:col>76</xdr:col>
      <xdr:colOff>114300</xdr:colOff>
      <xdr:row>98</xdr:row>
      <xdr:rowOff>101318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63109"/>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80249</xdr:rowOff>
    </xdr:from>
    <xdr:to>
      <xdr:col>71</xdr:col>
      <xdr:colOff>177800</xdr:colOff>
      <xdr:row>98</xdr:row>
      <xdr:rowOff>101318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2349"/>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63091</xdr:rowOff>
    </xdr:from>
    <xdr:to>
      <xdr:col>85</xdr:col>
      <xdr:colOff>177800</xdr:colOff>
      <xdr:row>98</xdr:row>
      <xdr:rowOff>164691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44399</xdr:rowOff>
    </xdr:from>
    <xdr:to>
      <xdr:col>81</xdr:col>
      <xdr:colOff>101600</xdr:colOff>
      <xdr:row>98</xdr:row>
      <xdr:rowOff>145999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162526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10209</xdr:rowOff>
    </xdr:from>
    <xdr:to>
      <xdr:col>76</xdr:col>
      <xdr:colOff>165100</xdr:colOff>
      <xdr:row>98</xdr:row>
      <xdr:rowOff>111809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128336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50518</xdr:rowOff>
    </xdr:from>
    <xdr:to>
      <xdr:col>72</xdr:col>
      <xdr:colOff>38100</xdr:colOff>
      <xdr:row>98</xdr:row>
      <xdr:rowOff>152118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143245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29449</xdr:rowOff>
    </xdr:from>
    <xdr:to>
      <xdr:col>67</xdr:col>
      <xdr:colOff>101600</xdr:colOff>
      <xdr:row>98</xdr:row>
      <xdr:rowOff>131049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122176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2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96070</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262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96070</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8262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45270</xdr:rowOff>
    </xdr:from>
    <xdr:to>
      <xdr:col>107</xdr:col>
      <xdr:colOff>101600</xdr:colOff>
      <xdr:row>39</xdr:row>
      <xdr:rowOff>146870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137997</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4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164298</xdr:rowOff>
    </xdr:from>
    <xdr:to>
      <xdr:col>116</xdr:col>
      <xdr:colOff>63500</xdr:colOff>
      <xdr:row>57</xdr:row>
      <xdr:rowOff>84424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594048"/>
          <a:ext cx="838200" cy="2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164298</xdr:rowOff>
    </xdr:from>
    <xdr:to>
      <xdr:col>111</xdr:col>
      <xdr:colOff>177800</xdr:colOff>
      <xdr:row>57</xdr:row>
      <xdr:rowOff>21925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594048"/>
          <a:ext cx="889000" cy="20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21925</xdr:rowOff>
    </xdr:from>
    <xdr:to>
      <xdr:col>107</xdr:col>
      <xdr:colOff>50800</xdr:colOff>
      <xdr:row>57</xdr:row>
      <xdr:rowOff>25674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79457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25674</xdr:rowOff>
    </xdr:from>
    <xdr:to>
      <xdr:col>102</xdr:col>
      <xdr:colOff>114300</xdr:colOff>
      <xdr:row>57</xdr:row>
      <xdr:rowOff>29287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798324"/>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33624</xdr:rowOff>
    </xdr:from>
    <xdr:to>
      <xdr:col>116</xdr:col>
      <xdr:colOff>114300</xdr:colOff>
      <xdr:row>57</xdr:row>
      <xdr:rowOff>135224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12051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8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113498</xdr:rowOff>
    </xdr:from>
    <xdr:to>
      <xdr:col>112</xdr:col>
      <xdr:colOff>38100</xdr:colOff>
      <xdr:row>56</xdr:row>
      <xdr:rowOff>43648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5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60175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3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142575</xdr:rowOff>
    </xdr:from>
    <xdr:to>
      <xdr:col>107</xdr:col>
      <xdr:colOff>101600</xdr:colOff>
      <xdr:row>57</xdr:row>
      <xdr:rowOff>72725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63852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83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146324</xdr:rowOff>
    </xdr:from>
    <xdr:to>
      <xdr:col>102</xdr:col>
      <xdr:colOff>165100</xdr:colOff>
      <xdr:row>57</xdr:row>
      <xdr:rowOff>76474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7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67601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8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149937</xdr:rowOff>
    </xdr:from>
    <xdr:to>
      <xdr:col>98</xdr:col>
      <xdr:colOff>38100</xdr:colOff>
      <xdr:row>57</xdr:row>
      <xdr:rowOff>80087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71214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8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145567</xdr:rowOff>
    </xdr:from>
    <xdr:to>
      <xdr:col>116</xdr:col>
      <xdr:colOff>63500</xdr:colOff>
      <xdr:row>74</xdr:row>
      <xdr:rowOff>166884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832867"/>
          <a:ext cx="8382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114402</xdr:rowOff>
    </xdr:from>
    <xdr:to>
      <xdr:col>111</xdr:col>
      <xdr:colOff>177800</xdr:colOff>
      <xdr:row>74</xdr:row>
      <xdr:rowOff>145567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801702"/>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114402</xdr:rowOff>
    </xdr:from>
    <xdr:to>
      <xdr:col>107</xdr:col>
      <xdr:colOff>50800</xdr:colOff>
      <xdr:row>75</xdr:row>
      <xdr:rowOff>89884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801702"/>
          <a:ext cx="889000" cy="1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89884</xdr:rowOff>
    </xdr:from>
    <xdr:to>
      <xdr:col>102</xdr:col>
      <xdr:colOff>114300</xdr:colOff>
      <xdr:row>75</xdr:row>
      <xdr:rowOff>105734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4863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116084</xdr:rowOff>
    </xdr:from>
    <xdr:to>
      <xdr:col>116</xdr:col>
      <xdr:colOff>114300</xdr:colOff>
      <xdr:row>75</xdr:row>
      <xdr:rowOff>46234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8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138961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6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94767</xdr:rowOff>
    </xdr:from>
    <xdr:to>
      <xdr:col>112</xdr:col>
      <xdr:colOff>38100</xdr:colOff>
      <xdr:row>75</xdr:row>
      <xdr:rowOff>24917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41444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5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63602</xdr:rowOff>
    </xdr:from>
    <xdr:to>
      <xdr:col>107</xdr:col>
      <xdr:colOff>101600</xdr:colOff>
      <xdr:row>74</xdr:row>
      <xdr:rowOff>165202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7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10279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5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39084</xdr:rowOff>
    </xdr:from>
    <xdr:to>
      <xdr:col>102</xdr:col>
      <xdr:colOff>165100</xdr:colOff>
      <xdr:row>75</xdr:row>
      <xdr:rowOff>140684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131811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54934</xdr:rowOff>
    </xdr:from>
    <xdr:to>
      <xdr:col>98</xdr:col>
      <xdr:colOff>38100</xdr:colOff>
      <xdr:row>75</xdr:row>
      <xdr:rowOff>156533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13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147660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維持補修費について、例年除雪経費が大部分を占めているが、平成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年度は特に記録的な大雪となったため、市民一人当たり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18,961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扶助費について、生活保護費の医療扶助や、障害福祉サービスに係る経費、認定こども園に係る施設型給付費等が増加したことにより、高止まりの傾向にある。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普通建設事業費のうち更新整備については、古民家ギャラリーの整備や、下庄小学校の南校舎屋上防水改修や浄化センターのし尿処理貯留槽防蝕被覆修繕といった大規模修繕を行ったことから、市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3,230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33,896
33,440
872.43
19,074,725
18,463,572
555,383
10,196,987
13,755,700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85163</xdr:rowOff>
    </xdr:from>
    <xdr:to>
      <xdr:col>24</xdr:col>
      <xdr:colOff>63500</xdr:colOff>
      <xdr:row>34</xdr:row>
      <xdr:rowOff>125004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14463"/>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xdr:rowOff>
    </xdr:from>
    <xdr:to>
      <xdr:col>19</xdr:col>
      <xdr:colOff>177800</xdr:colOff>
      <xdr:row>34</xdr:row>
      <xdr:rowOff>125004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29554"/>
          <a:ext cx="8890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xdr:rowOff>
    </xdr:from>
    <xdr:to>
      <xdr:col>15</xdr:col>
      <xdr:colOff>50800</xdr:colOff>
      <xdr:row>34</xdr:row>
      <xdr:rowOff>105410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295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105410</xdr:rowOff>
    </xdr:from>
    <xdr:to>
      <xdr:col>10</xdr:col>
      <xdr:colOff>114300</xdr:colOff>
      <xdr:row>34</xdr:row>
      <xdr:rowOff>129250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34710"/>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57240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1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74204</xdr:rowOff>
    </xdr:from>
    <xdr:to>
      <xdr:col>20</xdr:col>
      <xdr:colOff>38100</xdr:colOff>
      <xdr:row>35</xdr:row>
      <xdr:rowOff>4354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20881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7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120904</xdr:rowOff>
    </xdr:from>
    <xdr:to>
      <xdr:col>15</xdr:col>
      <xdr:colOff>101600</xdr:colOff>
      <xdr:row>34</xdr:row>
      <xdr:rowOff>51054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67581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78450</xdr:rowOff>
    </xdr:from>
    <xdr:to>
      <xdr:col>6</xdr:col>
      <xdr:colOff>38100</xdr:colOff>
      <xdr:row>35</xdr:row>
      <xdr:rowOff>8600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25127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123565</xdr:rowOff>
    </xdr:from>
    <xdr:to>
      <xdr:col>24</xdr:col>
      <xdr:colOff>63500</xdr:colOff>
      <xdr:row>56</xdr:row>
      <xdr:rowOff>170954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24765"/>
          <a:ext cx="838200" cy="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93825</xdr:rowOff>
    </xdr:from>
    <xdr:to>
      <xdr:col>19</xdr:col>
      <xdr:colOff>177800</xdr:colOff>
      <xdr:row>56</xdr:row>
      <xdr:rowOff>123565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95025"/>
          <a:ext cx="8890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170908</xdr:rowOff>
    </xdr:from>
    <xdr:to>
      <xdr:col>15</xdr:col>
      <xdr:colOff>50800</xdr:colOff>
      <xdr:row>56</xdr:row>
      <xdr:rowOff>93825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29208"/>
          <a:ext cx="889000" cy="26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170908</xdr:rowOff>
    </xdr:from>
    <xdr:to>
      <xdr:col>10</xdr:col>
      <xdr:colOff>114300</xdr:colOff>
      <xdr:row>56</xdr:row>
      <xdr:rowOff>118180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29208"/>
          <a:ext cx="889000" cy="29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120154</xdr:rowOff>
    </xdr:from>
    <xdr:to>
      <xdr:col>24</xdr:col>
      <xdr:colOff>114300</xdr:colOff>
      <xdr:row>57</xdr:row>
      <xdr:rowOff>50304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143031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72765</xdr:rowOff>
    </xdr:from>
    <xdr:to>
      <xdr:col>20</xdr:col>
      <xdr:colOff>38100</xdr:colOff>
      <xdr:row>57</xdr:row>
      <xdr:rowOff>2915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19442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4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43025</xdr:rowOff>
    </xdr:from>
    <xdr:to>
      <xdr:col>15</xdr:col>
      <xdr:colOff>101600</xdr:colOff>
      <xdr:row>56</xdr:row>
      <xdr:rowOff>144625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4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161152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4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120108</xdr:rowOff>
    </xdr:from>
    <xdr:to>
      <xdr:col>10</xdr:col>
      <xdr:colOff>165100</xdr:colOff>
      <xdr:row>55</xdr:row>
      <xdr:rowOff>50258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66785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67380</xdr:rowOff>
    </xdr:from>
    <xdr:to>
      <xdr:col>6</xdr:col>
      <xdr:colOff>38100</xdr:colOff>
      <xdr:row>56</xdr:row>
      <xdr:rowOff>168980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160107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147563</xdr:rowOff>
    </xdr:from>
    <xdr:to>
      <xdr:col>24</xdr:col>
      <xdr:colOff>63500</xdr:colOff>
      <xdr:row>77</xdr:row>
      <xdr:rowOff>150775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49213"/>
          <a:ext cx="8382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147563</xdr:rowOff>
    </xdr:from>
    <xdr:to>
      <xdr:col>19</xdr:col>
      <xdr:colOff>177800</xdr:colOff>
      <xdr:row>78</xdr:row>
      <xdr:rowOff>37683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9213"/>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37683</xdr:rowOff>
    </xdr:from>
    <xdr:to>
      <xdr:col>15</xdr:col>
      <xdr:colOff>50800</xdr:colOff>
      <xdr:row>78</xdr:row>
      <xdr:rowOff>53507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0783"/>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53507</xdr:rowOff>
    </xdr:from>
    <xdr:to>
      <xdr:col>10</xdr:col>
      <xdr:colOff>114300</xdr:colOff>
      <xdr:row>78</xdr:row>
      <xdr:rowOff>78156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26607"/>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99975</xdr:rowOff>
    </xdr:from>
    <xdr:to>
      <xdr:col>24</xdr:col>
      <xdr:colOff>114300</xdr:colOff>
      <xdr:row>78</xdr:row>
      <xdr:rowOff>30125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122852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96763</xdr:rowOff>
    </xdr:from>
    <xdr:to>
      <xdr:col>20</xdr:col>
      <xdr:colOff>38100</xdr:colOff>
      <xdr:row>78</xdr:row>
      <xdr:rowOff>26913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43440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158333</xdr:rowOff>
    </xdr:from>
    <xdr:to>
      <xdr:col>15</xdr:col>
      <xdr:colOff>101600</xdr:colOff>
      <xdr:row>78</xdr:row>
      <xdr:rowOff>88483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105010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2707</xdr:rowOff>
    </xdr:from>
    <xdr:to>
      <xdr:col>10</xdr:col>
      <xdr:colOff>165100</xdr:colOff>
      <xdr:row>78</xdr:row>
      <xdr:rowOff>104307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95434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27356</xdr:rowOff>
    </xdr:from>
    <xdr:to>
      <xdr:col>6</xdr:col>
      <xdr:colOff>38100</xdr:colOff>
      <xdr:row>78</xdr:row>
      <xdr:rowOff>128956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120083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63494</xdr:rowOff>
    </xdr:from>
    <xdr:to>
      <xdr:col>24</xdr:col>
      <xdr:colOff>63500</xdr:colOff>
      <xdr:row>97</xdr:row>
      <xdr:rowOff>73847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4144"/>
          <a:ext cx="8382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58792</xdr:rowOff>
    </xdr:from>
    <xdr:to>
      <xdr:col>19</xdr:col>
      <xdr:colOff>177800</xdr:colOff>
      <xdr:row>97</xdr:row>
      <xdr:rowOff>73847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689442"/>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58792</xdr:rowOff>
    </xdr:from>
    <xdr:to>
      <xdr:col>15</xdr:col>
      <xdr:colOff>50800</xdr:colOff>
      <xdr:row>97</xdr:row>
      <xdr:rowOff>103206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89442"/>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164650</xdr:rowOff>
    </xdr:from>
    <xdr:to>
      <xdr:col>10</xdr:col>
      <xdr:colOff>114300</xdr:colOff>
      <xdr:row>97</xdr:row>
      <xdr:rowOff>103206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23850"/>
          <a:ext cx="889000" cy="1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12694</xdr:rowOff>
    </xdr:from>
    <xdr:to>
      <xdr:col>24</xdr:col>
      <xdr:colOff>114300</xdr:colOff>
      <xdr:row>97</xdr:row>
      <xdr:rowOff>114294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35571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23047</xdr:rowOff>
    </xdr:from>
    <xdr:to>
      <xdr:col>20</xdr:col>
      <xdr:colOff>38100</xdr:colOff>
      <xdr:row>97</xdr:row>
      <xdr:rowOff>124647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141174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7992</xdr:rowOff>
    </xdr:from>
    <xdr:to>
      <xdr:col>15</xdr:col>
      <xdr:colOff>101600</xdr:colOff>
      <xdr:row>97</xdr:row>
      <xdr:rowOff>109592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100719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3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52406</xdr:rowOff>
    </xdr:from>
    <xdr:to>
      <xdr:col>10</xdr:col>
      <xdr:colOff>165100</xdr:colOff>
      <xdr:row>97</xdr:row>
      <xdr:rowOff>154006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145133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113850</xdr:rowOff>
    </xdr:from>
    <xdr:to>
      <xdr:col>6</xdr:col>
      <xdr:colOff>38100</xdr:colOff>
      <xdr:row>97</xdr:row>
      <xdr:rowOff>44000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60527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63119</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549519"/>
          <a:ext cx="1270" cy="118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9796</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3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63119</xdr:rowOff>
    </xdr:from>
    <xdr:to>
      <xdr:col>55</xdr:col>
      <xdr:colOff>88900</xdr:colOff>
      <xdr:row>32</xdr:row>
      <xdr:rowOff>63119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54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116459</xdr:rowOff>
    </xdr:from>
    <xdr:to>
      <xdr:col>55</xdr:col>
      <xdr:colOff>0</xdr:colOff>
      <xdr:row>34</xdr:row>
      <xdr:rowOff>37973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431409"/>
          <a:ext cx="838200" cy="43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86568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0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108141</xdr:rowOff>
    </xdr:from>
    <xdr:to>
      <xdr:col>55</xdr:col>
      <xdr:colOff>50800</xdr:colOff>
      <xdr:row>38</xdr:row>
      <xdr:rowOff>38291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116459</xdr:rowOff>
    </xdr:from>
    <xdr:to>
      <xdr:col>50</xdr:col>
      <xdr:colOff>114300</xdr:colOff>
      <xdr:row>33</xdr:row>
      <xdr:rowOff>71310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431409"/>
          <a:ext cx="889000" cy="2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107378</xdr:rowOff>
    </xdr:from>
    <xdr:to>
      <xdr:col>50</xdr:col>
      <xdr:colOff>165100</xdr:colOff>
      <xdr:row>38</xdr:row>
      <xdr:rowOff>37528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28656</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54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66167</xdr:rowOff>
    </xdr:from>
    <xdr:to>
      <xdr:col>45</xdr:col>
      <xdr:colOff>177800</xdr:colOff>
      <xdr:row>33</xdr:row>
      <xdr:rowOff>71310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72401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71755</xdr:rowOff>
    </xdr:from>
    <xdr:to>
      <xdr:col>46</xdr:col>
      <xdr:colOff>38100</xdr:colOff>
      <xdr:row>38</xdr:row>
      <xdr:rowOff>1905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164482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29020</xdr:rowOff>
    </xdr:from>
    <xdr:to>
      <xdr:col>41</xdr:col>
      <xdr:colOff>50800</xdr:colOff>
      <xdr:row>33</xdr:row>
      <xdr:rowOff>66167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515420"/>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7747</xdr:rowOff>
    </xdr:from>
    <xdr:to>
      <xdr:col>41</xdr:col>
      <xdr:colOff>101600</xdr:colOff>
      <xdr:row>37</xdr:row>
      <xdr:rowOff>109347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100474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55372</xdr:rowOff>
    </xdr:from>
    <xdr:to>
      <xdr:col>36</xdr:col>
      <xdr:colOff>165100</xdr:colOff>
      <xdr:row>36</xdr:row>
      <xdr:rowOff>156972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148099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158623</xdr:rowOff>
    </xdr:from>
    <xdr:to>
      <xdr:col>55</xdr:col>
      <xdr:colOff>50800</xdr:colOff>
      <xdr:row>34</xdr:row>
      <xdr:rowOff>88773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8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10050</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65659</xdr:rowOff>
    </xdr:from>
    <xdr:to>
      <xdr:col>50</xdr:col>
      <xdr:colOff>165100</xdr:colOff>
      <xdr:row>31</xdr:row>
      <xdr:rowOff>167259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3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12336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15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20510</xdr:rowOff>
    </xdr:from>
    <xdr:to>
      <xdr:col>46</xdr:col>
      <xdr:colOff>38100</xdr:colOff>
      <xdr:row>33</xdr:row>
      <xdr:rowOff>122110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6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138637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45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15367</xdr:rowOff>
    </xdr:from>
    <xdr:to>
      <xdr:col>41</xdr:col>
      <xdr:colOff>101600</xdr:colOff>
      <xdr:row>33</xdr:row>
      <xdr:rowOff>116967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67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133494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44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149670</xdr:rowOff>
    </xdr:from>
    <xdr:to>
      <xdr:col>36</xdr:col>
      <xdr:colOff>165100</xdr:colOff>
      <xdr:row>32</xdr:row>
      <xdr:rowOff>79820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4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96347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23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56128</xdr:rowOff>
    </xdr:from>
    <xdr:to>
      <xdr:col>55</xdr:col>
      <xdr:colOff>0</xdr:colOff>
      <xdr:row>54</xdr:row>
      <xdr:rowOff>139967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314428"/>
          <a:ext cx="838200" cy="8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13932</xdr:rowOff>
    </xdr:from>
    <xdr:to>
      <xdr:col>50</xdr:col>
      <xdr:colOff>114300</xdr:colOff>
      <xdr:row>54</xdr:row>
      <xdr:rowOff>139967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8929332"/>
          <a:ext cx="889000" cy="4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13932</xdr:rowOff>
    </xdr:from>
    <xdr:to>
      <xdr:col>45</xdr:col>
      <xdr:colOff>177800</xdr:colOff>
      <xdr:row>55</xdr:row>
      <xdr:rowOff>23476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8929332"/>
          <a:ext cx="889000" cy="5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21495</xdr:rowOff>
    </xdr:from>
    <xdr:to>
      <xdr:col>41</xdr:col>
      <xdr:colOff>50800</xdr:colOff>
      <xdr:row>55</xdr:row>
      <xdr:rowOff>23476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45124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45343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49115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5328</xdr:rowOff>
    </xdr:from>
    <xdr:to>
      <xdr:col>55</xdr:col>
      <xdr:colOff>50800</xdr:colOff>
      <xdr:row>54</xdr:row>
      <xdr:rowOff>106928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2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28205</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1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89167</xdr:rowOff>
    </xdr:from>
    <xdr:to>
      <xdr:col>50</xdr:col>
      <xdr:colOff>165100</xdr:colOff>
      <xdr:row>55</xdr:row>
      <xdr:rowOff>19317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35844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1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134582</xdr:rowOff>
    </xdr:from>
    <xdr:to>
      <xdr:col>46</xdr:col>
      <xdr:colOff>38100</xdr:colOff>
      <xdr:row>52</xdr:row>
      <xdr:rowOff>64732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88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81259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6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144126</xdr:rowOff>
    </xdr:from>
    <xdr:to>
      <xdr:col>41</xdr:col>
      <xdr:colOff>101600</xdr:colOff>
      <xdr:row>55</xdr:row>
      <xdr:rowOff>74276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90803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17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142145</xdr:rowOff>
    </xdr:from>
    <xdr:to>
      <xdr:col>36</xdr:col>
      <xdr:colOff>165100</xdr:colOff>
      <xdr:row>55</xdr:row>
      <xdr:rowOff>72295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88822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1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167622</xdr:rowOff>
    </xdr:from>
    <xdr:to>
      <xdr:col>55</xdr:col>
      <xdr:colOff>0</xdr:colOff>
      <xdr:row>77</xdr:row>
      <xdr:rowOff>135765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97822"/>
          <a:ext cx="838200" cy="1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135765</xdr:rowOff>
    </xdr:from>
    <xdr:to>
      <xdr:col>50</xdr:col>
      <xdr:colOff>114300</xdr:colOff>
      <xdr:row>78</xdr:row>
      <xdr:rowOff>13872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37415"/>
          <a:ext cx="889000" cy="4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84150</xdr:rowOff>
    </xdr:from>
    <xdr:to>
      <xdr:col>45</xdr:col>
      <xdr:colOff>177800</xdr:colOff>
      <xdr:row>78</xdr:row>
      <xdr:rowOff>13872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85800"/>
          <a:ext cx="889000" cy="10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82567</xdr:rowOff>
    </xdr:from>
    <xdr:to>
      <xdr:col>41</xdr:col>
      <xdr:colOff>50800</xdr:colOff>
      <xdr:row>77</xdr:row>
      <xdr:rowOff>84150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84217"/>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116822</xdr:rowOff>
    </xdr:from>
    <xdr:to>
      <xdr:col>55</xdr:col>
      <xdr:colOff>50800</xdr:colOff>
      <xdr:row>77</xdr:row>
      <xdr:rowOff>46972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139699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84965</xdr:rowOff>
    </xdr:from>
    <xdr:to>
      <xdr:col>50</xdr:col>
      <xdr:colOff>165100</xdr:colOff>
      <xdr:row>78</xdr:row>
      <xdr:rowOff>15115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8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31642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6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134522</xdr:rowOff>
    </xdr:from>
    <xdr:to>
      <xdr:col>46</xdr:col>
      <xdr:colOff>38100</xdr:colOff>
      <xdr:row>78</xdr:row>
      <xdr:rowOff>64672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55799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33350</xdr:rowOff>
    </xdr:from>
    <xdr:to>
      <xdr:col>41</xdr:col>
      <xdr:colOff>101600</xdr:colOff>
      <xdr:row>77</xdr:row>
      <xdr:rowOff>134950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151477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31767</xdr:rowOff>
    </xdr:from>
    <xdr:to>
      <xdr:col>36</xdr:col>
      <xdr:colOff>165100</xdr:colOff>
      <xdr:row>77</xdr:row>
      <xdr:rowOff>133367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3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149894</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00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81034</xdr:rowOff>
    </xdr:from>
    <xdr:to>
      <xdr:col>55</xdr:col>
      <xdr:colOff>0</xdr:colOff>
      <xdr:row>98</xdr:row>
      <xdr:rowOff>116954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883134"/>
          <a:ext cx="838200" cy="3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114838</xdr:rowOff>
    </xdr:from>
    <xdr:to>
      <xdr:col>50</xdr:col>
      <xdr:colOff>114300</xdr:colOff>
      <xdr:row>98</xdr:row>
      <xdr:rowOff>116954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16938"/>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71121</xdr:rowOff>
    </xdr:from>
    <xdr:to>
      <xdr:col>45</xdr:col>
      <xdr:colOff>177800</xdr:colOff>
      <xdr:row>98</xdr:row>
      <xdr:rowOff>114838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73221"/>
          <a:ext cx="8890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71121</xdr:rowOff>
    </xdr:from>
    <xdr:to>
      <xdr:col>41</xdr:col>
      <xdr:colOff>50800</xdr:colOff>
      <xdr:row>98</xdr:row>
      <xdr:rowOff>98087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73221"/>
          <a:ext cx="889000" cy="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30234</xdr:rowOff>
    </xdr:from>
    <xdr:to>
      <xdr:col>55</xdr:col>
      <xdr:colOff>50800</xdr:colOff>
      <xdr:row>98</xdr:row>
      <xdr:rowOff>131834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161061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66154</xdr:rowOff>
    </xdr:from>
    <xdr:to>
      <xdr:col>50</xdr:col>
      <xdr:colOff>165100</xdr:colOff>
      <xdr:row>98</xdr:row>
      <xdr:rowOff>167754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64038</xdr:rowOff>
    </xdr:from>
    <xdr:to>
      <xdr:col>46</xdr:col>
      <xdr:colOff>38100</xdr:colOff>
      <xdr:row>98</xdr:row>
      <xdr:rowOff>165638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156765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20321</xdr:rowOff>
    </xdr:from>
    <xdr:to>
      <xdr:col>41</xdr:col>
      <xdr:colOff>101600</xdr:colOff>
      <xdr:row>98</xdr:row>
      <xdr:rowOff>121921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138448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47287</xdr:rowOff>
    </xdr:from>
    <xdr:to>
      <xdr:col>36</xdr:col>
      <xdr:colOff>165100</xdr:colOff>
      <xdr:row>98</xdr:row>
      <xdr:rowOff>148887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4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165414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33096</xdr:rowOff>
    </xdr:from>
    <xdr:to>
      <xdr:col>85</xdr:col>
      <xdr:colOff>127000</xdr:colOff>
      <xdr:row>37</xdr:row>
      <xdr:rowOff>47346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205296"/>
          <a:ext cx="838200" cy="18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33096</xdr:rowOff>
    </xdr:from>
    <xdr:to>
      <xdr:col>81</xdr:col>
      <xdr:colOff>50800</xdr:colOff>
      <xdr:row>36</xdr:row>
      <xdr:rowOff>123546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205296"/>
          <a:ext cx="8890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123546</xdr:rowOff>
    </xdr:from>
    <xdr:to>
      <xdr:col>76</xdr:col>
      <xdr:colOff>114300</xdr:colOff>
      <xdr:row>37</xdr:row>
      <xdr:rowOff>2159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295746"/>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68491</xdr:rowOff>
    </xdr:from>
    <xdr:to>
      <xdr:col>71</xdr:col>
      <xdr:colOff>177800</xdr:colOff>
      <xdr:row>37</xdr:row>
      <xdr:rowOff>2159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069241"/>
          <a:ext cx="889000" cy="2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167996</xdr:rowOff>
    </xdr:from>
    <xdr:to>
      <xdr:col>85</xdr:col>
      <xdr:colOff>177800</xdr:colOff>
      <xdr:row>37</xdr:row>
      <xdr:rowOff>98146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146423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153746</xdr:rowOff>
    </xdr:from>
    <xdr:to>
      <xdr:col>81</xdr:col>
      <xdr:colOff>101600</xdr:colOff>
      <xdr:row>36</xdr:row>
      <xdr:rowOff>83896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1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100423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9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72746</xdr:rowOff>
    </xdr:from>
    <xdr:to>
      <xdr:col>76</xdr:col>
      <xdr:colOff>165100</xdr:colOff>
      <xdr:row>37</xdr:row>
      <xdr:rowOff>2896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2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19423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0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122809</xdr:rowOff>
    </xdr:from>
    <xdr:to>
      <xdr:col>72</xdr:col>
      <xdr:colOff>38100</xdr:colOff>
      <xdr:row>37</xdr:row>
      <xdr:rowOff>52959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44086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17691</xdr:rowOff>
    </xdr:from>
    <xdr:to>
      <xdr:col>67</xdr:col>
      <xdr:colOff>101600</xdr:colOff>
      <xdr:row>35</xdr:row>
      <xdr:rowOff>119291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0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135818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7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97801</xdr:rowOff>
    </xdr:from>
    <xdr:to>
      <xdr:col>85</xdr:col>
      <xdr:colOff>127000</xdr:colOff>
      <xdr:row>56</xdr:row>
      <xdr:rowOff>118440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699001"/>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87514</xdr:rowOff>
    </xdr:from>
    <xdr:to>
      <xdr:col>81</xdr:col>
      <xdr:colOff>50800</xdr:colOff>
      <xdr:row>56</xdr:row>
      <xdr:rowOff>118440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88714"/>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34920</xdr:rowOff>
    </xdr:from>
    <xdr:to>
      <xdr:col>76</xdr:col>
      <xdr:colOff>114300</xdr:colOff>
      <xdr:row>56</xdr:row>
      <xdr:rowOff>87514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36120"/>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34920</xdr:rowOff>
    </xdr:from>
    <xdr:to>
      <xdr:col>71</xdr:col>
      <xdr:colOff>177800</xdr:colOff>
      <xdr:row>56</xdr:row>
      <xdr:rowOff>137479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36120"/>
          <a:ext cx="889000" cy="10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47001</xdr:rowOff>
    </xdr:from>
    <xdr:to>
      <xdr:col>85</xdr:col>
      <xdr:colOff>177800</xdr:colOff>
      <xdr:row>56</xdr:row>
      <xdr:rowOff>148601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25428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67640</xdr:rowOff>
    </xdr:from>
    <xdr:to>
      <xdr:col>81</xdr:col>
      <xdr:colOff>101600</xdr:colOff>
      <xdr:row>56</xdr:row>
      <xdr:rowOff>169240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160367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36714</xdr:rowOff>
    </xdr:from>
    <xdr:to>
      <xdr:col>76</xdr:col>
      <xdr:colOff>165100</xdr:colOff>
      <xdr:row>56</xdr:row>
      <xdr:rowOff>138314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129441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155570</xdr:rowOff>
    </xdr:from>
    <xdr:to>
      <xdr:col>72</xdr:col>
      <xdr:colOff>38100</xdr:colOff>
      <xdr:row>56</xdr:row>
      <xdr:rowOff>85720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76847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6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86679</xdr:rowOff>
    </xdr:from>
    <xdr:to>
      <xdr:col>67</xdr:col>
      <xdr:colOff>101600</xdr:colOff>
      <xdr:row>57</xdr:row>
      <xdr:rowOff>16829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7956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7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21143</xdr:rowOff>
    </xdr:from>
    <xdr:to>
      <xdr:col>85</xdr:col>
      <xdr:colOff>127000</xdr:colOff>
      <xdr:row>78</xdr:row>
      <xdr:rowOff>21862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394243"/>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20686</xdr:rowOff>
    </xdr:from>
    <xdr:to>
      <xdr:col>81</xdr:col>
      <xdr:colOff>50800</xdr:colOff>
      <xdr:row>78</xdr:row>
      <xdr:rowOff>21862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393786"/>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20686</xdr:rowOff>
    </xdr:from>
    <xdr:to>
      <xdr:col>76</xdr:col>
      <xdr:colOff>114300</xdr:colOff>
      <xdr:row>78</xdr:row>
      <xdr:rowOff>23668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93786"/>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21679</xdr:rowOff>
    </xdr:from>
    <xdr:to>
      <xdr:col>71</xdr:col>
      <xdr:colOff>177800</xdr:colOff>
      <xdr:row>78</xdr:row>
      <xdr:rowOff>23668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39477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141793</xdr:rowOff>
    </xdr:from>
    <xdr:to>
      <xdr:col>85</xdr:col>
      <xdr:colOff>177800</xdr:colOff>
      <xdr:row>78</xdr:row>
      <xdr:rowOff>71943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3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142512</xdr:rowOff>
    </xdr:from>
    <xdr:to>
      <xdr:col>81</xdr:col>
      <xdr:colOff>101600</xdr:colOff>
      <xdr:row>78</xdr:row>
      <xdr:rowOff>72662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3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63789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436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141336</xdr:rowOff>
    </xdr:from>
    <xdr:to>
      <xdr:col>76</xdr:col>
      <xdr:colOff>165100</xdr:colOff>
      <xdr:row>78</xdr:row>
      <xdr:rowOff>71486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62613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435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144318</xdr:rowOff>
    </xdr:from>
    <xdr:to>
      <xdr:col>72</xdr:col>
      <xdr:colOff>38100</xdr:colOff>
      <xdr:row>78</xdr:row>
      <xdr:rowOff>74468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65595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43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142329</xdr:rowOff>
    </xdr:from>
    <xdr:to>
      <xdr:col>67</xdr:col>
      <xdr:colOff>101600</xdr:colOff>
      <xdr:row>78</xdr:row>
      <xdr:rowOff>72479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63606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436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128536</xdr:rowOff>
    </xdr:from>
    <xdr:to>
      <xdr:col>85</xdr:col>
      <xdr:colOff>127000</xdr:colOff>
      <xdr:row>95</xdr:row>
      <xdr:rowOff>153315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16286"/>
          <a:ext cx="8382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142317</xdr:rowOff>
    </xdr:from>
    <xdr:to>
      <xdr:col>81</xdr:col>
      <xdr:colOff>50800</xdr:colOff>
      <xdr:row>95</xdr:row>
      <xdr:rowOff>153315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430067"/>
          <a:ext cx="889000"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142317</xdr:rowOff>
    </xdr:from>
    <xdr:to>
      <xdr:col>76</xdr:col>
      <xdr:colOff>114300</xdr:colOff>
      <xdr:row>95</xdr:row>
      <xdr:rowOff>169481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430067"/>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169481</xdr:rowOff>
    </xdr:from>
    <xdr:to>
      <xdr:col>71</xdr:col>
      <xdr:colOff>177800</xdr:colOff>
      <xdr:row>96</xdr:row>
      <xdr:rowOff>49504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457231"/>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77736</xdr:rowOff>
    </xdr:from>
    <xdr:to>
      <xdr:col>85</xdr:col>
      <xdr:colOff>177800</xdr:colOff>
      <xdr:row>96</xdr:row>
      <xdr:rowOff>7886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56163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102515</xdr:rowOff>
    </xdr:from>
    <xdr:to>
      <xdr:col>81</xdr:col>
      <xdr:colOff>101600</xdr:colOff>
      <xdr:row>96</xdr:row>
      <xdr:rowOff>32665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3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23792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4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91517</xdr:rowOff>
    </xdr:from>
    <xdr:to>
      <xdr:col>76</xdr:col>
      <xdr:colOff>165100</xdr:colOff>
      <xdr:row>96</xdr:row>
      <xdr:rowOff>21667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3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4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118681</xdr:rowOff>
    </xdr:from>
    <xdr:to>
      <xdr:col>72</xdr:col>
      <xdr:colOff>38100</xdr:colOff>
      <xdr:row>96</xdr:row>
      <xdr:rowOff>48831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39958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49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170154</xdr:rowOff>
    </xdr:from>
    <xdr:to>
      <xdr:col>67</xdr:col>
      <xdr:colOff>101600</xdr:colOff>
      <xdr:row>96</xdr:row>
      <xdr:rowOff>100304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91431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農林水産業費について、強い農業づくりを推進するため営農組織が行う施設整備や、有害鳥獣分解処理装置の設置に対して補助したことなどにより、市民一人当たり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4,401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商工費について、古民家ギャラリーや化石発掘体験センターなどの整備を行ったことから、市民一人当たり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8,549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土木費について、平成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年度は特に記録的な大雪で除雪経費が増加したため、市民一人当たり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18,856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財政調整基金残高は、平成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年度実質収支額の</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分の</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を下らない金額として</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340,000</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千円を積み立てたが、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613,852</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千円取崩したことにより、標準財政規模に占める割合が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記録的な大雪で除雪経費が</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増加したことなどにより、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123,114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千円減となり、標準財政規模に占める割合が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各会計の実質収支額の合計は、前年度と比べて</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70,764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千円減の</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1,768,845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千円となった。一般会計において、記録的な大雪で除雪経費が前年度比</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190.6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636,904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千円増）と極めて大きく増加したことが影響している。標準財政規模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10,196,987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千円に占める連結実質赤字比率は△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17.34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一般会計、特別会計、企業会計、いずれも赤字は発生しておらず、今後も健全な財政運営に努める。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19074725</v>
      </c>
      <c r="BO4" s="410"/>
      <c r="BP4" s="410"/>
      <c r="BQ4" s="410"/>
      <c r="BR4" s="410"/>
      <c r="BS4" s="410"/>
      <c r="BT4" s="410"/>
      <c r="BU4" s="411"/>
      <c r="BV4" s="409">
        <v>18982945</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6.6</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18463572</v>
      </c>
      <c r="BO5" s="447"/>
      <c r="BP5" s="447"/>
      <c r="BQ5" s="447"/>
      <c r="BR5" s="447"/>
      <c r="BS5" s="447"/>
      <c r="BT5" s="447"/>
      <c r="BU5" s="448"/>
      <c r="BV5" s="446">
        <v>18115523</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98.9</v>
      </c>
      <c r="CU5" s="444"/>
      <c r="CV5" s="444"/>
      <c r="CW5" s="444"/>
      <c r="CX5" s="444"/>
      <c r="CY5" s="444"/>
      <c r="CZ5" s="444"/>
      <c r="DA5" s="445"/>
      <c r="DB5" s="443">
        <v>98.8</v>
      </c>
      <c r="DC5" s="444"/>
      <c r="DD5" s="444"/>
      <c r="DE5" s="444"/>
      <c r="DF5" s="444"/>
      <c r="DG5" s="444"/>
      <c r="DH5" s="444"/>
      <c r="DI5" s="445"/>
      <c r="DJ5" s="165"/>
      <c r="DK5" s="165"/>
      <c r="DL5" s="165"/>
      <c r="DM5" s="165"/>
      <c r="DN5" s="165"/>
      <c r="DO5" s="165"/>
    </row>
    <row r="6" spans="1:119" ht="18.75" customHeight="1" x14ac:dyDescent="0.2">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611153</v>
      </c>
      <c r="BO6" s="447"/>
      <c r="BP6" s="447"/>
      <c r="BQ6" s="447"/>
      <c r="BR6" s="447"/>
      <c r="BS6" s="447"/>
      <c r="BT6" s="447"/>
      <c r="BU6" s="448"/>
      <c r="BV6" s="446">
        <v>867422</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104.2</v>
      </c>
      <c r="CU6" s="484"/>
      <c r="CV6" s="484"/>
      <c r="CW6" s="484"/>
      <c r="CX6" s="484"/>
      <c r="CY6" s="484"/>
      <c r="CZ6" s="484"/>
      <c r="DA6" s="485"/>
      <c r="DB6" s="483">
        <v>104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55770</v>
      </c>
      <c r="BO7" s="447"/>
      <c r="BP7" s="447"/>
      <c r="BQ7" s="447"/>
      <c r="BR7" s="447"/>
      <c r="BS7" s="447"/>
      <c r="BT7" s="447"/>
      <c r="BU7" s="448"/>
      <c r="BV7" s="446">
        <v>188925</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10196987</v>
      </c>
      <c r="CU7" s="447"/>
      <c r="CV7" s="447"/>
      <c r="CW7" s="447"/>
      <c r="CX7" s="447"/>
      <c r="CY7" s="447"/>
      <c r="CZ7" s="447"/>
      <c r="DA7" s="448"/>
      <c r="DB7" s="446">
        <v>10282856</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100</v>
      </c>
      <c r="AV8" s="479"/>
      <c r="AW8" s="479"/>
      <c r="AX8" s="479"/>
      <c r="AY8" s="480" t="s">
        <v>101</v>
      </c>
      <c r="AZ8" s="481"/>
      <c r="BA8" s="481"/>
      <c r="BB8" s="481"/>
      <c r="BC8" s="481"/>
      <c r="BD8" s="481"/>
      <c r="BE8" s="481"/>
      <c r="BF8" s="481"/>
      <c r="BG8" s="481"/>
      <c r="BH8" s="481"/>
      <c r="BI8" s="481"/>
      <c r="BJ8" s="481"/>
      <c r="BK8" s="481"/>
      <c r="BL8" s="481"/>
      <c r="BM8" s="482"/>
      <c r="BN8" s="446">
        <v>555383</v>
      </c>
      <c r="BO8" s="447"/>
      <c r="BP8" s="447"/>
      <c r="BQ8" s="447"/>
      <c r="BR8" s="447"/>
      <c r="BS8" s="447"/>
      <c r="BT8" s="447"/>
      <c r="BU8" s="448"/>
      <c r="BV8" s="446">
        <v>678497</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0.41</v>
      </c>
      <c r="DC8" s="487"/>
      <c r="DD8" s="487"/>
      <c r="DE8" s="487"/>
      <c r="DF8" s="487"/>
      <c r="DG8" s="487"/>
      <c r="DH8" s="487"/>
      <c r="DI8" s="488"/>
      <c r="DJ8" s="165"/>
      <c r="DK8" s="165"/>
      <c r="DL8" s="165"/>
      <c r="DM8" s="165"/>
      <c r="DN8" s="165"/>
      <c r="DO8" s="165"/>
    </row>
    <row r="9" spans="1:119" ht="18.75" customHeight="1" thickBot="1" x14ac:dyDescent="0.25">
      <c r="A9" s="166"/>
      <c r="B9" s="440" t="s">
        <v>103</v>
      </c>
      <c r="C9" s="441"/>
      <c r="D9" s="441"/>
      <c r="E9" s="441"/>
      <c r="F9" s="441"/>
      <c r="G9" s="441"/>
      <c r="H9" s="441"/>
      <c r="I9" s="441"/>
      <c r="J9" s="441"/>
      <c r="K9" s="489"/>
      <c r="L9" s="490" t="s">
        <v>104</v>
      </c>
      <c r="M9" s="491"/>
      <c r="N9" s="491"/>
      <c r="O9" s="491"/>
      <c r="P9" s="491"/>
      <c r="Q9" s="492"/>
      <c r="R9" s="493">
        <v>33109</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-123114</v>
      </c>
      <c r="BO9" s="447"/>
      <c r="BP9" s="447"/>
      <c r="BQ9" s="447"/>
      <c r="BR9" s="447"/>
      <c r="BS9" s="447"/>
      <c r="BT9" s="447"/>
      <c r="BU9" s="448"/>
      <c r="BV9" s="446">
        <v>-87546</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11.8</v>
      </c>
      <c r="CU9" s="444"/>
      <c r="CV9" s="444"/>
      <c r="CW9" s="444"/>
      <c r="CX9" s="444"/>
      <c r="CY9" s="444"/>
      <c r="CZ9" s="444"/>
      <c r="DA9" s="445"/>
      <c r="DB9" s="443">
        <v>11.5</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110</v>
      </c>
      <c r="M10" s="476"/>
      <c r="N10" s="476"/>
      <c r="O10" s="476"/>
      <c r="P10" s="476"/>
      <c r="Q10" s="477"/>
      <c r="R10" s="497">
        <v>35291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341645</v>
      </c>
      <c r="BO10" s="447"/>
      <c r="BP10" s="447"/>
      <c r="BQ10" s="447"/>
      <c r="BR10" s="447"/>
      <c r="BS10" s="447"/>
      <c r="BT10" s="447"/>
      <c r="BU10" s="448"/>
      <c r="BV10" s="446">
        <v>385781</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2">
      <c r="A12" s="166"/>
      <c r="B12" s="506" t="s">
        <v>123</v>
      </c>
      <c r="C12" s="507"/>
      <c r="D12" s="507"/>
      <c r="E12" s="507"/>
      <c r="F12" s="507"/>
      <c r="G12" s="507"/>
      <c r="H12" s="507"/>
      <c r="I12" s="507"/>
      <c r="J12" s="507"/>
      <c r="K12" s="508"/>
      <c r="L12" s="515" t="s">
        <v>124</v>
      </c>
      <c r="M12" s="516"/>
      <c r="N12" s="516"/>
      <c r="O12" s="516"/>
      <c r="P12" s="516"/>
      <c r="Q12" s="517"/>
      <c r="R12" s="518">
        <v>33896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613852</v>
      </c>
      <c r="BO12" s="447"/>
      <c r="BP12" s="447"/>
      <c r="BQ12" s="447"/>
      <c r="BR12" s="447"/>
      <c r="BS12" s="447"/>
      <c r="BT12" s="447"/>
      <c r="BU12" s="448"/>
      <c r="BV12" s="446">
        <v>820000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132</v>
      </c>
      <c r="N13" s="535"/>
      <c r="O13" s="535"/>
      <c r="P13" s="535"/>
      <c r="Q13" s="536"/>
      <c r="R13" s="527">
        <v>33440</v>
      </c>
      <c r="S13" s="528"/>
      <c r="T13" s="528"/>
      <c r="U13" s="528"/>
      <c r="V13" s="529"/>
      <c r="W13" s="462" t="s">
        <v>133</v>
      </c>
      <c r="X13" s="463"/>
      <c r="Y13" s="463"/>
      <c r="Z13" s="463"/>
      <c r="AA13" s="463"/>
      <c r="AB13" s="453"/>
      <c r="AC13" s="497">
        <v>1557</v>
      </c>
      <c r="AD13" s="498"/>
      <c r="AE13" s="498"/>
      <c r="AF13" s="498"/>
      <c r="AG13" s="537"/>
      <c r="AH13" s="497">
        <v>1772</v>
      </c>
      <c r="AI13" s="498"/>
      <c r="AJ13" s="498"/>
      <c r="AK13" s="498"/>
      <c r="AL13" s="499"/>
      <c r="AM13" s="475" t="s">
        <v>134</v>
      </c>
      <c r="AN13" s="476"/>
      <c r="AO13" s="476"/>
      <c r="AP13" s="476"/>
      <c r="AQ13" s="476"/>
      <c r="AR13" s="476"/>
      <c r="AS13" s="476"/>
      <c r="AT13" s="477"/>
      <c r="AU13" s="478" t="s">
        <v>107</v>
      </c>
      <c r="AV13" s="479"/>
      <c r="AW13" s="479"/>
      <c r="AX13" s="479"/>
      <c r="AY13" s="480" t="s">
        <v>135</v>
      </c>
      <c r="AZ13" s="481"/>
      <c r="BA13" s="481"/>
      <c r="BB13" s="481"/>
      <c r="BC13" s="481"/>
      <c r="BD13" s="481"/>
      <c r="BE13" s="481"/>
      <c r="BF13" s="481"/>
      <c r="BG13" s="481"/>
      <c r="BH13" s="481"/>
      <c r="BI13" s="481"/>
      <c r="BJ13" s="481"/>
      <c r="BK13" s="481"/>
      <c r="BL13" s="481"/>
      <c r="BM13" s="482"/>
      <c r="BN13" s="446">
        <v>-395321</v>
      </c>
      <c r="BO13" s="447"/>
      <c r="BP13" s="447"/>
      <c r="BQ13" s="447"/>
      <c r="BR13" s="447"/>
      <c r="BS13" s="447"/>
      <c r="BT13" s="447"/>
      <c r="BU13" s="448"/>
      <c r="BV13" s="446">
        <v>-521765</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7.7</v>
      </c>
      <c r="CU13" s="444"/>
      <c r="CV13" s="444"/>
      <c r="CW13" s="444"/>
      <c r="CX13" s="444"/>
      <c r="CY13" s="444"/>
      <c r="CZ13" s="444"/>
      <c r="DA13" s="445"/>
      <c r="DB13" s="443">
        <v>7</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137</v>
      </c>
      <c r="M14" s="525"/>
      <c r="N14" s="525"/>
      <c r="O14" s="525"/>
      <c r="P14" s="525"/>
      <c r="Q14" s="526"/>
      <c r="R14" s="527">
        <v>34363</v>
      </c>
      <c r="S14" s="528"/>
      <c r="T14" s="528"/>
      <c r="U14" s="528"/>
      <c r="V14" s="529"/>
      <c r="W14" s="436"/>
      <c r="X14" s="437"/>
      <c r="Y14" s="437"/>
      <c r="Z14" s="437"/>
      <c r="AA14" s="437"/>
      <c r="AB14" s="426"/>
      <c r="AC14" s="530">
        <v>8.8000000000000007</v>
      </c>
      <c r="AD14" s="531"/>
      <c r="AE14" s="531"/>
      <c r="AF14" s="531"/>
      <c r="AG14" s="532"/>
      <c r="AH14" s="530">
        <v>9.6999999999999993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52.2</v>
      </c>
      <c r="CU14" s="542"/>
      <c r="CV14" s="542"/>
      <c r="CW14" s="542"/>
      <c r="CX14" s="542"/>
      <c r="CY14" s="542"/>
      <c r="CZ14" s="542"/>
      <c r="DA14" s="543"/>
      <c r="DB14" s="541">
        <v>43.7</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139</v>
      </c>
      <c r="N15" s="535"/>
      <c r="O15" s="535"/>
      <c r="P15" s="535"/>
      <c r="Q15" s="536"/>
      <c r="R15" s="527">
        <v>33905</v>
      </c>
      <c r="S15" s="528"/>
      <c r="T15" s="528"/>
      <c r="U15" s="528"/>
      <c r="V15" s="529"/>
      <c r="W15" s="462" t="s">
        <v>140</v>
      </c>
      <c r="X15" s="463"/>
      <c r="Y15" s="463"/>
      <c r="Z15" s="463"/>
      <c r="AA15" s="463"/>
      <c r="AB15" s="453"/>
      <c r="AC15" s="497">
        <v>5566</v>
      </c>
      <c r="AD15" s="498"/>
      <c r="AE15" s="498"/>
      <c r="AF15" s="498"/>
      <c r="AG15" s="537"/>
      <c r="AH15" s="497">
        <v>5615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3587729</v>
      </c>
      <c r="BO15" s="410"/>
      <c r="BP15" s="410"/>
      <c r="BQ15" s="410"/>
      <c r="BR15" s="410"/>
      <c r="BS15" s="410"/>
      <c r="BT15" s="410"/>
      <c r="BU15" s="411"/>
      <c r="BV15" s="409">
        <v>3630214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31.5</v>
      </c>
      <c r="AD16" s="531"/>
      <c r="AE16" s="531"/>
      <c r="AF16" s="531"/>
      <c r="AG16" s="532"/>
      <c r="AH16" s="530">
        <v>30.9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8676625</v>
      </c>
      <c r="BO16" s="447"/>
      <c r="BP16" s="447"/>
      <c r="BQ16" s="447"/>
      <c r="BR16" s="447"/>
      <c r="BS16" s="447"/>
      <c r="BT16" s="447"/>
      <c r="BU16" s="448"/>
      <c r="BV16" s="446">
        <v>8685576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10553</v>
      </c>
      <c r="AD17" s="498"/>
      <c r="AE17" s="498"/>
      <c r="AF17" s="498"/>
      <c r="AG17" s="537"/>
      <c r="AH17" s="497">
        <v>10808</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4528851</v>
      </c>
      <c r="BO17" s="447"/>
      <c r="BP17" s="447"/>
      <c r="BQ17" s="447"/>
      <c r="BR17" s="447"/>
      <c r="BS17" s="447"/>
      <c r="BT17" s="447"/>
      <c r="BU17" s="448"/>
      <c r="BV17" s="446">
        <v>4567346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149</v>
      </c>
      <c r="C18" s="489"/>
      <c r="D18" s="489"/>
      <c r="E18" s="558"/>
      <c r="F18" s="558"/>
      <c r="G18" s="558"/>
      <c r="H18" s="558"/>
      <c r="I18" s="558"/>
      <c r="J18" s="558"/>
      <c r="K18" s="558"/>
      <c r="L18" s="559">
        <v>872.43</v>
      </c>
      <c r="M18" s="559"/>
      <c r="N18" s="559"/>
      <c r="O18" s="559"/>
      <c r="P18" s="559"/>
      <c r="Q18" s="559"/>
      <c r="R18" s="560"/>
      <c r="S18" s="560"/>
      <c r="T18" s="560"/>
      <c r="U18" s="560"/>
      <c r="V18" s="561"/>
      <c r="W18" s="464"/>
      <c r="X18" s="465"/>
      <c r="Y18" s="465"/>
      <c r="Z18" s="465"/>
      <c r="AA18" s="465"/>
      <c r="AB18" s="456"/>
      <c r="AC18" s="562">
        <v>59.7</v>
      </c>
      <c r="AD18" s="563"/>
      <c r="AE18" s="563"/>
      <c r="AF18" s="563"/>
      <c r="AG18" s="564"/>
      <c r="AH18" s="562">
        <v>59.4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10201254</v>
      </c>
      <c r="BO18" s="447"/>
      <c r="BP18" s="447"/>
      <c r="BQ18" s="447"/>
      <c r="BR18" s="447"/>
      <c r="BS18" s="447"/>
      <c r="BT18" s="447"/>
      <c r="BU18" s="448"/>
      <c r="BV18" s="446">
        <v>10194159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151</v>
      </c>
      <c r="C19" s="489"/>
      <c r="D19" s="489"/>
      <c r="E19" s="558"/>
      <c r="F19" s="558"/>
      <c r="G19" s="558"/>
      <c r="H19" s="558"/>
      <c r="I19" s="558"/>
      <c r="J19" s="558"/>
      <c r="K19" s="558"/>
      <c r="L19" s="566">
        <v>38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13579376</v>
      </c>
      <c r="BO19" s="447"/>
      <c r="BP19" s="447"/>
      <c r="BQ19" s="447"/>
      <c r="BR19" s="447"/>
      <c r="BS19" s="447"/>
      <c r="BT19" s="447"/>
      <c r="BU19" s="448"/>
      <c r="BV19" s="446">
        <v>13563635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153</v>
      </c>
      <c r="C20" s="489"/>
      <c r="D20" s="489"/>
      <c r="E20" s="558"/>
      <c r="F20" s="558"/>
      <c r="G20" s="558"/>
      <c r="H20" s="558"/>
      <c r="I20" s="558"/>
      <c r="J20" s="558"/>
      <c r="K20" s="558"/>
      <c r="L20" s="566">
        <v>10698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13755700</v>
      </c>
      <c r="BO23" s="447"/>
      <c r="BP23" s="447"/>
      <c r="BQ23" s="447"/>
      <c r="BR23" s="447"/>
      <c r="BS23" s="447"/>
      <c r="BT23" s="447"/>
      <c r="BU23" s="448"/>
      <c r="BV23" s="446">
        <v>14415361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162</v>
      </c>
      <c r="F24" s="476"/>
      <c r="G24" s="476"/>
      <c r="H24" s="476"/>
      <c r="I24" s="476"/>
      <c r="J24" s="476"/>
      <c r="K24" s="477"/>
      <c r="L24" s="497">
        <v>1</v>
      </c>
      <c r="M24" s="498"/>
      <c r="N24" s="498"/>
      <c r="O24" s="498"/>
      <c r="P24" s="537"/>
      <c r="Q24" s="497">
        <v>8430</v>
      </c>
      <c r="R24" s="498"/>
      <c r="S24" s="498"/>
      <c r="T24" s="498"/>
      <c r="U24" s="498"/>
      <c r="V24" s="537"/>
      <c r="W24" s="596"/>
      <c r="X24" s="584"/>
      <c r="Y24" s="585"/>
      <c r="Z24" s="496" t="s">
        <v>163</v>
      </c>
      <c r="AA24" s="476"/>
      <c r="AB24" s="476"/>
      <c r="AC24" s="476"/>
      <c r="AD24" s="476"/>
      <c r="AE24" s="476"/>
      <c r="AF24" s="476"/>
      <c r="AG24" s="477"/>
      <c r="AH24" s="497">
        <v>354</v>
      </c>
      <c r="AI24" s="498"/>
      <c r="AJ24" s="498"/>
      <c r="AK24" s="498"/>
      <c r="AL24" s="537"/>
      <c r="AM24" s="497">
        <v>1085718</v>
      </c>
      <c r="AN24" s="498"/>
      <c r="AO24" s="498"/>
      <c r="AP24" s="498"/>
      <c r="AQ24" s="498"/>
      <c r="AR24" s="537"/>
      <c r="AS24" s="497">
        <v>3067</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8881489</v>
      </c>
      <c r="BO24" s="447"/>
      <c r="BP24" s="447"/>
      <c r="BQ24" s="447"/>
      <c r="BR24" s="447"/>
      <c r="BS24" s="447"/>
      <c r="BT24" s="447"/>
      <c r="BU24" s="448"/>
      <c r="BV24" s="446">
        <v>8995412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165</v>
      </c>
      <c r="F25" s="476"/>
      <c r="G25" s="476"/>
      <c r="H25" s="476"/>
      <c r="I25" s="476"/>
      <c r="J25" s="476"/>
      <c r="K25" s="477"/>
      <c r="L25" s="497">
        <v>2</v>
      </c>
      <c r="M25" s="498"/>
      <c r="N25" s="498"/>
      <c r="O25" s="498"/>
      <c r="P25" s="537"/>
      <c r="Q25" s="497">
        <v>7100</v>
      </c>
      <c r="R25" s="498"/>
      <c r="S25" s="498"/>
      <c r="T25" s="498"/>
      <c r="U25" s="498"/>
      <c r="V25" s="537"/>
      <c r="W25" s="596"/>
      <c r="X25" s="584"/>
      <c r="Y25" s="585"/>
      <c r="Z25" s="496" t="s">
        <v>166</v>
      </c>
      <c r="AA25" s="476"/>
      <c r="AB25" s="476"/>
      <c r="AC25" s="476"/>
      <c r="AD25" s="476"/>
      <c r="AE25" s="476"/>
      <c r="AF25" s="476"/>
      <c r="AG25" s="477"/>
      <c r="AH25" s="497">
        <v>54</v>
      </c>
      <c r="AI25" s="498"/>
      <c r="AJ25" s="498"/>
      <c r="AK25" s="498"/>
      <c r="AL25" s="537"/>
      <c r="AM25" s="497">
        <v>161784</v>
      </c>
      <c r="AN25" s="498"/>
      <c r="AO25" s="498"/>
      <c r="AP25" s="498"/>
      <c r="AQ25" s="498"/>
      <c r="AR25" s="537"/>
      <c r="AS25" s="497">
        <v>2996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1379498</v>
      </c>
      <c r="BO25" s="410"/>
      <c r="BP25" s="410"/>
      <c r="BQ25" s="410"/>
      <c r="BR25" s="410"/>
      <c r="BS25" s="410"/>
      <c r="BT25" s="410"/>
      <c r="BU25" s="411"/>
      <c r="BV25" s="409">
        <v>1673127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168</v>
      </c>
      <c r="F26" s="476"/>
      <c r="G26" s="476"/>
      <c r="H26" s="476"/>
      <c r="I26" s="476"/>
      <c r="J26" s="476"/>
      <c r="K26" s="477"/>
      <c r="L26" s="497">
        <v>1</v>
      </c>
      <c r="M26" s="498"/>
      <c r="N26" s="498"/>
      <c r="O26" s="498"/>
      <c r="P26" s="537"/>
      <c r="Q26" s="497">
        <v>6050</v>
      </c>
      <c r="R26" s="498"/>
      <c r="S26" s="498"/>
      <c r="T26" s="498"/>
      <c r="U26" s="498"/>
      <c r="V26" s="537"/>
      <c r="W26" s="596"/>
      <c r="X26" s="584"/>
      <c r="Y26" s="585"/>
      <c r="Z26" s="496" t="s">
        <v>169</v>
      </c>
      <c r="AA26" s="606"/>
      <c r="AB26" s="606"/>
      <c r="AC26" s="606"/>
      <c r="AD26" s="606"/>
      <c r="AE26" s="606"/>
      <c r="AF26" s="606"/>
      <c r="AG26" s="607"/>
      <c r="AH26" s="497">
        <v>32</v>
      </c>
      <c r="AI26" s="498"/>
      <c r="AJ26" s="498"/>
      <c r="AK26" s="498"/>
      <c r="AL26" s="537"/>
      <c r="AM26" s="497">
        <v>95072</v>
      </c>
      <c r="AN26" s="498"/>
      <c r="AO26" s="498"/>
      <c r="AP26" s="498"/>
      <c r="AQ26" s="498"/>
      <c r="AR26" s="537"/>
      <c r="AS26" s="497">
        <v>2971</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171</v>
      </c>
      <c r="F27" s="476"/>
      <c r="G27" s="476"/>
      <c r="H27" s="476"/>
      <c r="I27" s="476"/>
      <c r="J27" s="476"/>
      <c r="K27" s="477"/>
      <c r="L27" s="497">
        <v>1</v>
      </c>
      <c r="M27" s="498"/>
      <c r="N27" s="498"/>
      <c r="O27" s="498"/>
      <c r="P27" s="537"/>
      <c r="Q27" s="497">
        <v>4480</v>
      </c>
      <c r="R27" s="498"/>
      <c r="S27" s="498"/>
      <c r="T27" s="498"/>
      <c r="U27" s="498"/>
      <c r="V27" s="537"/>
      <c r="W27" s="596"/>
      <c r="X27" s="584"/>
      <c r="Y27" s="585"/>
      <c r="Z27" s="496" t="s">
        <v>172</v>
      </c>
      <c r="AA27" s="476"/>
      <c r="AB27" s="476"/>
      <c r="AC27" s="476"/>
      <c r="AD27" s="476"/>
      <c r="AE27" s="476"/>
      <c r="AF27" s="476"/>
      <c r="AG27" s="477"/>
      <c r="AH27" s="497">
        <v>1</v>
      </c>
      <c r="AI27" s="498"/>
      <c r="AJ27" s="498"/>
      <c r="AK27" s="498"/>
      <c r="AL27" s="537"/>
      <c r="AM27" s="497" t="s">
        <v>173</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1053747</v>
      </c>
      <c r="BO27" s="620"/>
      <c r="BP27" s="620"/>
      <c r="BQ27" s="620"/>
      <c r="BR27" s="620"/>
      <c r="BS27" s="620"/>
      <c r="BT27" s="620"/>
      <c r="BU27" s="621"/>
      <c r="BV27" s="619">
        <v>1125757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176</v>
      </c>
      <c r="F28" s="476"/>
      <c r="G28" s="476"/>
      <c r="H28" s="476"/>
      <c r="I28" s="476"/>
      <c r="J28" s="476"/>
      <c r="K28" s="477"/>
      <c r="L28" s="497">
        <v>1</v>
      </c>
      <c r="M28" s="498"/>
      <c r="N28" s="498"/>
      <c r="O28" s="498"/>
      <c r="P28" s="537"/>
      <c r="Q28" s="497">
        <v>3770</v>
      </c>
      <c r="R28" s="498"/>
      <c r="S28" s="498"/>
      <c r="T28" s="498"/>
      <c r="U28" s="498"/>
      <c r="V28" s="537"/>
      <c r="W28" s="596"/>
      <c r="X28" s="584"/>
      <c r="Y28" s="585"/>
      <c r="Z28" s="496" t="s">
        <v>177</v>
      </c>
      <c r="AA28" s="476"/>
      <c r="AB28" s="476"/>
      <c r="AC28" s="476"/>
      <c r="AD28" s="476"/>
      <c r="AE28" s="476"/>
      <c r="AF28" s="476"/>
      <c r="AG28" s="477"/>
      <c r="AH28" s="497" t="s">
        <v>131</v>
      </c>
      <c r="AI28" s="498"/>
      <c r="AJ28" s="498"/>
      <c r="AK28" s="498"/>
      <c r="AL28" s="537"/>
      <c r="AM28" s="497" t="s">
        <v>122</v>
      </c>
      <c r="AN28" s="498"/>
      <c r="AO28" s="498"/>
      <c r="AP28" s="498"/>
      <c r="AQ28" s="498"/>
      <c r="AR28" s="537"/>
      <c r="AS28" s="497" t="s">
        <v>121</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1734171</v>
      </c>
      <c r="BO28" s="410"/>
      <c r="BP28" s="410"/>
      <c r="BQ28" s="410"/>
      <c r="BR28" s="410"/>
      <c r="BS28" s="410"/>
      <c r="BT28" s="410"/>
      <c r="BU28" s="411"/>
      <c r="BV28" s="409">
        <v>2006378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179</v>
      </c>
      <c r="F29" s="476"/>
      <c r="G29" s="476"/>
      <c r="H29" s="476"/>
      <c r="I29" s="476"/>
      <c r="J29" s="476"/>
      <c r="K29" s="477"/>
      <c r="L29" s="497">
        <v>16</v>
      </c>
      <c r="M29" s="498"/>
      <c r="N29" s="498"/>
      <c r="O29" s="498"/>
      <c r="P29" s="537"/>
      <c r="Q29" s="497">
        <v>3570</v>
      </c>
      <c r="R29" s="498"/>
      <c r="S29" s="498"/>
      <c r="T29" s="498"/>
      <c r="U29" s="498"/>
      <c r="V29" s="537"/>
      <c r="W29" s="597"/>
      <c r="X29" s="598"/>
      <c r="Y29" s="599"/>
      <c r="Z29" s="496" t="s">
        <v>180</v>
      </c>
      <c r="AA29" s="476"/>
      <c r="AB29" s="476"/>
      <c r="AC29" s="476"/>
      <c r="AD29" s="476"/>
      <c r="AE29" s="476"/>
      <c r="AF29" s="476"/>
      <c r="AG29" s="477"/>
      <c r="AH29" s="497">
        <v>355</v>
      </c>
      <c r="AI29" s="498"/>
      <c r="AJ29" s="498"/>
      <c r="AK29" s="498"/>
      <c r="AL29" s="537"/>
      <c r="AM29" s="497">
        <v>1089416</v>
      </c>
      <c r="AN29" s="498"/>
      <c r="AO29" s="498"/>
      <c r="AP29" s="498"/>
      <c r="AQ29" s="498"/>
      <c r="AR29" s="537"/>
      <c r="AS29" s="497">
        <v>3069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428425</v>
      </c>
      <c r="BO29" s="447"/>
      <c r="BP29" s="447"/>
      <c r="BQ29" s="447"/>
      <c r="BR29" s="447"/>
      <c r="BS29" s="447"/>
      <c r="BT29" s="447"/>
      <c r="BU29" s="448"/>
      <c r="BV29" s="446">
        <v>428135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2642961</v>
      </c>
      <c r="BO30" s="620"/>
      <c r="BP30" s="620"/>
      <c r="BQ30" s="620"/>
      <c r="BR30" s="620"/>
      <c r="BS30" s="620"/>
      <c r="BT30" s="620"/>
      <c r="BU30" s="621"/>
      <c r="BV30" s="619">
        <v>2790772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大野・勝山地区広域行政事務組合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大野市公共施設管理公社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和泉診療所事業特別会計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福井県後期高齢者医療広域連合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大野市土地開発公社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IF('各会計、関係団体の財政状況及び健全化判断比率'!B36="","",'各会計、関係団体の財政状況及び健全化判断比率'!B36)</f>
        <v>下水道事業特別会計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福井県後期高齢者医療広域連合（事業会計）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平成大野屋</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介護保険事業特別会計（保険事業勘定）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福井県市町総合事務組合（普通会計）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昇竜</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介護保険事業特別会計（介護サービス事業勘定）</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福井県市町総合事務組合（事業会計）</v>
      </c>
      <c r="BZ38" s="633"/>
      <c r="CA38" s="633"/>
      <c r="CB38" s="633"/>
      <c r="CC38" s="633"/>
      <c r="CD38" s="633"/>
      <c r="CE38" s="633"/>
      <c r="CF38" s="633"/>
      <c r="CG38" s="633"/>
      <c r="CH38" s="633"/>
      <c r="CI38" s="633"/>
      <c r="CJ38" s="633"/>
      <c r="CK38" s="633"/>
      <c r="CL38" s="633"/>
      <c r="CM38" s="633"/>
      <c r="CN38" s="193"/>
      <c r="CO38" s="632">
        <f t="shared" si="3"/>
        <v>21</v>
      </c>
      <c r="CP38" s="632"/>
      <c r="CQ38" s="633" t="str">
        <f>IF('各会計、関係団体の財政状況及び健全化判断比率'!BS11="","",'各会計、関係団体の財政状況及び健全化判断比率'!BS11)</f>
        <v>越前おおの農林樂舎</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福井県自治会館組合</v>
      </c>
      <c r="BZ39" s="633"/>
      <c r="CA39" s="633"/>
      <c r="CB39" s="633"/>
      <c r="CC39" s="633"/>
      <c r="CD39" s="633"/>
      <c r="CE39" s="633"/>
      <c r="CF39" s="633"/>
      <c r="CG39" s="633"/>
      <c r="CH39" s="633"/>
      <c r="CI39" s="633"/>
      <c r="CJ39" s="633"/>
      <c r="CK39" s="633"/>
      <c r="CL39" s="633"/>
      <c r="CM39" s="633"/>
      <c r="CN39" s="193"/>
      <c r="CO39" s="632">
        <f t="shared" si="3"/>
        <v>22</v>
      </c>
      <c r="CP39" s="632"/>
      <c r="CQ39" s="633" t="str">
        <f>IF('各会計、関係団体の財政状況及び健全化判断比率'!BS12="","",'各会計、関係団体の財政状況及び健全化判断比率'!BS12)</f>
        <v>結のまち越前おおの</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23</v>
      </c>
      <c r="CP40" s="632"/>
      <c r="CQ40" s="633" t="str">
        <f>IF('各会計、関係団体の財政状況及び健全化判断比率'!BS13="","",'各会計、関係団体の財政状況及び健全化判断比率'!BS13)</f>
        <v>水への恩返し財団</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200</v>
      </c>
    </row>
    <row r="50" spans="5:5" x14ac:dyDescent="0.2">
      <c r="E50" s="167" t="s">
        <v>201</v>
      </c>
    </row>
    <row r="51" spans="5:5" x14ac:dyDescent="0.2">
      <c r="E51" s="167" t="s">
        <v>202</v>
      </c>
    </row>
    <row r="52" spans="5:5" x14ac:dyDescent="0.2">
      <c r="E52" s="167" t="s">
        <v>203</v>
      </c>
    </row>
    <row r="53" spans="5:5" x14ac:dyDescent="0.2">
      <c r="E53" s="167" t="s">
        <v>204</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InZd5tEwAE9dX9bqTji6KzSX6GkXckIdFJgCM4agnCJ7bc23jC3Wcyiyz9VP/EjNSpbQ/oHrdIfcx9QMJ5LVMg==" saltValue="oibOAo42oRxSErMcbwoR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2">
      <c r="A34" s="22"/>
      <c r="B34" s="31"/>
      <c r="C34" s="1224" t="s">
        <v>548</v>
      </c>
      <c r="D34" s="1224"/>
      <c r="E34" s="1225"/>
      <c r="F34" s="32">
        <v>7.16</v>
      </c>
      <c r="G34" s="33">
        <v>7.51</v>
      </c>
      <c r="H34" s="33">
        <v>7.66</v>
      </c>
      <c r="I34" s="33">
        <v>7.95</v>
      </c>
      <c r="J34" s="34">
        <v>8.1300000000000008</v>
      </c>
      <c r="K34" s="22"/>
      <c r="L34" s="22"/>
      <c r="M34" s="22"/>
      <c r="N34" s="22"/>
      <c r="O34" s="22"/>
      <c r="P34" s="22"/>
    </row>
    <row r="35" spans="1:16" ht="39" customHeight="1" x14ac:dyDescent="0.2">
      <c r="A35" s="22"/>
      <c r="B35" s="35"/>
      <c r="C35" s="1218" t="s">
        <v>549</v>
      </c>
      <c r="D35" s="1219"/>
      <c r="E35" s="1220"/>
      <c r="F35" s="36">
        <v>6.77</v>
      </c>
      <c r="G35" s="37">
        <v>8.0500000000000007</v>
      </c>
      <c r="H35" s="37">
        <v>7.3</v>
      </c>
      <c r="I35" s="37">
        <v>6.59</v>
      </c>
      <c r="J35" s="38">
        <v>5.44</v>
      </c>
      <c r="K35" s="22"/>
      <c r="L35" s="22"/>
      <c r="M35" s="22"/>
      <c r="N35" s="22"/>
      <c r="O35" s="22"/>
      <c r="P35" s="22"/>
    </row>
    <row r="36" spans="1:16" ht="39" customHeight="1" x14ac:dyDescent="0.2">
      <c r="A36" s="22"/>
      <c r="B36" s="35"/>
      <c r="C36" s="1218" t="s">
        <v>550</v>
      </c>
      <c r="D36" s="1219"/>
      <c r="E36" s="1220"/>
      <c r="F36" s="36">
        <v>2.48</v>
      </c>
      <c r="G36" s="37">
        <v>1.89</v>
      </c>
      <c r="H36" s="37">
        <v>1.67</v>
      </c>
      <c r="I36" s="37">
        <v>2.6</v>
      </c>
      <c r="J36" s="38">
        <v>2.71</v>
      </c>
      <c r="K36" s="22"/>
      <c r="L36" s="22"/>
      <c r="M36" s="22"/>
      <c r="N36" s="22"/>
      <c r="O36" s="22"/>
      <c r="P36" s="22"/>
    </row>
    <row r="37" spans="1:16" ht="39" customHeight="1" x14ac:dyDescent="0.2">
      <c r="A37" s="22"/>
      <c r="B37" s="35"/>
      <c r="C37" s="1218" t="s">
        <v>551</v>
      </c>
      <c r="D37" s="1219"/>
      <c r="E37" s="1220"/>
      <c r="F37" s="36">
        <v>0.5</v>
      </c>
      <c r="G37" s="37">
        <v>0.42</v>
      </c>
      <c r="H37" s="37">
        <v>1.08</v>
      </c>
      <c r="I37" s="37">
        <v>0.45</v>
      </c>
      <c r="J37" s="38">
        <v>0.65</v>
      </c>
      <c r="K37" s="22"/>
      <c r="L37" s="22"/>
      <c r="M37" s="22"/>
      <c r="N37" s="22"/>
      <c r="O37" s="22"/>
      <c r="P37" s="22"/>
    </row>
    <row r="38" spans="1:16" ht="39" customHeight="1" x14ac:dyDescent="0.2">
      <c r="A38" s="22"/>
      <c r="B38" s="35"/>
      <c r="C38" s="1218" t="s">
        <v>552</v>
      </c>
      <c r="D38" s="1219"/>
      <c r="E38" s="1220"/>
      <c r="F38" s="36">
        <v>0.21</v>
      </c>
      <c r="G38" s="37">
        <v>0.16</v>
      </c>
      <c r="H38" s="37">
        <v>0.23</v>
      </c>
      <c r="I38" s="37">
        <v>0.17</v>
      </c>
      <c r="J38" s="38">
        <v>0.26</v>
      </c>
      <c r="K38" s="22"/>
      <c r="L38" s="22"/>
      <c r="M38" s="22"/>
      <c r="N38" s="22"/>
      <c r="O38" s="22"/>
      <c r="P38" s="22"/>
    </row>
    <row r="39" spans="1:16" ht="39" customHeight="1" x14ac:dyDescent="0.2">
      <c r="A39" s="22"/>
      <c r="B39" s="35"/>
      <c r="C39" s="1218" t="s">
        <v>553</v>
      </c>
      <c r="D39" s="1219"/>
      <c r="E39" s="1220"/>
      <c r="F39" s="36">
        <v>0.14000000000000001</v>
      </c>
      <c r="G39" s="37">
        <v>0.08</v>
      </c>
      <c r="H39" s="37">
        <v>0.12</v>
      </c>
      <c r="I39" s="37">
        <v>0.08</v>
      </c>
      <c r="J39" s="38">
        <v>0.11</v>
      </c>
      <c r="K39" s="22"/>
      <c r="L39" s="22"/>
      <c r="M39" s="22"/>
      <c r="N39" s="22"/>
      <c r="O39" s="22"/>
      <c r="P39" s="22"/>
    </row>
    <row r="40" spans="1:16" ht="39" customHeight="1" x14ac:dyDescent="0.2">
      <c r="A40" s="22"/>
      <c r="B40" s="35"/>
      <c r="C40" s="1218" t="s">
        <v>554</v>
      </c>
      <c r="D40" s="1219"/>
      <c r="E40" s="1220"/>
      <c r="F40" s="36">
        <v>0</v>
      </c>
      <c r="G40" s="37">
        <v>0</v>
      </c>
      <c r="H40" s="37">
        <v>7.0000000000000007E-2</v>
      </c>
      <c r="I40" s="37">
        <v>0.01</v>
      </c>
      <c r="J40" s="38">
        <v>0.01</v>
      </c>
      <c r="K40" s="22"/>
      <c r="L40" s="22"/>
      <c r="M40" s="22"/>
      <c r="N40" s="22"/>
      <c r="O40" s="22"/>
      <c r="P40" s="22"/>
    </row>
    <row r="41" spans="1:16" ht="39" customHeight="1" x14ac:dyDescent="0.2">
      <c r="A41" s="22"/>
      <c r="B41" s="35"/>
      <c r="C41" s="1218" t="s">
        <v>555</v>
      </c>
      <c r="D41" s="1219"/>
      <c r="E41" s="1220"/>
      <c r="F41" s="36">
        <v>0</v>
      </c>
      <c r="G41" s="37">
        <v>0</v>
      </c>
      <c r="H41" s="37">
        <v>0</v>
      </c>
      <c r="I41" s="37">
        <v>0</v>
      </c>
      <c r="J41" s="38">
        <v>0</v>
      </c>
      <c r="K41" s="22"/>
      <c r="L41" s="22"/>
      <c r="M41" s="22"/>
      <c r="N41" s="22"/>
      <c r="O41" s="22"/>
      <c r="P41" s="22"/>
    </row>
    <row r="42" spans="1:16" ht="39" customHeight="1" x14ac:dyDescent="0.2">
      <c r="A42" s="22"/>
      <c r="B42" s="39"/>
      <c r="C42" s="1218" t="s">
        <v>556</v>
      </c>
      <c r="D42" s="1219"/>
      <c r="E42" s="1220"/>
      <c r="F42" s="36" t="s">
        <v>497</v>
      </c>
      <c r="G42" s="37" t="s">
        <v>497</v>
      </c>
      <c r="H42" s="37" t="s">
        <v>497</v>
      </c>
      <c r="I42" s="37" t="s">
        <v>497</v>
      </c>
      <c r="J42" s="38" t="s">
        <v>497</v>
      </c>
      <c r="K42" s="22"/>
      <c r="L42" s="22"/>
      <c r="M42" s="22"/>
      <c r="N42" s="22"/>
      <c r="O42" s="22"/>
      <c r="P42" s="22"/>
    </row>
    <row r="43" spans="1:16" ht="39" customHeight="1" thickBot="1" x14ac:dyDescent="0.25">
      <c r="A43" s="22"/>
      <c r="B43" s="40"/>
      <c r="C43" s="1221" t="s">
        <v>557</v>
      </c>
      <c r="D43" s="1222"/>
      <c r="E43" s="1223"/>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OxFUytUcuqKdrKCmWG9C7oChvTNrH7f1ys8Q/BrMYWd1gbt9I0m3+lHOg3IW+WoY3evPrhlzi1C2S/abo1lBA==" saltValue="cp6G3VC7RP3pHKkNcFzf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1431</v>
      </c>
      <c r="L45" s="60">
        <v>1556</v>
      </c>
      <c r="M45" s="60">
        <v>1610</v>
      </c>
      <c r="N45" s="60">
        <v>1561</v>
      </c>
      <c r="O45" s="61">
        <v>1606</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2">
      <c r="A48" s="48"/>
      <c r="B48" s="1236"/>
      <c r="C48" s="1237"/>
      <c r="D48" s="62"/>
      <c r="E48" s="1228" t="s">
        <v>14</v>
      </c>
      <c r="F48" s="1228"/>
      <c r="G48" s="1228"/>
      <c r="H48" s="1228"/>
      <c r="I48" s="1228"/>
      <c r="J48" s="1229"/>
      <c r="K48" s="63">
        <v>413</v>
      </c>
      <c r="L48" s="64">
        <v>407</v>
      </c>
      <c r="M48" s="64">
        <v>451</v>
      </c>
      <c r="N48" s="64">
        <v>506</v>
      </c>
      <c r="O48" s="65">
        <v>509</v>
      </c>
      <c r="P48" s="48"/>
      <c r="Q48" s="48"/>
      <c r="R48" s="48"/>
      <c r="S48" s="48"/>
      <c r="T48" s="48"/>
      <c r="U48" s="48"/>
    </row>
    <row r="49" spans="1:21" ht="30.75" customHeight="1" x14ac:dyDescent="0.2">
      <c r="A49" s="48"/>
      <c r="B49" s="1236"/>
      <c r="C49" s="1237"/>
      <c r="D49" s="62"/>
      <c r="E49" s="1228" t="s">
        <v>15</v>
      </c>
      <c r="F49" s="1228"/>
      <c r="G49" s="1228"/>
      <c r="H49" s="1228"/>
      <c r="I49" s="1228"/>
      <c r="J49" s="1229"/>
      <c r="K49" s="63">
        <v>249</v>
      </c>
      <c r="L49" s="64">
        <v>248</v>
      </c>
      <c r="M49" s="64">
        <v>249</v>
      </c>
      <c r="N49" s="64">
        <v>249</v>
      </c>
      <c r="O49" s="65">
        <v>250</v>
      </c>
      <c r="P49" s="48"/>
      <c r="Q49" s="48"/>
      <c r="R49" s="48"/>
      <c r="S49" s="48"/>
      <c r="T49" s="48"/>
      <c r="U49" s="48"/>
    </row>
    <row r="50" spans="1:21" ht="30.75" customHeight="1" x14ac:dyDescent="0.2">
      <c r="A50" s="48"/>
      <c r="B50" s="1236"/>
      <c r="C50" s="1237"/>
      <c r="D50" s="62"/>
      <c r="E50" s="1228" t="s">
        <v>16</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x14ac:dyDescent="0.2">
      <c r="A51" s="48"/>
      <c r="B51" s="1238"/>
      <c r="C51" s="1239"/>
      <c r="D51" s="66"/>
      <c r="E51" s="1228" t="s">
        <v>17</v>
      </c>
      <c r="F51" s="1228"/>
      <c r="G51" s="1228"/>
      <c r="H51" s="1228"/>
      <c r="I51" s="1228"/>
      <c r="J51" s="1229"/>
      <c r="K51" s="63">
        <v>0</v>
      </c>
      <c r="L51" s="64" t="s">
        <v>497</v>
      </c>
      <c r="M51" s="64">
        <v>0</v>
      </c>
      <c r="N51" s="64">
        <v>0</v>
      </c>
      <c r="O51" s="65">
        <v>0</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1568</v>
      </c>
      <c r="L52" s="64">
        <v>1695</v>
      </c>
      <c r="M52" s="64">
        <v>1658</v>
      </c>
      <c r="N52" s="64">
        <v>1630</v>
      </c>
      <c r="O52" s="65">
        <v>1655</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525</v>
      </c>
      <c r="L53" s="69">
        <v>516</v>
      </c>
      <c r="M53" s="69">
        <v>652</v>
      </c>
      <c r="N53" s="69">
        <v>686</v>
      </c>
      <c r="O53" s="70">
        <v>710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pHktLvRo1vhYfQq0joDws0yg70jMqHONvWhg2KN6N+8Y4knCiVV0wLguDElLNcXX2OGCNapJkPRp8AdQ0410w==" saltValue="ZjVM4+XH0DLB86px/BSa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540</v>
      </c>
      <c r="J40" s="79" t="s">
        <v>541</v>
      </c>
      <c r="K40" s="79" t="s">
        <v>542</v>
      </c>
      <c r="L40" s="79" t="s">
        <v>543</v>
      </c>
      <c r="M40" s="80" t="s">
        <v>544</v>
      </c>
    </row>
    <row r="41" spans="2:13" ht="27.75" customHeight="1" x14ac:dyDescent="0.2">
      <c r="B41" s="1242" t="s">
        <v>23</v>
      </c>
      <c r="C41" s="1243"/>
      <c r="D41" s="81"/>
      <c r="E41" s="1248" t="s">
        <v>24</v>
      </c>
      <c r="F41" s="1248"/>
      <c r="G41" s="1248"/>
      <c r="H41" s="1249"/>
      <c r="I41" s="82">
        <v>14266</v>
      </c>
      <c r="J41" s="83">
        <v>14772</v>
      </c>
      <c r="K41" s="83">
        <v>14948</v>
      </c>
      <c r="L41" s="83">
        <v>14415</v>
      </c>
      <c r="M41" s="84">
        <v>13756</v>
      </c>
    </row>
    <row r="42" spans="2:13" ht="27.75" customHeight="1" x14ac:dyDescent="0.2">
      <c r="B42" s="1244"/>
      <c r="C42" s="1245"/>
      <c r="D42" s="85"/>
      <c r="E42" s="1250" t="s">
        <v>25</v>
      </c>
      <c r="F42" s="1250"/>
      <c r="G42" s="1250"/>
      <c r="H42" s="1251"/>
      <c r="I42" s="86" t="s">
        <v>497</v>
      </c>
      <c r="J42" s="87" t="s">
        <v>497</v>
      </c>
      <c r="K42" s="87" t="s">
        <v>497</v>
      </c>
      <c r="L42" s="87" t="s">
        <v>497</v>
      </c>
      <c r="M42" s="88" t="s">
        <v>497</v>
      </c>
    </row>
    <row r="43" spans="2:13" ht="27.75" customHeight="1" x14ac:dyDescent="0.2">
      <c r="B43" s="1244"/>
      <c r="C43" s="1245"/>
      <c r="D43" s="85"/>
      <c r="E43" s="1250" t="s">
        <v>26</v>
      </c>
      <c r="F43" s="1250"/>
      <c r="G43" s="1250"/>
      <c r="H43" s="1251"/>
      <c r="I43" s="86">
        <v>6993</v>
      </c>
      <c r="J43" s="87">
        <v>6706</v>
      </c>
      <c r="K43" s="87">
        <v>7088</v>
      </c>
      <c r="L43" s="87">
        <v>7383</v>
      </c>
      <c r="M43" s="88">
        <v>7767</v>
      </c>
    </row>
    <row r="44" spans="2:13" ht="27.75" customHeight="1" x14ac:dyDescent="0.2">
      <c r="B44" s="1244"/>
      <c r="C44" s="1245"/>
      <c r="D44" s="85"/>
      <c r="E44" s="1250" t="s">
        <v>27</v>
      </c>
      <c r="F44" s="1250"/>
      <c r="G44" s="1250"/>
      <c r="H44" s="1251"/>
      <c r="I44" s="86">
        <v>1551</v>
      </c>
      <c r="J44" s="87">
        <v>1331</v>
      </c>
      <c r="K44" s="87">
        <v>1106</v>
      </c>
      <c r="L44" s="87">
        <v>874</v>
      </c>
      <c r="M44" s="88">
        <v>642</v>
      </c>
    </row>
    <row r="45" spans="2:13" ht="27.75" customHeight="1" x14ac:dyDescent="0.2">
      <c r="B45" s="1244"/>
      <c r="C45" s="1245"/>
      <c r="D45" s="85"/>
      <c r="E45" s="1250" t="s">
        <v>28</v>
      </c>
      <c r="F45" s="1250"/>
      <c r="G45" s="1250"/>
      <c r="H45" s="1251"/>
      <c r="I45" s="86">
        <v>4344</v>
      </c>
      <c r="J45" s="87">
        <v>4135</v>
      </c>
      <c r="K45" s="87">
        <v>3975</v>
      </c>
      <c r="L45" s="87">
        <v>3939</v>
      </c>
      <c r="M45" s="88">
        <v>3876</v>
      </c>
    </row>
    <row r="46" spans="2:13" ht="27.75" customHeight="1" x14ac:dyDescent="0.2">
      <c r="B46" s="1244"/>
      <c r="C46" s="1245"/>
      <c r="D46" s="89"/>
      <c r="E46" s="1250" t="s">
        <v>29</v>
      </c>
      <c r="F46" s="1250"/>
      <c r="G46" s="1250"/>
      <c r="H46" s="1251"/>
      <c r="I46" s="86" t="s">
        <v>497</v>
      </c>
      <c r="J46" s="87" t="s">
        <v>497</v>
      </c>
      <c r="K46" s="87" t="s">
        <v>497</v>
      </c>
      <c r="L46" s="87" t="s">
        <v>497</v>
      </c>
      <c r="M46" s="88">
        <v>322</v>
      </c>
    </row>
    <row r="47" spans="2:13" ht="27.75" customHeight="1" x14ac:dyDescent="0.2">
      <c r="B47" s="1244"/>
      <c r="C47" s="1245"/>
      <c r="D47" s="90"/>
      <c r="E47" s="1252" t="s">
        <v>30</v>
      </c>
      <c r="F47" s="1253"/>
      <c r="G47" s="1253"/>
      <c r="H47" s="1254"/>
      <c r="I47" s="86" t="s">
        <v>497</v>
      </c>
      <c r="J47" s="87" t="s">
        <v>497</v>
      </c>
      <c r="K47" s="87" t="s">
        <v>497</v>
      </c>
      <c r="L47" s="87" t="s">
        <v>497</v>
      </c>
      <c r="M47" s="88" t="s">
        <v>497</v>
      </c>
    </row>
    <row r="48" spans="2:13" ht="27.75" customHeight="1" x14ac:dyDescent="0.2">
      <c r="B48" s="1244"/>
      <c r="C48" s="1245"/>
      <c r="D48" s="85"/>
      <c r="E48" s="1250" t="s">
        <v>31</v>
      </c>
      <c r="F48" s="1250"/>
      <c r="G48" s="1250"/>
      <c r="H48" s="1251"/>
      <c r="I48" s="86" t="s">
        <v>497</v>
      </c>
      <c r="J48" s="87" t="s">
        <v>497</v>
      </c>
      <c r="K48" s="87" t="s">
        <v>497</v>
      </c>
      <c r="L48" s="87" t="s">
        <v>497</v>
      </c>
      <c r="M48" s="88" t="s">
        <v>497</v>
      </c>
    </row>
    <row r="49" spans="2:13" ht="27.75" customHeight="1" x14ac:dyDescent="0.2">
      <c r="B49" s="1246"/>
      <c r="C49" s="1247"/>
      <c r="D49" s="85"/>
      <c r="E49" s="1250" t="s">
        <v>32</v>
      </c>
      <c r="F49" s="1250"/>
      <c r="G49" s="1250"/>
      <c r="H49" s="1251"/>
      <c r="I49" s="86" t="s">
        <v>497</v>
      </c>
      <c r="J49" s="87" t="s">
        <v>497</v>
      </c>
      <c r="K49" s="87" t="s">
        <v>497</v>
      </c>
      <c r="L49" s="87" t="s">
        <v>497</v>
      </c>
      <c r="M49" s="88" t="s">
        <v>497</v>
      </c>
    </row>
    <row r="50" spans="2:13" ht="27.75" customHeight="1" x14ac:dyDescent="0.2">
      <c r="B50" s="1255" t="s">
        <v>33</v>
      </c>
      <c r="C50" s="1256"/>
      <c r="D50" s="91"/>
      <c r="E50" s="1250" t="s">
        <v>34</v>
      </c>
      <c r="F50" s="1250"/>
      <c r="G50" s="1250"/>
      <c r="H50" s="1251"/>
      <c r="I50" s="86">
        <v>6875</v>
      </c>
      <c r="J50" s="87">
        <v>5573</v>
      </c>
      <c r="K50" s="87">
        <v>5899</v>
      </c>
      <c r="L50" s="87">
        <v>5244</v>
      </c>
      <c r="M50" s="88">
        <v>4861</v>
      </c>
    </row>
    <row r="51" spans="2:13" ht="27.75" customHeight="1" x14ac:dyDescent="0.2">
      <c r="B51" s="1244"/>
      <c r="C51" s="1245"/>
      <c r="D51" s="85"/>
      <c r="E51" s="1250" t="s">
        <v>35</v>
      </c>
      <c r="F51" s="1250"/>
      <c r="G51" s="1250"/>
      <c r="H51" s="1251"/>
      <c r="I51" s="86">
        <v>1882</v>
      </c>
      <c r="J51" s="87">
        <v>1746</v>
      </c>
      <c r="K51" s="87">
        <v>1659</v>
      </c>
      <c r="L51" s="87">
        <v>1680</v>
      </c>
      <c r="M51" s="88">
        <v>1670</v>
      </c>
    </row>
    <row r="52" spans="2:13" ht="27.75" customHeight="1" x14ac:dyDescent="0.2">
      <c r="B52" s="1246"/>
      <c r="C52" s="1247"/>
      <c r="D52" s="85"/>
      <c r="E52" s="1250" t="s">
        <v>36</v>
      </c>
      <c r="F52" s="1250"/>
      <c r="G52" s="1250"/>
      <c r="H52" s="1251"/>
      <c r="I52" s="86">
        <v>16223</v>
      </c>
      <c r="J52" s="87">
        <v>16140</v>
      </c>
      <c r="K52" s="87">
        <v>16219</v>
      </c>
      <c r="L52" s="87">
        <v>15857</v>
      </c>
      <c r="M52" s="88">
        <v>15315</v>
      </c>
    </row>
    <row r="53" spans="2:13" ht="27.75" customHeight="1" thickBot="1" x14ac:dyDescent="0.25">
      <c r="B53" s="1257" t="s">
        <v>37</v>
      </c>
      <c r="C53" s="1258"/>
      <c r="D53" s="92"/>
      <c r="E53" s="1259" t="s">
        <v>38</v>
      </c>
      <c r="F53" s="1259"/>
      <c r="G53" s="1259"/>
      <c r="H53" s="1260"/>
      <c r="I53" s="93">
        <v>2172</v>
      </c>
      <c r="J53" s="94">
        <v>3485</v>
      </c>
      <c r="K53" s="94">
        <v>3339</v>
      </c>
      <c r="L53" s="94">
        <v>3830</v>
      </c>
      <c r="M53" s="95">
        <v>4517</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lh1S4vtbfwcCmgnV6ZmJiQlfMH2W8BuvelUblhDLGqBliNVN6d4f6C7DimAJnH9Psg8IHXK97qo4/gfvw7WMQ==" saltValue="s0iLDTSVNFbCbzgOP0+q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542</v>
      </c>
      <c r="G54" s="104" t="s">
        <v>543</v>
      </c>
      <c r="H54" s="105" t="s">
        <v>544</v>
      </c>
    </row>
    <row r="55" spans="2:8" ht="52.5" customHeight="1" x14ac:dyDescent="0.2">
      <c r="B55" s="106"/>
      <c r="C55" s="1269" t="s">
        <v>41</v>
      </c>
      <c r="D55" s="1269"/>
      <c r="E55" s="1270"/>
      <c r="F55" s="107">
        <v>2441</v>
      </c>
      <c r="G55" s="107">
        <v>2006</v>
      </c>
      <c r="H55" s="108">
        <v>1734</v>
      </c>
    </row>
    <row r="56" spans="2:8" ht="52.5" customHeight="1" x14ac:dyDescent="0.2">
      <c r="B56" s="109"/>
      <c r="C56" s="1271" t="s">
        <v>42</v>
      </c>
      <c r="D56" s="1271"/>
      <c r="E56" s="1272"/>
      <c r="F56" s="110">
        <v>458</v>
      </c>
      <c r="G56" s="110">
        <v>428</v>
      </c>
      <c r="H56" s="111">
        <v>428</v>
      </c>
    </row>
    <row r="57" spans="2:8" ht="53.25" customHeight="1" x14ac:dyDescent="0.2">
      <c r="B57" s="109"/>
      <c r="C57" s="1273" t="s">
        <v>43</v>
      </c>
      <c r="D57" s="1273"/>
      <c r="E57" s="1274"/>
      <c r="F57" s="112">
        <v>2967</v>
      </c>
      <c r="G57" s="112">
        <v>2791</v>
      </c>
      <c r="H57" s="113">
        <v>2643</v>
      </c>
    </row>
    <row r="58" spans="2:8" ht="45.75" customHeight="1" x14ac:dyDescent="0.2">
      <c r="B58" s="114"/>
      <c r="C58" s="1261" t="s">
        <v>578</v>
      </c>
      <c r="D58" s="1262"/>
      <c r="E58" s="1263"/>
      <c r="F58" s="115">
        <v>1006</v>
      </c>
      <c r="G58" s="115">
        <v>862</v>
      </c>
      <c r="H58" s="116">
        <v>804</v>
      </c>
    </row>
    <row r="59" spans="2:8" ht="45.75" customHeight="1" x14ac:dyDescent="0.2">
      <c r="B59" s="114"/>
      <c r="C59" s="1261" t="s">
        <v>580</v>
      </c>
      <c r="D59" s="1262"/>
      <c r="E59" s="1263"/>
      <c r="F59" s="115">
        <v>638</v>
      </c>
      <c r="G59" s="115">
        <v>638</v>
      </c>
      <c r="H59" s="116">
        <v>638</v>
      </c>
    </row>
    <row r="60" spans="2:8" ht="45.75" customHeight="1" x14ac:dyDescent="0.2">
      <c r="B60" s="114"/>
      <c r="C60" s="1261" t="s">
        <v>579</v>
      </c>
      <c r="D60" s="1262"/>
      <c r="E60" s="1263"/>
      <c r="F60" s="115">
        <v>251</v>
      </c>
      <c r="G60" s="115">
        <v>251</v>
      </c>
      <c r="H60" s="116">
        <v>251</v>
      </c>
    </row>
    <row r="61" spans="2:8" ht="45.75" customHeight="1" x14ac:dyDescent="0.2">
      <c r="B61" s="114"/>
      <c r="C61" s="1261" t="s">
        <v>581</v>
      </c>
      <c r="D61" s="1262"/>
      <c r="E61" s="1263"/>
      <c r="F61" s="115">
        <v>279</v>
      </c>
      <c r="G61" s="115">
        <v>253</v>
      </c>
      <c r="H61" s="116">
        <v>237</v>
      </c>
    </row>
    <row r="62" spans="2:8" ht="45.75" customHeight="1" thickBot="1" x14ac:dyDescent="0.25">
      <c r="B62" s="117"/>
      <c r="C62" s="1264" t="s">
        <v>582</v>
      </c>
      <c r="D62" s="1265"/>
      <c r="E62" s="1266"/>
      <c r="F62" s="118">
        <v>216</v>
      </c>
      <c r="G62" s="118">
        <v>199</v>
      </c>
      <c r="H62" s="119">
        <v>178</v>
      </c>
    </row>
    <row r="63" spans="2:8" ht="52.5" customHeight="1" thickBot="1" x14ac:dyDescent="0.25">
      <c r="B63" s="120"/>
      <c r="C63" s="1267" t="s">
        <v>44</v>
      </c>
      <c r="D63" s="1267"/>
      <c r="E63" s="1268"/>
      <c r="F63" s="121">
        <v>5865</v>
      </c>
      <c r="G63" s="121">
        <v>5225</v>
      </c>
      <c r="H63" s="122">
        <v>4806</v>
      </c>
    </row>
    <row r="64" spans="2:8" ht="15" customHeight="1" x14ac:dyDescent="0.2"/>
    <row r="65" ht="0" hidden="1" customHeight="1" x14ac:dyDescent="0.2"/>
    <row r="66" ht="0" hidden="1" customHeight="1" x14ac:dyDescent="0.2"/>
  </sheetData>
  <sheetProtection algorithmName="SHA-512" hashValue="aIrwBZwOCgFXK+nW6XO1xz2dvAEX3Sm06SkAXhuLgtJ5Aquoufs+ErHT5XDS7MZpo4rl63Ax682eSer5XNQHZA==" saltValue="hQikXF0+RI6OSL5fPrzO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588</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43.7</v>
      </c>
      <c r="CO51" s="1277"/>
      <c r="CP51" s="1277"/>
      <c r="CQ51" s="1277"/>
      <c r="CR51" s="1277"/>
      <c r="CS51" s="1277"/>
      <c r="CT51" s="1277"/>
      <c r="CU51" s="1277"/>
      <c r="CV51" s="1292"/>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64.7</v>
      </c>
      <c r="CO53" s="1277"/>
      <c r="CP53" s="1277"/>
      <c r="CQ53" s="1277"/>
      <c r="CR53" s="1277"/>
      <c r="CS53" s="1277"/>
      <c r="CT53" s="1277"/>
      <c r="CU53" s="1277"/>
      <c r="CV53" s="1292"/>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590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52.3</v>
      </c>
      <c r="CO55" s="1277"/>
      <c r="CP55" s="1277"/>
      <c r="CQ55" s="1277"/>
      <c r="CR55" s="1277"/>
      <c r="CS55" s="1277"/>
      <c r="CT55" s="1277"/>
      <c r="CU55" s="1277"/>
      <c r="CV55" s="1292"/>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593</v>
      </c>
    </row>
    <row r="64" spans="1:109" ht="13.2" x14ac:dyDescent="0.2">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588</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589</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7">
        <v>23.9</v>
      </c>
      <c r="BQ73" s="1277"/>
      <c r="BR73" s="1277"/>
      <c r="BS73" s="1277"/>
      <c r="BT73" s="1277"/>
      <c r="BU73" s="1277"/>
      <c r="BV73" s="1277"/>
      <c r="BW73" s="1277"/>
      <c r="BX73" s="1277">
        <v>40.1</v>
      </c>
      <c r="BY73" s="1277"/>
      <c r="BZ73" s="1277"/>
      <c r="CA73" s="1277"/>
      <c r="CB73" s="1277"/>
      <c r="CC73" s="1277"/>
      <c r="CD73" s="1277"/>
      <c r="CE73" s="1277"/>
      <c r="CF73" s="1277">
        <v>37.4</v>
      </c>
      <c r="CG73" s="1277"/>
      <c r="CH73" s="1277"/>
      <c r="CI73" s="1277"/>
      <c r="CJ73" s="1277"/>
      <c r="CK73" s="1277"/>
      <c r="CL73" s="1277"/>
      <c r="CM73" s="1277"/>
      <c r="CN73" s="1277">
        <v>43.7</v>
      </c>
      <c r="CO73" s="1277"/>
      <c r="CP73" s="1277"/>
      <c r="CQ73" s="1277"/>
      <c r="CR73" s="1277"/>
      <c r="CS73" s="1277"/>
      <c r="CT73" s="1277"/>
      <c r="CU73" s="1277"/>
      <c r="CV73" s="1277">
        <v>52.2</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5.8</v>
      </c>
      <c r="BQ75" s="1277"/>
      <c r="BR75" s="1277"/>
      <c r="BS75" s="1277"/>
      <c r="BT75" s="1277"/>
      <c r="BU75" s="1277"/>
      <c r="BV75" s="1277"/>
      <c r="BW75" s="1277"/>
      <c r="BX75" s="1277">
        <v>5.7</v>
      </c>
      <c r="BY75" s="1277"/>
      <c r="BZ75" s="1277"/>
      <c r="CA75" s="1277"/>
      <c r="CB75" s="1277"/>
      <c r="CC75" s="1277"/>
      <c r="CD75" s="1277"/>
      <c r="CE75" s="1277"/>
      <c r="CF75" s="1277">
        <v>6.3</v>
      </c>
      <c r="CG75" s="1277"/>
      <c r="CH75" s="1277"/>
      <c r="CI75" s="1277"/>
      <c r="CJ75" s="1277"/>
      <c r="CK75" s="1277"/>
      <c r="CL75" s="1277"/>
      <c r="CM75" s="1277"/>
      <c r="CN75" s="1277">
        <v>7</v>
      </c>
      <c r="CO75" s="1277"/>
      <c r="CP75" s="1277"/>
      <c r="CQ75" s="1277"/>
      <c r="CR75" s="1277"/>
      <c r="CS75" s="1277"/>
      <c r="CT75" s="1277"/>
      <c r="CU75" s="1277"/>
      <c r="CV75" s="1277">
        <v>7.7</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592</v>
      </c>
      <c r="AO77" s="1281"/>
      <c r="AP77" s="1281"/>
      <c r="AQ77" s="1281"/>
      <c r="AR77" s="1281"/>
      <c r="AS77" s="1281"/>
      <c r="AT77" s="1281"/>
      <c r="AU77" s="1281"/>
      <c r="AV77" s="1281"/>
      <c r="AW77" s="1281"/>
      <c r="AX77" s="1281"/>
      <c r="AY77" s="1281"/>
      <c r="AZ77" s="1281"/>
      <c r="BA77" s="1281"/>
      <c r="BB77" s="1280" t="s">
        <v>590</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3xSUv3BPzzl7R5pD/T3EQDsvFCgmED7Yoi3yE47Unt6URdNQMDhzMoei0DX4Iiz0h5kprUr2Gb3fVqLCGxGUcQ==" saltValue="fYeYruiv6OwkQNRVLd6p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ESFjeUFK/Zh9bqxczCCuefdyY7S6GY6/XJm31A5ETY0Eu10hz+twmIcrjWUTD5zqEeBX9qVKIGMUmHVFINxLg==" saltValue="nz4S/WegWu1Q+9lPe6uz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Fwbnm7In0OeXtG5JHw/+qbHGIgZP21ahtzYRW5pKAUjmkvoSk6Pq+J0tT7VIrNEUqfopAWbr/Iuqgx+pX/ESQ==" saltValue="kuDwqMGCaSvLmC5Mc1qj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537</v>
      </c>
      <c r="G2" s="136"/>
      <c r="H2" s="137"/>
    </row>
    <row r="3" spans="1:8" x14ac:dyDescent="0.2">
      <c r="A3" s="133" t="s">
        <v>530</v>
      </c>
      <c r="B3" s="138"/>
      <c r="C3" s="139"/>
      <c r="D3" s="140">
        <v>106873</v>
      </c>
      <c r="E3" s="141"/>
      <c r="F3" s="142">
        <v>90961</v>
      </c>
      <c r="G3" s="143"/>
      <c r="H3" s="144"/>
    </row>
    <row r="4" spans="1:8" x14ac:dyDescent="0.2">
      <c r="A4" s="145"/>
      <c r="B4" s="146"/>
      <c r="C4" s="147"/>
      <c r="D4" s="148">
        <v>37559</v>
      </c>
      <c r="E4" s="149"/>
      <c r="F4" s="150">
        <v>37720</v>
      </c>
      <c r="G4" s="151"/>
      <c r="H4" s="152"/>
    </row>
    <row r="5" spans="1:8" x14ac:dyDescent="0.2">
      <c r="A5" s="133" t="s">
        <v>532</v>
      </c>
      <c r="B5" s="138"/>
      <c r="C5" s="139"/>
      <c r="D5" s="140">
        <v>152995</v>
      </c>
      <c r="E5" s="141"/>
      <c r="F5" s="142">
        <v>106614</v>
      </c>
      <c r="G5" s="143"/>
      <c r="H5" s="144"/>
    </row>
    <row r="6" spans="1:8" x14ac:dyDescent="0.2">
      <c r="A6" s="145"/>
      <c r="B6" s="146"/>
      <c r="C6" s="147"/>
      <c r="D6" s="148">
        <v>96378</v>
      </c>
      <c r="E6" s="149"/>
      <c r="F6" s="150">
        <v>45545</v>
      </c>
      <c r="G6" s="151"/>
      <c r="H6" s="152"/>
    </row>
    <row r="7" spans="1:8" x14ac:dyDescent="0.2">
      <c r="A7" s="133" t="s">
        <v>533</v>
      </c>
      <c r="B7" s="138"/>
      <c r="C7" s="139"/>
      <c r="D7" s="140">
        <v>77347</v>
      </c>
      <c r="E7" s="141"/>
      <c r="F7" s="142">
        <v>81768</v>
      </c>
      <c r="G7" s="143"/>
      <c r="H7" s="144"/>
    </row>
    <row r="8" spans="1:8" x14ac:dyDescent="0.2">
      <c r="A8" s="145"/>
      <c r="B8" s="146"/>
      <c r="C8" s="147"/>
      <c r="D8" s="148">
        <v>28466</v>
      </c>
      <c r="E8" s="149"/>
      <c r="F8" s="150">
        <v>37917</v>
      </c>
      <c r="G8" s="151"/>
      <c r="H8" s="152"/>
    </row>
    <row r="9" spans="1:8" x14ac:dyDescent="0.2">
      <c r="A9" s="133" t="s">
        <v>534</v>
      </c>
      <c r="B9" s="138"/>
      <c r="C9" s="139"/>
      <c r="D9" s="140">
        <v>54330</v>
      </c>
      <c r="E9" s="141"/>
      <c r="F9" s="142">
        <v>65876</v>
      </c>
      <c r="G9" s="143"/>
      <c r="H9" s="144"/>
    </row>
    <row r="10" spans="1:8" x14ac:dyDescent="0.2">
      <c r="A10" s="145"/>
      <c r="B10" s="146"/>
      <c r="C10" s="147"/>
      <c r="D10" s="148">
        <v>23675</v>
      </c>
      <c r="E10" s="149"/>
      <c r="F10" s="150">
        <v>36484</v>
      </c>
      <c r="G10" s="151"/>
      <c r="H10" s="152"/>
    </row>
    <row r="11" spans="1:8" x14ac:dyDescent="0.2">
      <c r="A11" s="133" t="s">
        <v>535</v>
      </c>
      <c r="B11" s="138"/>
      <c r="C11" s="139"/>
      <c r="D11" s="140">
        <v>55398</v>
      </c>
      <c r="E11" s="141"/>
      <c r="F11" s="142">
        <v>68468</v>
      </c>
      <c r="G11" s="143"/>
      <c r="H11" s="144"/>
    </row>
    <row r="12" spans="1:8" x14ac:dyDescent="0.2">
      <c r="A12" s="145"/>
      <c r="B12" s="146"/>
      <c r="C12" s="153"/>
      <c r="D12" s="148">
        <v>13901</v>
      </c>
      <c r="E12" s="149"/>
      <c r="F12" s="150">
        <v>34140</v>
      </c>
      <c r="G12" s="151"/>
      <c r="H12" s="152"/>
    </row>
    <row r="13" spans="1:8" x14ac:dyDescent="0.2">
      <c r="A13" s="133"/>
      <c r="B13" s="138"/>
      <c r="C13" s="154"/>
      <c r="D13" s="155">
        <v>89389</v>
      </c>
      <c r="E13" s="156"/>
      <c r="F13" s="157">
        <v>82737</v>
      </c>
      <c r="G13" s="158"/>
      <c r="H13" s="144"/>
    </row>
    <row r="14" spans="1:8" x14ac:dyDescent="0.2">
      <c r="A14" s="145"/>
      <c r="B14" s="146"/>
      <c r="C14" s="147"/>
      <c r="D14" s="148">
        <v>39996</v>
      </c>
      <c r="E14" s="149"/>
      <c r="F14" s="150">
        <v>38361</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6.78</v>
      </c>
      <c r="C19" s="159">
        <f>ROUND(VALUE(SUBSTITUTE(実質収支比率等に係る経年分析!G$48,"▲","-")),2)</f>
        <v>8.0500000000000007</v>
      </c>
      <c r="D19" s="159">
        <f>ROUND(VALUE(SUBSTITUTE(実質収支比率等に係る経年分析!H$48,"▲","-")),2)</f>
        <v>7.3</v>
      </c>
      <c r="E19" s="159">
        <f>ROUND(VALUE(SUBSTITUTE(実質収支比率等に係る経年分析!I$48,"▲","-")),2)</f>
        <v>6.6</v>
      </c>
      <c r="F19" s="159">
        <f>ROUND(VALUE(SUBSTITUTE(実質収支比率等に係る経年分析!J$48,"▲","-")),2)</f>
        <v>5.45</v>
      </c>
    </row>
    <row r="20" spans="1:11" x14ac:dyDescent="0.2">
      <c r="A20" s="159" t="s">
        <v>48</v>
      </c>
      <c r="B20" s="159">
        <f>ROUND(VALUE(SUBSTITUTE(実質収支比率等に係る経年分析!F$47,"▲","-")),2)</f>
        <v>23.95</v>
      </c>
      <c r="C20" s="159">
        <f>ROUND(VALUE(SUBSTITUTE(実質収支比率等に係る経年分析!G$47,"▲","-")),2)</f>
        <v>22.29</v>
      </c>
      <c r="D20" s="159">
        <f>ROUND(VALUE(SUBSTITUTE(実質収支比率等に係る経年分析!H$47,"▲","-")),2)</f>
        <v>23.26</v>
      </c>
      <c r="E20" s="159">
        <f>ROUND(VALUE(SUBSTITUTE(実質収支比率等に係る経年分析!I$47,"▲","-")),2)</f>
        <v>19.510000000000002</v>
      </c>
      <c r="F20" s="159">
        <f>ROUND(VALUE(SUBSTITUTE(実質収支比率等に係る経年分析!J$47,"▲","-")),2)</f>
        <v>17.010000000000002</v>
      </c>
    </row>
    <row r="21" spans="1:11" x14ac:dyDescent="0.2">
      <c r="A21" s="159" t="s">
        <v>49</v>
      </c>
      <c r="B21" s="159">
        <f>IF(ISNUMBER(VALUE(SUBSTITUTE(実質収支比率等に係る経年分析!F$49,"▲","-"))),ROUND(VALUE(SUBSTITUTE(実質収支比率等に係る経年分析!F$49,"▲","-")),2),NA())</f>
        <v>3.43</v>
      </c>
      <c r="C21" s="159">
        <f>IF(ISNUMBER(VALUE(SUBSTITUTE(実質収支比率等に係る経年分析!G$49,"▲","-"))),ROUND(VALUE(SUBSTITUTE(実質収支比率等に係る経年分析!G$49,"▲","-")),2),NA())</f>
        <v>-1.1499999999999999</v>
      </c>
      <c r="D21" s="159">
        <f>IF(ISNUMBER(VALUE(SUBSTITUTE(実質収支比率等に係る経年分析!H$49,"▲","-"))),ROUND(VALUE(SUBSTITUTE(実質収支比率等に係る経年分析!H$49,"▲","-")),2),NA())</f>
        <v>0.82</v>
      </c>
      <c r="E21" s="159">
        <f>IF(ISNUMBER(VALUE(SUBSTITUTE(実質収支比率等に係る経年分析!I$49,"▲","-"))),ROUND(VALUE(SUBSTITUTE(実質収支比率等に係る経年分析!I$49,"▲","-")),2),NA())</f>
        <v>-5.07</v>
      </c>
      <c r="F21" s="159">
        <f>IF(ISNUMBER(VALUE(SUBSTITUTE(実質収支比率等に係る経年分析!J$49,"▲","-"))),ROUND(VALUE(SUBSTITUTE(実質収支比率等に係る経年分析!J$49,"▲","-")),2),NA())</f>
        <v>-3.88</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和泉診療所事業特別会計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2">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2">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0.26</v>
      </c>
    </row>
    <row r="33" spans="1:16" x14ac:dyDescent="0.2">
      <c r="A33" s="160" t="str">
        <f>IF(連結実質赤字比率に係る赤字・黒字の構成分析!C$37="",NA(),連結実質赤字比率に係る赤字・黒字の構成分析!C$37)</f>
        <v>介護保険事業特別会計（保険事業勘定）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0.65</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2.71</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8.0500000000000007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5.44</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8.1300000000000008</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1568</v>
      </c>
      <c r="E42" s="161"/>
      <c r="F42" s="161"/>
      <c r="G42" s="161">
        <f>'実質公債費比率（分子）の構造'!L$52</f>
        <v>1695</v>
      </c>
      <c r="H42" s="161"/>
      <c r="I42" s="161"/>
      <c r="J42" s="161">
        <f>'実質公債費比率（分子）の構造'!M$52</f>
        <v>1658</v>
      </c>
      <c r="K42" s="161"/>
      <c r="L42" s="161"/>
      <c r="M42" s="161">
        <f>'実質公債費比率（分子）の構造'!N$52</f>
        <v>1630</v>
      </c>
      <c r="N42" s="161"/>
      <c r="O42" s="161"/>
      <c r="P42" s="161">
        <f>'実質公債費比率（分子）の構造'!O$52</f>
        <v>1655</v>
      </c>
    </row>
    <row r="43" spans="1:16" x14ac:dyDescent="0.2">
      <c r="A43" s="161" t="s">
        <v>57</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2">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59</v>
      </c>
      <c r="B45" s="161">
        <f>'実質公債費比率（分子）の構造'!K$49</f>
        <v>249</v>
      </c>
      <c r="C45" s="161"/>
      <c r="D45" s="161"/>
      <c r="E45" s="161">
        <f>'実質公債費比率（分子）の構造'!L$49</f>
        <v>248</v>
      </c>
      <c r="F45" s="161"/>
      <c r="G45" s="161"/>
      <c r="H45" s="161">
        <f>'実質公債費比率（分子）の構造'!M$49</f>
        <v>249</v>
      </c>
      <c r="I45" s="161"/>
      <c r="J45" s="161"/>
      <c r="K45" s="161">
        <f>'実質公債費比率（分子）の構造'!N$49</f>
        <v>249</v>
      </c>
      <c r="L45" s="161"/>
      <c r="M45" s="161"/>
      <c r="N45" s="161">
        <f>'実質公債費比率（分子）の構造'!O$49</f>
        <v>250</v>
      </c>
      <c r="O45" s="161"/>
      <c r="P45" s="161"/>
    </row>
    <row r="46" spans="1:16" x14ac:dyDescent="0.2">
      <c r="A46" s="161" t="s">
        <v>60</v>
      </c>
      <c r="B46" s="161">
        <f>'実質公債費比率（分子）の構造'!K$48</f>
        <v>413</v>
      </c>
      <c r="C46" s="161"/>
      <c r="D46" s="161"/>
      <c r="E46" s="161">
        <f>'実質公債費比率（分子）の構造'!L$48</f>
        <v>407</v>
      </c>
      <c r="F46" s="161"/>
      <c r="G46" s="161"/>
      <c r="H46" s="161">
        <f>'実質公債費比率（分子）の構造'!M$48</f>
        <v>451</v>
      </c>
      <c r="I46" s="161"/>
      <c r="J46" s="161"/>
      <c r="K46" s="161">
        <f>'実質公債費比率（分子）の構造'!N$48</f>
        <v>506</v>
      </c>
      <c r="L46" s="161"/>
      <c r="M46" s="161"/>
      <c r="N46" s="161">
        <f>'実質公債費比率（分子）の構造'!O$48</f>
        <v>509</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62</v>
      </c>
      <c r="B49" s="161">
        <f>'実質公債費比率（分子）の構造'!K$45</f>
        <v>1431</v>
      </c>
      <c r="C49" s="161"/>
      <c r="D49" s="161"/>
      <c r="E49" s="161">
        <f>'実質公債費比率（分子）の構造'!L$45</f>
        <v>1556</v>
      </c>
      <c r="F49" s="161"/>
      <c r="G49" s="161"/>
      <c r="H49" s="161">
        <f>'実質公債費比率（分子）の構造'!M$45</f>
        <v>1610</v>
      </c>
      <c r="I49" s="161"/>
      <c r="J49" s="161"/>
      <c r="K49" s="161">
        <f>'実質公債費比率（分子）の構造'!N$45</f>
        <v>1561</v>
      </c>
      <c r="L49" s="161"/>
      <c r="M49" s="161"/>
      <c r="N49" s="161">
        <f>'実質公債費比率（分子）の構造'!O$45</f>
        <v>1606</v>
      </c>
      <c r="O49" s="161"/>
      <c r="P49" s="161"/>
    </row>
    <row r="50" spans="1:16" x14ac:dyDescent="0.2">
      <c r="A50" s="161" t="s">
        <v>63</v>
      </c>
      <c r="B50" s="161" t="e">
        <f>NA()</f>
        <v>#N/A</v>
      </c>
      <c r="C50" s="161">
        <f>IF(ISNUMBER('実質公債費比率（分子）の構造'!K$53),'実質公債費比率（分子）の構造'!K$53,NA())</f>
        <v>525</v>
      </c>
      <c r="D50" s="161" t="e">
        <f>NA()</f>
        <v>#N/A</v>
      </c>
      <c r="E50" s="161" t="e">
        <f>NA()</f>
        <v>#N/A</v>
      </c>
      <c r="F50" s="161">
        <f>IF(ISNUMBER('実質公債費比率（分子）の構造'!L$53),'実質公債費比率（分子）の構造'!L$53,NA())</f>
        <v>516</v>
      </c>
      <c r="G50" s="161" t="e">
        <f>NA()</f>
        <v>#N/A</v>
      </c>
      <c r="H50" s="161" t="e">
        <f>NA()</f>
        <v>#N/A</v>
      </c>
      <c r="I50" s="161">
        <f>IF(ISNUMBER('実質公債費比率（分子）の構造'!M$53),'実質公債費比率（分子）の構造'!M$53,NA())</f>
        <v>652</v>
      </c>
      <c r="J50" s="161" t="e">
        <f>NA()</f>
        <v>#N/A</v>
      </c>
      <c r="K50" s="161" t="e">
        <f>NA()</f>
        <v>#N/A</v>
      </c>
      <c r="L50" s="161">
        <f>IF(ISNUMBER('実質公債費比率（分子）の構造'!N$53),'実質公債費比率（分子）の構造'!N$53,NA())</f>
        <v>686</v>
      </c>
      <c r="M50" s="161" t="e">
        <f>NA()</f>
        <v>#N/A</v>
      </c>
      <c r="N50" s="161" t="e">
        <f>NA()</f>
        <v>#N/A</v>
      </c>
      <c r="O50" s="161">
        <f>IF(ISNUMBER('実質公債費比率（分子）の構造'!O$53),'実質公債費比率（分子）の構造'!O$53,NA())</f>
        <v>710</v>
      </c>
      <c r="P50" s="161" t="e">
        <f>NA()</f>
        <v>#N/A</v>
      </c>
    </row>
    <row r="53" spans="1:16" x14ac:dyDescent="0.2">
      <c r="A53" s="129" t="s">
        <v>64</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2">
      <c r="A56" s="160" t="s">
        <v>36</v>
      </c>
      <c r="B56" s="160"/>
      <c r="C56" s="160"/>
      <c r="D56" s="160">
        <f>'将来負担比率（分子）の構造'!I$52</f>
        <v>16223</v>
      </c>
      <c r="E56" s="160"/>
      <c r="F56" s="160"/>
      <c r="G56" s="160">
        <f>'将来負担比率（分子）の構造'!J$52</f>
        <v>16140</v>
      </c>
      <c r="H56" s="160"/>
      <c r="I56" s="160"/>
      <c r="J56" s="160">
        <f>'将来負担比率（分子）の構造'!K$52</f>
        <v>16219</v>
      </c>
      <c r="K56" s="160"/>
      <c r="L56" s="160"/>
      <c r="M56" s="160">
        <f>'将来負担比率（分子）の構造'!L$52</f>
        <v>15857</v>
      </c>
      <c r="N56" s="160"/>
      <c r="O56" s="160"/>
      <c r="P56" s="160">
        <f>'将来負担比率（分子）の構造'!M$52</f>
        <v>15315</v>
      </c>
    </row>
    <row r="57" spans="1:16" x14ac:dyDescent="0.2">
      <c r="A57" s="160" t="s">
        <v>35</v>
      </c>
      <c r="B57" s="160"/>
      <c r="C57" s="160"/>
      <c r="D57" s="160">
        <f>'将来負担比率（分子）の構造'!I$51</f>
        <v>1882</v>
      </c>
      <c r="E57" s="160"/>
      <c r="F57" s="160"/>
      <c r="G57" s="160">
        <f>'将来負担比率（分子）の構造'!J$51</f>
        <v>1746</v>
      </c>
      <c r="H57" s="160"/>
      <c r="I57" s="160"/>
      <c r="J57" s="160">
        <f>'将来負担比率（分子）の構造'!K$51</f>
        <v>1659</v>
      </c>
      <c r="K57" s="160"/>
      <c r="L57" s="160"/>
      <c r="M57" s="160">
        <f>'将来負担比率（分子）の構造'!L$51</f>
        <v>1680</v>
      </c>
      <c r="N57" s="160"/>
      <c r="O57" s="160"/>
      <c r="P57" s="160">
        <f>'将来負担比率（分子）の構造'!M$51</f>
        <v>1670</v>
      </c>
    </row>
    <row r="58" spans="1:16" x14ac:dyDescent="0.2">
      <c r="A58" s="160" t="s">
        <v>34</v>
      </c>
      <c r="B58" s="160"/>
      <c r="C58" s="160"/>
      <c r="D58" s="160">
        <f>'将来負担比率（分子）の構造'!I$50</f>
        <v>6875</v>
      </c>
      <c r="E58" s="160"/>
      <c r="F58" s="160"/>
      <c r="G58" s="160">
        <f>'将来負担比率（分子）の構造'!J$50</f>
        <v>5573</v>
      </c>
      <c r="H58" s="160"/>
      <c r="I58" s="160"/>
      <c r="J58" s="160">
        <f>'将来負担比率（分子）の構造'!K$50</f>
        <v>5899</v>
      </c>
      <c r="K58" s="160"/>
      <c r="L58" s="160"/>
      <c r="M58" s="160">
        <f>'将来負担比率（分子）の構造'!L$50</f>
        <v>5244</v>
      </c>
      <c r="N58" s="160"/>
      <c r="O58" s="160"/>
      <c r="P58" s="160">
        <f>'将来負担比率（分子）の構造'!M$50</f>
        <v>4861</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322</v>
      </c>
      <c r="O61" s="160"/>
      <c r="P61" s="160"/>
    </row>
    <row r="62" spans="1:16" x14ac:dyDescent="0.2">
      <c r="A62" s="160" t="s">
        <v>28</v>
      </c>
      <c r="B62" s="160">
        <f>'将来負担比率（分子）の構造'!I$45</f>
        <v>4344</v>
      </c>
      <c r="C62" s="160"/>
      <c r="D62" s="160"/>
      <c r="E62" s="160">
        <f>'将来負担比率（分子）の構造'!J$45</f>
        <v>4135</v>
      </c>
      <c r="F62" s="160"/>
      <c r="G62" s="160"/>
      <c r="H62" s="160">
        <f>'将来負担比率（分子）の構造'!K$45</f>
        <v>3975</v>
      </c>
      <c r="I62" s="160"/>
      <c r="J62" s="160"/>
      <c r="K62" s="160">
        <f>'将来負担比率（分子）の構造'!L$45</f>
        <v>3939</v>
      </c>
      <c r="L62" s="160"/>
      <c r="M62" s="160"/>
      <c r="N62" s="160">
        <f>'将来負担比率（分子）の構造'!M$45</f>
        <v>3876</v>
      </c>
      <c r="O62" s="160"/>
      <c r="P62" s="160"/>
    </row>
    <row r="63" spans="1:16" x14ac:dyDescent="0.2">
      <c r="A63" s="160" t="s">
        <v>27</v>
      </c>
      <c r="B63" s="160">
        <f>'将来負担比率（分子）の構造'!I$44</f>
        <v>1551</v>
      </c>
      <c r="C63" s="160"/>
      <c r="D63" s="160"/>
      <c r="E63" s="160">
        <f>'将来負担比率（分子）の構造'!J$44</f>
        <v>1331</v>
      </c>
      <c r="F63" s="160"/>
      <c r="G63" s="160"/>
      <c r="H63" s="160">
        <f>'将来負担比率（分子）の構造'!K$44</f>
        <v>1106</v>
      </c>
      <c r="I63" s="160"/>
      <c r="J63" s="160"/>
      <c r="K63" s="160">
        <f>'将来負担比率（分子）の構造'!L$44</f>
        <v>874</v>
      </c>
      <c r="L63" s="160"/>
      <c r="M63" s="160"/>
      <c r="N63" s="160">
        <f>'将来負担比率（分子）の構造'!M$44</f>
        <v>642</v>
      </c>
      <c r="O63" s="160"/>
      <c r="P63" s="160"/>
    </row>
    <row r="64" spans="1:16" x14ac:dyDescent="0.2">
      <c r="A64" s="160" t="s">
        <v>26</v>
      </c>
      <c r="B64" s="160">
        <f>'将来負担比率（分子）の構造'!I$43</f>
        <v>6993</v>
      </c>
      <c r="C64" s="160"/>
      <c r="D64" s="160"/>
      <c r="E64" s="160">
        <f>'将来負担比率（分子）の構造'!J$43</f>
        <v>6706</v>
      </c>
      <c r="F64" s="160"/>
      <c r="G64" s="160"/>
      <c r="H64" s="160">
        <f>'将来負担比率（分子）の構造'!K$43</f>
        <v>7088</v>
      </c>
      <c r="I64" s="160"/>
      <c r="J64" s="160"/>
      <c r="K64" s="160">
        <f>'将来負担比率（分子）の構造'!L$43</f>
        <v>7383</v>
      </c>
      <c r="L64" s="160"/>
      <c r="M64" s="160"/>
      <c r="N64" s="160">
        <f>'将来負担比率（分子）の構造'!M$43</f>
        <v>7767</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14266</v>
      </c>
      <c r="C66" s="160"/>
      <c r="D66" s="160"/>
      <c r="E66" s="160">
        <f>'将来負担比率（分子）の構造'!J$41</f>
        <v>14772</v>
      </c>
      <c r="F66" s="160"/>
      <c r="G66" s="160"/>
      <c r="H66" s="160">
        <f>'将来負担比率（分子）の構造'!K$41</f>
        <v>14948</v>
      </c>
      <c r="I66" s="160"/>
      <c r="J66" s="160"/>
      <c r="K66" s="160">
        <f>'将来負担比率（分子）の構造'!L$41</f>
        <v>14415</v>
      </c>
      <c r="L66" s="160"/>
      <c r="M66" s="160"/>
      <c r="N66" s="160">
        <f>'将来負担比率（分子）の構造'!M$41</f>
        <v>13756</v>
      </c>
      <c r="O66" s="160"/>
      <c r="P66" s="160"/>
    </row>
    <row r="67" spans="1:16" x14ac:dyDescent="0.2">
      <c r="A67" s="160" t="s">
        <v>67</v>
      </c>
      <c r="B67" s="160" t="e">
        <f>NA()</f>
        <v>#N/A</v>
      </c>
      <c r="C67" s="160">
        <f>IF(ISNUMBER('将来負担比率（分子）の構造'!I$53), IF('将来負担比率（分子）の構造'!I$53 &lt; 0, 0, '将来負担比率（分子）の構造'!I$53), NA())</f>
        <v>2172</v>
      </c>
      <c r="D67" s="160" t="e">
        <f>NA()</f>
        <v>#N/A</v>
      </c>
      <c r="E67" s="160" t="e">
        <f>NA()</f>
        <v>#N/A</v>
      </c>
      <c r="F67" s="160">
        <f>IF(ISNUMBER('将来負担比率（分子）の構造'!J$53), IF('将来負担比率（分子）の構造'!J$53 &lt; 0, 0, '将来負担比率（分子）の構造'!J$53), NA())</f>
        <v>3485</v>
      </c>
      <c r="G67" s="160" t="e">
        <f>NA()</f>
        <v>#N/A</v>
      </c>
      <c r="H67" s="160" t="e">
        <f>NA()</f>
        <v>#N/A</v>
      </c>
      <c r="I67" s="160">
        <f>IF(ISNUMBER('将来負担比率（分子）の構造'!K$53), IF('将来負担比率（分子）の構造'!K$53 &lt; 0, 0, '将来負担比率（分子）の構造'!K$53), NA())</f>
        <v>3339</v>
      </c>
      <c r="J67" s="160" t="e">
        <f>NA()</f>
        <v>#N/A</v>
      </c>
      <c r="K67" s="160" t="e">
        <f>NA()</f>
        <v>#N/A</v>
      </c>
      <c r="L67" s="160">
        <f>IF(ISNUMBER('将来負担比率（分子）の構造'!L$53), IF('将来負担比率（分子）の構造'!L$53 &lt; 0, 0, '将来負担比率（分子）の構造'!L$53), NA())</f>
        <v>3830</v>
      </c>
      <c r="M67" s="160" t="e">
        <f>NA()</f>
        <v>#N/A</v>
      </c>
      <c r="N67" s="160" t="e">
        <f>NA()</f>
        <v>#N/A</v>
      </c>
      <c r="O67" s="160">
        <f>IF(ISNUMBER('将来負担比率（分子）の構造'!M$53), IF('将来負担比率（分子）の構造'!M$53 &lt; 0, 0, '将来負担比率（分子）の構造'!M$53), NA())</f>
        <v>4517</v>
      </c>
      <c r="P67" s="160" t="e">
        <f>NA()</f>
        <v>#N/A</v>
      </c>
    </row>
    <row r="70" spans="1:16" x14ac:dyDescent="0.2">
      <c r="A70" s="162" t="s">
        <v>68</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69</v>
      </c>
      <c r="B72" s="164">
        <f>基金残高に係る経年分析!F55</f>
        <v>2441</v>
      </c>
      <c r="C72" s="164">
        <f>基金残高に係る経年分析!G55</f>
        <v>2006</v>
      </c>
      <c r="D72" s="164">
        <f>基金残高に係る経年分析!H55</f>
        <v>1734</v>
      </c>
    </row>
    <row r="73" spans="1:16" x14ac:dyDescent="0.2">
      <c r="A73" s="163" t="s">
        <v>70</v>
      </c>
      <c r="B73" s="164">
        <f>基金残高に係る経年分析!F56</f>
        <v>458</v>
      </c>
      <c r="C73" s="164">
        <f>基金残高に係る経年分析!G56</f>
        <v>428</v>
      </c>
      <c r="D73" s="164">
        <f>基金残高に係る経年分析!H56</f>
        <v>428</v>
      </c>
    </row>
    <row r="74" spans="1:16" x14ac:dyDescent="0.2">
      <c r="A74" s="163" t="s">
        <v>71</v>
      </c>
      <c r="B74" s="164">
        <f>基金残高に係る経年分析!F57</f>
        <v>2967</v>
      </c>
      <c r="C74" s="164">
        <f>基金残高に係る経年分析!G57</f>
        <v>2791</v>
      </c>
      <c r="D74" s="164">
        <f>基金残高に係る経年分析!H57</f>
        <v>2643</v>
      </c>
    </row>
  </sheetData>
  <sheetProtection algorithmName="SHA-512" hashValue="xwTbRa+kRMIm/Onga1lj5yLlkzogmuiZuW3/POWZESiZR6ekKVYpk0IDwz4K9ioKB06p9dZ4qNJSdA2RwW/6qw==" saltValue="y62J2++jwVvEk17hORcW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218</v>
      </c>
      <c r="C5" s="646"/>
      <c r="D5" s="646"/>
      <c r="E5" s="646"/>
      <c r="F5" s="646"/>
      <c r="G5" s="646"/>
      <c r="H5" s="646"/>
      <c r="I5" s="646"/>
      <c r="J5" s="646"/>
      <c r="K5" s="646"/>
      <c r="L5" s="646"/>
      <c r="M5" s="646"/>
      <c r="N5" s="646"/>
      <c r="O5" s="646"/>
      <c r="P5" s="646"/>
      <c r="Q5" s="647"/>
      <c r="R5" s="648">
        <v>3875279</v>
      </c>
      <c r="S5" s="649"/>
      <c r="T5" s="649"/>
      <c r="U5" s="649"/>
      <c r="V5" s="649"/>
      <c r="W5" s="649"/>
      <c r="X5" s="649"/>
      <c r="Y5" s="650"/>
      <c r="Z5" s="651">
        <v>20.3</v>
      </c>
      <c r="AA5" s="651"/>
      <c r="AB5" s="651"/>
      <c r="AC5" s="651"/>
      <c r="AD5" s="652">
        <v>3766759</v>
      </c>
      <c r="AE5" s="652"/>
      <c r="AF5" s="652"/>
      <c r="AG5" s="652"/>
      <c r="AH5" s="652"/>
      <c r="AI5" s="652"/>
      <c r="AJ5" s="652"/>
      <c r="AK5" s="652"/>
      <c r="AL5" s="653">
        <v>38.5</v>
      </c>
      <c r="AM5" s="654"/>
      <c r="AN5" s="654"/>
      <c r="AO5" s="655"/>
      <c r="AP5" s="645" t="s">
        <v>219</v>
      </c>
      <c r="AQ5" s="646"/>
      <c r="AR5" s="646"/>
      <c r="AS5" s="646"/>
      <c r="AT5" s="646"/>
      <c r="AU5" s="646"/>
      <c r="AV5" s="646"/>
      <c r="AW5" s="646"/>
      <c r="AX5" s="646"/>
      <c r="AY5" s="646"/>
      <c r="AZ5" s="646"/>
      <c r="BA5" s="646"/>
      <c r="BB5" s="646"/>
      <c r="BC5" s="646"/>
      <c r="BD5" s="646"/>
      <c r="BE5" s="646"/>
      <c r="BF5" s="647"/>
      <c r="BG5" s="659">
        <v>3760413</v>
      </c>
      <c r="BH5" s="660"/>
      <c r="BI5" s="660"/>
      <c r="BJ5" s="660"/>
      <c r="BK5" s="660"/>
      <c r="BL5" s="660"/>
      <c r="BM5" s="660"/>
      <c r="BN5" s="661"/>
      <c r="BO5" s="662">
        <v>97</v>
      </c>
      <c r="BP5" s="662"/>
      <c r="BQ5" s="662"/>
      <c r="BR5" s="662"/>
      <c r="BS5" s="663">
        <v>33655</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2">
      <c r="B6" s="656" t="s">
        <v>223</v>
      </c>
      <c r="C6" s="657"/>
      <c r="D6" s="657"/>
      <c r="E6" s="657"/>
      <c r="F6" s="657"/>
      <c r="G6" s="657"/>
      <c r="H6" s="657"/>
      <c r="I6" s="657"/>
      <c r="J6" s="657"/>
      <c r="K6" s="657"/>
      <c r="L6" s="657"/>
      <c r="M6" s="657"/>
      <c r="N6" s="657"/>
      <c r="O6" s="657"/>
      <c r="P6" s="657"/>
      <c r="Q6" s="658"/>
      <c r="R6" s="659">
        <v>177747</v>
      </c>
      <c r="S6" s="660"/>
      <c r="T6" s="660"/>
      <c r="U6" s="660"/>
      <c r="V6" s="660"/>
      <c r="W6" s="660"/>
      <c r="X6" s="660"/>
      <c r="Y6" s="661"/>
      <c r="Z6" s="662">
        <v>0.9</v>
      </c>
      <c r="AA6" s="662"/>
      <c r="AB6" s="662"/>
      <c r="AC6" s="662"/>
      <c r="AD6" s="663">
        <v>177747</v>
      </c>
      <c r="AE6" s="663"/>
      <c r="AF6" s="663"/>
      <c r="AG6" s="663"/>
      <c r="AH6" s="663"/>
      <c r="AI6" s="663"/>
      <c r="AJ6" s="663"/>
      <c r="AK6" s="663"/>
      <c r="AL6" s="664">
        <v>1.8</v>
      </c>
      <c r="AM6" s="665"/>
      <c r="AN6" s="665"/>
      <c r="AO6" s="666"/>
      <c r="AP6" s="656" t="s">
        <v>224</v>
      </c>
      <c r="AQ6" s="657"/>
      <c r="AR6" s="657"/>
      <c r="AS6" s="657"/>
      <c r="AT6" s="657"/>
      <c r="AU6" s="657"/>
      <c r="AV6" s="657"/>
      <c r="AW6" s="657"/>
      <c r="AX6" s="657"/>
      <c r="AY6" s="657"/>
      <c r="AZ6" s="657"/>
      <c r="BA6" s="657"/>
      <c r="BB6" s="657"/>
      <c r="BC6" s="657"/>
      <c r="BD6" s="657"/>
      <c r="BE6" s="657"/>
      <c r="BF6" s="658"/>
      <c r="BG6" s="659">
        <v>3760413</v>
      </c>
      <c r="BH6" s="660"/>
      <c r="BI6" s="660"/>
      <c r="BJ6" s="660"/>
      <c r="BK6" s="660"/>
      <c r="BL6" s="660"/>
      <c r="BM6" s="660"/>
      <c r="BN6" s="661"/>
      <c r="BO6" s="662">
        <v>97</v>
      </c>
      <c r="BP6" s="662"/>
      <c r="BQ6" s="662"/>
      <c r="BR6" s="662"/>
      <c r="BS6" s="663">
        <v>33655</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192100</v>
      </c>
      <c r="CS6" s="660"/>
      <c r="CT6" s="660"/>
      <c r="CU6" s="660"/>
      <c r="CV6" s="660"/>
      <c r="CW6" s="660"/>
      <c r="CX6" s="660"/>
      <c r="CY6" s="661"/>
      <c r="CZ6" s="653">
        <v>1</v>
      </c>
      <c r="DA6" s="654"/>
      <c r="DB6" s="654"/>
      <c r="DC6" s="673"/>
      <c r="DD6" s="668" t="s">
        <v>226</v>
      </c>
      <c r="DE6" s="660"/>
      <c r="DF6" s="660"/>
      <c r="DG6" s="660"/>
      <c r="DH6" s="660"/>
      <c r="DI6" s="660"/>
      <c r="DJ6" s="660"/>
      <c r="DK6" s="660"/>
      <c r="DL6" s="660"/>
      <c r="DM6" s="660"/>
      <c r="DN6" s="660"/>
      <c r="DO6" s="660"/>
      <c r="DP6" s="661"/>
      <c r="DQ6" s="668">
        <v>192035</v>
      </c>
      <c r="DR6" s="660"/>
      <c r="DS6" s="660"/>
      <c r="DT6" s="660"/>
      <c r="DU6" s="660"/>
      <c r="DV6" s="660"/>
      <c r="DW6" s="660"/>
      <c r="DX6" s="660"/>
      <c r="DY6" s="660"/>
      <c r="DZ6" s="660"/>
      <c r="EA6" s="660"/>
      <c r="EB6" s="660"/>
      <c r="EC6" s="669"/>
    </row>
    <row r="7" spans="2:143" ht="11.25" customHeight="1" x14ac:dyDescent="0.2">
      <c r="B7" s="656" t="s">
        <v>227</v>
      </c>
      <c r="C7" s="657"/>
      <c r="D7" s="657"/>
      <c r="E7" s="657"/>
      <c r="F7" s="657"/>
      <c r="G7" s="657"/>
      <c r="H7" s="657"/>
      <c r="I7" s="657"/>
      <c r="J7" s="657"/>
      <c r="K7" s="657"/>
      <c r="L7" s="657"/>
      <c r="M7" s="657"/>
      <c r="N7" s="657"/>
      <c r="O7" s="657"/>
      <c r="P7" s="657"/>
      <c r="Q7" s="658"/>
      <c r="R7" s="659">
        <v>9032</v>
      </c>
      <c r="S7" s="660"/>
      <c r="T7" s="660"/>
      <c r="U7" s="660"/>
      <c r="V7" s="660"/>
      <c r="W7" s="660"/>
      <c r="X7" s="660"/>
      <c r="Y7" s="661"/>
      <c r="Z7" s="662">
        <v>0</v>
      </c>
      <c r="AA7" s="662"/>
      <c r="AB7" s="662"/>
      <c r="AC7" s="662"/>
      <c r="AD7" s="663">
        <v>9032</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1594981</v>
      </c>
      <c r="BH7" s="660"/>
      <c r="BI7" s="660"/>
      <c r="BJ7" s="660"/>
      <c r="BK7" s="660"/>
      <c r="BL7" s="660"/>
      <c r="BM7" s="660"/>
      <c r="BN7" s="661"/>
      <c r="BO7" s="662">
        <v>41.2</v>
      </c>
      <c r="BP7" s="662"/>
      <c r="BQ7" s="662"/>
      <c r="BR7" s="662"/>
      <c r="BS7" s="663">
        <v>33655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2310480</v>
      </c>
      <c r="CS7" s="660"/>
      <c r="CT7" s="660"/>
      <c r="CU7" s="660"/>
      <c r="CV7" s="660"/>
      <c r="CW7" s="660"/>
      <c r="CX7" s="660"/>
      <c r="CY7" s="661"/>
      <c r="CZ7" s="662">
        <v>12.5</v>
      </c>
      <c r="DA7" s="662"/>
      <c r="DB7" s="662"/>
      <c r="DC7" s="662"/>
      <c r="DD7" s="668">
        <v>12972</v>
      </c>
      <c r="DE7" s="660"/>
      <c r="DF7" s="660"/>
      <c r="DG7" s="660"/>
      <c r="DH7" s="660"/>
      <c r="DI7" s="660"/>
      <c r="DJ7" s="660"/>
      <c r="DK7" s="660"/>
      <c r="DL7" s="660"/>
      <c r="DM7" s="660"/>
      <c r="DN7" s="660"/>
      <c r="DO7" s="660"/>
      <c r="DP7" s="661"/>
      <c r="DQ7" s="668">
        <v>1983448</v>
      </c>
      <c r="DR7" s="660"/>
      <c r="DS7" s="660"/>
      <c r="DT7" s="660"/>
      <c r="DU7" s="660"/>
      <c r="DV7" s="660"/>
      <c r="DW7" s="660"/>
      <c r="DX7" s="660"/>
      <c r="DY7" s="660"/>
      <c r="DZ7" s="660"/>
      <c r="EA7" s="660"/>
      <c r="EB7" s="660"/>
      <c r="EC7" s="669"/>
    </row>
    <row r="8" spans="2:143" ht="11.25" customHeight="1" x14ac:dyDescent="0.2">
      <c r="B8" s="656" t="s">
        <v>230</v>
      </c>
      <c r="C8" s="657"/>
      <c r="D8" s="657"/>
      <c r="E8" s="657"/>
      <c r="F8" s="657"/>
      <c r="G8" s="657"/>
      <c r="H8" s="657"/>
      <c r="I8" s="657"/>
      <c r="J8" s="657"/>
      <c r="K8" s="657"/>
      <c r="L8" s="657"/>
      <c r="M8" s="657"/>
      <c r="N8" s="657"/>
      <c r="O8" s="657"/>
      <c r="P8" s="657"/>
      <c r="Q8" s="658"/>
      <c r="R8" s="659">
        <v>18395</v>
      </c>
      <c r="S8" s="660"/>
      <c r="T8" s="660"/>
      <c r="U8" s="660"/>
      <c r="V8" s="660"/>
      <c r="W8" s="660"/>
      <c r="X8" s="660"/>
      <c r="Y8" s="661"/>
      <c r="Z8" s="662">
        <v>0.1</v>
      </c>
      <c r="AA8" s="662"/>
      <c r="AB8" s="662"/>
      <c r="AC8" s="662"/>
      <c r="AD8" s="663">
        <v>18395</v>
      </c>
      <c r="AE8" s="663"/>
      <c r="AF8" s="663"/>
      <c r="AG8" s="663"/>
      <c r="AH8" s="663"/>
      <c r="AI8" s="663"/>
      <c r="AJ8" s="663"/>
      <c r="AK8" s="663"/>
      <c r="AL8" s="664">
        <v>0.2</v>
      </c>
      <c r="AM8" s="665"/>
      <c r="AN8" s="665"/>
      <c r="AO8" s="666"/>
      <c r="AP8" s="656" t="s">
        <v>231</v>
      </c>
      <c r="AQ8" s="657"/>
      <c r="AR8" s="657"/>
      <c r="AS8" s="657"/>
      <c r="AT8" s="657"/>
      <c r="AU8" s="657"/>
      <c r="AV8" s="657"/>
      <c r="AW8" s="657"/>
      <c r="AX8" s="657"/>
      <c r="AY8" s="657"/>
      <c r="AZ8" s="657"/>
      <c r="BA8" s="657"/>
      <c r="BB8" s="657"/>
      <c r="BC8" s="657"/>
      <c r="BD8" s="657"/>
      <c r="BE8" s="657"/>
      <c r="BF8" s="658"/>
      <c r="BG8" s="659">
        <v>60805</v>
      </c>
      <c r="BH8" s="660"/>
      <c r="BI8" s="660"/>
      <c r="BJ8" s="660"/>
      <c r="BK8" s="660"/>
      <c r="BL8" s="660"/>
      <c r="BM8" s="660"/>
      <c r="BN8" s="661"/>
      <c r="BO8" s="662">
        <v>1.6</v>
      </c>
      <c r="BP8" s="662"/>
      <c r="BQ8" s="662"/>
      <c r="BR8" s="662"/>
      <c r="BS8" s="668" t="s">
        <v>121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5494299</v>
      </c>
      <c r="CS8" s="660"/>
      <c r="CT8" s="660"/>
      <c r="CU8" s="660"/>
      <c r="CV8" s="660"/>
      <c r="CW8" s="660"/>
      <c r="CX8" s="660"/>
      <c r="CY8" s="661"/>
      <c r="CZ8" s="662">
        <v>29.8</v>
      </c>
      <c r="DA8" s="662"/>
      <c r="DB8" s="662"/>
      <c r="DC8" s="662"/>
      <c r="DD8" s="668">
        <v>258298</v>
      </c>
      <c r="DE8" s="660"/>
      <c r="DF8" s="660"/>
      <c r="DG8" s="660"/>
      <c r="DH8" s="660"/>
      <c r="DI8" s="660"/>
      <c r="DJ8" s="660"/>
      <c r="DK8" s="660"/>
      <c r="DL8" s="660"/>
      <c r="DM8" s="660"/>
      <c r="DN8" s="660"/>
      <c r="DO8" s="660"/>
      <c r="DP8" s="661"/>
      <c r="DQ8" s="668">
        <v>2795970</v>
      </c>
      <c r="DR8" s="660"/>
      <c r="DS8" s="660"/>
      <c r="DT8" s="660"/>
      <c r="DU8" s="660"/>
      <c r="DV8" s="660"/>
      <c r="DW8" s="660"/>
      <c r="DX8" s="660"/>
      <c r="DY8" s="660"/>
      <c r="DZ8" s="660"/>
      <c r="EA8" s="660"/>
      <c r="EB8" s="660"/>
      <c r="EC8" s="669"/>
    </row>
    <row r="9" spans="2:143" ht="11.25" customHeight="1" x14ac:dyDescent="0.2">
      <c r="B9" s="656" t="s">
        <v>233</v>
      </c>
      <c r="C9" s="657"/>
      <c r="D9" s="657"/>
      <c r="E9" s="657"/>
      <c r="F9" s="657"/>
      <c r="G9" s="657"/>
      <c r="H9" s="657"/>
      <c r="I9" s="657"/>
      <c r="J9" s="657"/>
      <c r="K9" s="657"/>
      <c r="L9" s="657"/>
      <c r="M9" s="657"/>
      <c r="N9" s="657"/>
      <c r="O9" s="657"/>
      <c r="P9" s="657"/>
      <c r="Q9" s="658"/>
      <c r="R9" s="659">
        <v>19282</v>
      </c>
      <c r="S9" s="660"/>
      <c r="T9" s="660"/>
      <c r="U9" s="660"/>
      <c r="V9" s="660"/>
      <c r="W9" s="660"/>
      <c r="X9" s="660"/>
      <c r="Y9" s="661"/>
      <c r="Z9" s="662">
        <v>0.1</v>
      </c>
      <c r="AA9" s="662"/>
      <c r="AB9" s="662"/>
      <c r="AC9" s="662"/>
      <c r="AD9" s="663">
        <v>19282</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1327597</v>
      </c>
      <c r="BH9" s="660"/>
      <c r="BI9" s="660"/>
      <c r="BJ9" s="660"/>
      <c r="BK9" s="660"/>
      <c r="BL9" s="660"/>
      <c r="BM9" s="660"/>
      <c r="BN9" s="661"/>
      <c r="BO9" s="662">
        <v>34.299999999999997</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1463200</v>
      </c>
      <c r="CS9" s="660"/>
      <c r="CT9" s="660"/>
      <c r="CU9" s="660"/>
      <c r="CV9" s="660"/>
      <c r="CW9" s="660"/>
      <c r="CX9" s="660"/>
      <c r="CY9" s="661"/>
      <c r="CZ9" s="662">
        <v>7.9</v>
      </c>
      <c r="DA9" s="662"/>
      <c r="DB9" s="662"/>
      <c r="DC9" s="662"/>
      <c r="DD9" s="668">
        <v>59158</v>
      </c>
      <c r="DE9" s="660"/>
      <c r="DF9" s="660"/>
      <c r="DG9" s="660"/>
      <c r="DH9" s="660"/>
      <c r="DI9" s="660"/>
      <c r="DJ9" s="660"/>
      <c r="DK9" s="660"/>
      <c r="DL9" s="660"/>
      <c r="DM9" s="660"/>
      <c r="DN9" s="660"/>
      <c r="DO9" s="660"/>
      <c r="DP9" s="661"/>
      <c r="DQ9" s="668">
        <v>1368315</v>
      </c>
      <c r="DR9" s="660"/>
      <c r="DS9" s="660"/>
      <c r="DT9" s="660"/>
      <c r="DU9" s="660"/>
      <c r="DV9" s="660"/>
      <c r="DW9" s="660"/>
      <c r="DX9" s="660"/>
      <c r="DY9" s="660"/>
      <c r="DZ9" s="660"/>
      <c r="EA9" s="660"/>
      <c r="EB9" s="660"/>
      <c r="EC9" s="669"/>
    </row>
    <row r="10" spans="2:143" ht="11.25" customHeight="1" x14ac:dyDescent="0.2">
      <c r="B10" s="656" t="s">
        <v>236</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131</v>
      </c>
      <c r="AA10" s="662"/>
      <c r="AB10" s="662"/>
      <c r="AC10" s="662"/>
      <c r="AD10" s="663" t="s">
        <v>226</v>
      </c>
      <c r="AE10" s="663"/>
      <c r="AF10" s="663"/>
      <c r="AG10" s="663"/>
      <c r="AH10" s="663"/>
      <c r="AI10" s="663"/>
      <c r="AJ10" s="663"/>
      <c r="AK10" s="663"/>
      <c r="AL10" s="664" t="s">
        <v>226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104881</v>
      </c>
      <c r="BH10" s="660"/>
      <c r="BI10" s="660"/>
      <c r="BJ10" s="660"/>
      <c r="BK10" s="660"/>
      <c r="BL10" s="660"/>
      <c r="BM10" s="660"/>
      <c r="BN10" s="661"/>
      <c r="BO10" s="662">
        <v>2.7</v>
      </c>
      <c r="BP10" s="662"/>
      <c r="BQ10" s="662"/>
      <c r="BR10" s="662"/>
      <c r="BS10" s="668">
        <v>17087</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153684</v>
      </c>
      <c r="CS10" s="660"/>
      <c r="CT10" s="660"/>
      <c r="CU10" s="660"/>
      <c r="CV10" s="660"/>
      <c r="CW10" s="660"/>
      <c r="CX10" s="660"/>
      <c r="CY10" s="661"/>
      <c r="CZ10" s="662">
        <v>0.8</v>
      </c>
      <c r="DA10" s="662"/>
      <c r="DB10" s="662"/>
      <c r="DC10" s="662"/>
      <c r="DD10" s="668" t="s">
        <v>226</v>
      </c>
      <c r="DE10" s="660"/>
      <c r="DF10" s="660"/>
      <c r="DG10" s="660"/>
      <c r="DH10" s="660"/>
      <c r="DI10" s="660"/>
      <c r="DJ10" s="660"/>
      <c r="DK10" s="660"/>
      <c r="DL10" s="660"/>
      <c r="DM10" s="660"/>
      <c r="DN10" s="660"/>
      <c r="DO10" s="660"/>
      <c r="DP10" s="661"/>
      <c r="DQ10" s="668">
        <v>42462</v>
      </c>
      <c r="DR10" s="660"/>
      <c r="DS10" s="660"/>
      <c r="DT10" s="660"/>
      <c r="DU10" s="660"/>
      <c r="DV10" s="660"/>
      <c r="DW10" s="660"/>
      <c r="DX10" s="660"/>
      <c r="DY10" s="660"/>
      <c r="DZ10" s="660"/>
      <c r="EA10" s="660"/>
      <c r="EB10" s="660"/>
      <c r="EC10" s="669"/>
    </row>
    <row r="11" spans="2:143" ht="11.25" customHeight="1" x14ac:dyDescent="0.2">
      <c r="B11" s="656" t="s">
        <v>239</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131</v>
      </c>
      <c r="AA11" s="662"/>
      <c r="AB11" s="662"/>
      <c r="AC11" s="662"/>
      <c r="AD11" s="663" t="s">
        <v>131</v>
      </c>
      <c r="AE11" s="663"/>
      <c r="AF11" s="663"/>
      <c r="AG11" s="663"/>
      <c r="AH11" s="663"/>
      <c r="AI11" s="663"/>
      <c r="AJ11" s="663"/>
      <c r="AK11" s="663"/>
      <c r="AL11" s="664" t="s">
        <v>226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101698</v>
      </c>
      <c r="BH11" s="660"/>
      <c r="BI11" s="660"/>
      <c r="BJ11" s="660"/>
      <c r="BK11" s="660"/>
      <c r="BL11" s="660"/>
      <c r="BM11" s="660"/>
      <c r="BN11" s="661"/>
      <c r="BO11" s="662">
        <v>2.6</v>
      </c>
      <c r="BP11" s="662"/>
      <c r="BQ11" s="662"/>
      <c r="BR11" s="662"/>
      <c r="BS11" s="668">
        <v>16568</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1504534</v>
      </c>
      <c r="CS11" s="660"/>
      <c r="CT11" s="660"/>
      <c r="CU11" s="660"/>
      <c r="CV11" s="660"/>
      <c r="CW11" s="660"/>
      <c r="CX11" s="660"/>
      <c r="CY11" s="661"/>
      <c r="CZ11" s="662">
        <v>8.1</v>
      </c>
      <c r="DA11" s="662"/>
      <c r="DB11" s="662"/>
      <c r="DC11" s="662"/>
      <c r="DD11" s="668">
        <v>533794</v>
      </c>
      <c r="DE11" s="660"/>
      <c r="DF11" s="660"/>
      <c r="DG11" s="660"/>
      <c r="DH11" s="660"/>
      <c r="DI11" s="660"/>
      <c r="DJ11" s="660"/>
      <c r="DK11" s="660"/>
      <c r="DL11" s="660"/>
      <c r="DM11" s="660"/>
      <c r="DN11" s="660"/>
      <c r="DO11" s="660"/>
      <c r="DP11" s="661"/>
      <c r="DQ11" s="668">
        <v>656381</v>
      </c>
      <c r="DR11" s="660"/>
      <c r="DS11" s="660"/>
      <c r="DT11" s="660"/>
      <c r="DU11" s="660"/>
      <c r="DV11" s="660"/>
      <c r="DW11" s="660"/>
      <c r="DX11" s="660"/>
      <c r="DY11" s="660"/>
      <c r="DZ11" s="660"/>
      <c r="EA11" s="660"/>
      <c r="EB11" s="660"/>
      <c r="EC11" s="669"/>
    </row>
    <row r="12" spans="2:143" ht="11.25" customHeight="1" x14ac:dyDescent="0.2">
      <c r="B12" s="656" t="s">
        <v>242</v>
      </c>
      <c r="C12" s="657"/>
      <c r="D12" s="657"/>
      <c r="E12" s="657"/>
      <c r="F12" s="657"/>
      <c r="G12" s="657"/>
      <c r="H12" s="657"/>
      <c r="I12" s="657"/>
      <c r="J12" s="657"/>
      <c r="K12" s="657"/>
      <c r="L12" s="657"/>
      <c r="M12" s="657"/>
      <c r="N12" s="657"/>
      <c r="O12" s="657"/>
      <c r="P12" s="657"/>
      <c r="Q12" s="658"/>
      <c r="R12" s="659">
        <v>573894</v>
      </c>
      <c r="S12" s="660"/>
      <c r="T12" s="660"/>
      <c r="U12" s="660"/>
      <c r="V12" s="660"/>
      <c r="W12" s="660"/>
      <c r="X12" s="660"/>
      <c r="Y12" s="661"/>
      <c r="Z12" s="662">
        <v>3</v>
      </c>
      <c r="AA12" s="662"/>
      <c r="AB12" s="662"/>
      <c r="AC12" s="662"/>
      <c r="AD12" s="663">
        <v>573894</v>
      </c>
      <c r="AE12" s="663"/>
      <c r="AF12" s="663"/>
      <c r="AG12" s="663"/>
      <c r="AH12" s="663"/>
      <c r="AI12" s="663"/>
      <c r="AJ12" s="663"/>
      <c r="AK12" s="663"/>
      <c r="AL12" s="664">
        <v>5.9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1864345</v>
      </c>
      <c r="BH12" s="660"/>
      <c r="BI12" s="660"/>
      <c r="BJ12" s="660"/>
      <c r="BK12" s="660"/>
      <c r="BL12" s="660"/>
      <c r="BM12" s="660"/>
      <c r="BN12" s="661"/>
      <c r="BO12" s="662">
        <v>48.1</v>
      </c>
      <c r="BP12" s="662"/>
      <c r="BQ12" s="662"/>
      <c r="BR12" s="662"/>
      <c r="BS12" s="668" t="s">
        <v>121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925019</v>
      </c>
      <c r="CS12" s="660"/>
      <c r="CT12" s="660"/>
      <c r="CU12" s="660"/>
      <c r="CV12" s="660"/>
      <c r="CW12" s="660"/>
      <c r="CX12" s="660"/>
      <c r="CY12" s="661"/>
      <c r="CZ12" s="662">
        <v>5</v>
      </c>
      <c r="DA12" s="662"/>
      <c r="DB12" s="662"/>
      <c r="DC12" s="662"/>
      <c r="DD12" s="668">
        <v>353171</v>
      </c>
      <c r="DE12" s="660"/>
      <c r="DF12" s="660"/>
      <c r="DG12" s="660"/>
      <c r="DH12" s="660"/>
      <c r="DI12" s="660"/>
      <c r="DJ12" s="660"/>
      <c r="DK12" s="660"/>
      <c r="DL12" s="660"/>
      <c r="DM12" s="660"/>
      <c r="DN12" s="660"/>
      <c r="DO12" s="660"/>
      <c r="DP12" s="661"/>
      <c r="DQ12" s="668">
        <v>447281</v>
      </c>
      <c r="DR12" s="660"/>
      <c r="DS12" s="660"/>
      <c r="DT12" s="660"/>
      <c r="DU12" s="660"/>
      <c r="DV12" s="660"/>
      <c r="DW12" s="660"/>
      <c r="DX12" s="660"/>
      <c r="DY12" s="660"/>
      <c r="DZ12" s="660"/>
      <c r="EA12" s="660"/>
      <c r="EB12" s="660"/>
      <c r="EC12" s="669"/>
    </row>
    <row r="13" spans="2:143" ht="11.25" customHeight="1" x14ac:dyDescent="0.2">
      <c r="B13" s="656" t="s">
        <v>245</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226</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1857521</v>
      </c>
      <c r="BH13" s="660"/>
      <c r="BI13" s="660"/>
      <c r="BJ13" s="660"/>
      <c r="BK13" s="660"/>
      <c r="BL13" s="660"/>
      <c r="BM13" s="660"/>
      <c r="BN13" s="661"/>
      <c r="BO13" s="662">
        <v>47.9</v>
      </c>
      <c r="BP13" s="662"/>
      <c r="BQ13" s="662"/>
      <c r="BR13" s="662"/>
      <c r="BS13" s="668" t="s">
        <v>226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2399715</v>
      </c>
      <c r="CS13" s="660"/>
      <c r="CT13" s="660"/>
      <c r="CU13" s="660"/>
      <c r="CV13" s="660"/>
      <c r="CW13" s="660"/>
      <c r="CX13" s="660"/>
      <c r="CY13" s="661"/>
      <c r="CZ13" s="662">
        <v>13</v>
      </c>
      <c r="DA13" s="662"/>
      <c r="DB13" s="662"/>
      <c r="DC13" s="662"/>
      <c r="DD13" s="668">
        <v>507749</v>
      </c>
      <c r="DE13" s="660"/>
      <c r="DF13" s="660"/>
      <c r="DG13" s="660"/>
      <c r="DH13" s="660"/>
      <c r="DI13" s="660"/>
      <c r="DJ13" s="660"/>
      <c r="DK13" s="660"/>
      <c r="DL13" s="660"/>
      <c r="DM13" s="660"/>
      <c r="DN13" s="660"/>
      <c r="DO13" s="660"/>
      <c r="DP13" s="661"/>
      <c r="DQ13" s="668">
        <v>1768152</v>
      </c>
      <c r="DR13" s="660"/>
      <c r="DS13" s="660"/>
      <c r="DT13" s="660"/>
      <c r="DU13" s="660"/>
      <c r="DV13" s="660"/>
      <c r="DW13" s="660"/>
      <c r="DX13" s="660"/>
      <c r="DY13" s="660"/>
      <c r="DZ13" s="660"/>
      <c r="EA13" s="660"/>
      <c r="EB13" s="660"/>
      <c r="EC13" s="669"/>
    </row>
    <row r="14" spans="2:143" ht="11.25" customHeight="1" x14ac:dyDescent="0.2">
      <c r="B14" s="656" t="s">
        <v>248</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131</v>
      </c>
      <c r="AA14" s="662"/>
      <c r="AB14" s="662"/>
      <c r="AC14" s="662"/>
      <c r="AD14" s="663" t="s">
        <v>131</v>
      </c>
      <c r="AE14" s="663"/>
      <c r="AF14" s="663"/>
      <c r="AG14" s="663"/>
      <c r="AH14" s="663"/>
      <c r="AI14" s="663"/>
      <c r="AJ14" s="663"/>
      <c r="AK14" s="663"/>
      <c r="AL14" s="664" t="s">
        <v>121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112469</v>
      </c>
      <c r="BH14" s="660"/>
      <c r="BI14" s="660"/>
      <c r="BJ14" s="660"/>
      <c r="BK14" s="660"/>
      <c r="BL14" s="660"/>
      <c r="BM14" s="660"/>
      <c r="BN14" s="661"/>
      <c r="BO14" s="662">
        <v>2.9</v>
      </c>
      <c r="BP14" s="662"/>
      <c r="BQ14" s="662"/>
      <c r="BR14" s="662"/>
      <c r="BS14" s="668" t="s">
        <v>226</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641443</v>
      </c>
      <c r="CS14" s="660"/>
      <c r="CT14" s="660"/>
      <c r="CU14" s="660"/>
      <c r="CV14" s="660"/>
      <c r="CW14" s="660"/>
      <c r="CX14" s="660"/>
      <c r="CY14" s="661"/>
      <c r="CZ14" s="662">
        <v>3.5</v>
      </c>
      <c r="DA14" s="662"/>
      <c r="DB14" s="662"/>
      <c r="DC14" s="662"/>
      <c r="DD14" s="668">
        <v>62403</v>
      </c>
      <c r="DE14" s="660"/>
      <c r="DF14" s="660"/>
      <c r="DG14" s="660"/>
      <c r="DH14" s="660"/>
      <c r="DI14" s="660"/>
      <c r="DJ14" s="660"/>
      <c r="DK14" s="660"/>
      <c r="DL14" s="660"/>
      <c r="DM14" s="660"/>
      <c r="DN14" s="660"/>
      <c r="DO14" s="660"/>
      <c r="DP14" s="661"/>
      <c r="DQ14" s="668">
        <v>592788</v>
      </c>
      <c r="DR14" s="660"/>
      <c r="DS14" s="660"/>
      <c r="DT14" s="660"/>
      <c r="DU14" s="660"/>
      <c r="DV14" s="660"/>
      <c r="DW14" s="660"/>
      <c r="DX14" s="660"/>
      <c r="DY14" s="660"/>
      <c r="DZ14" s="660"/>
      <c r="EA14" s="660"/>
      <c r="EB14" s="660"/>
      <c r="EC14" s="669"/>
    </row>
    <row r="15" spans="2:143" ht="11.25" customHeight="1" x14ac:dyDescent="0.2">
      <c r="B15" s="656" t="s">
        <v>251</v>
      </c>
      <c r="C15" s="657"/>
      <c r="D15" s="657"/>
      <c r="E15" s="657"/>
      <c r="F15" s="657"/>
      <c r="G15" s="657"/>
      <c r="H15" s="657"/>
      <c r="I15" s="657"/>
      <c r="J15" s="657"/>
      <c r="K15" s="657"/>
      <c r="L15" s="657"/>
      <c r="M15" s="657"/>
      <c r="N15" s="657"/>
      <c r="O15" s="657"/>
      <c r="P15" s="657"/>
      <c r="Q15" s="658"/>
      <c r="R15" s="659">
        <v>49990</v>
      </c>
      <c r="S15" s="660"/>
      <c r="T15" s="660"/>
      <c r="U15" s="660"/>
      <c r="V15" s="660"/>
      <c r="W15" s="660"/>
      <c r="X15" s="660"/>
      <c r="Y15" s="661"/>
      <c r="Z15" s="662">
        <v>0.3</v>
      </c>
      <c r="AA15" s="662"/>
      <c r="AB15" s="662"/>
      <c r="AC15" s="662"/>
      <c r="AD15" s="663">
        <v>49990</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188618</v>
      </c>
      <c r="BH15" s="660"/>
      <c r="BI15" s="660"/>
      <c r="BJ15" s="660"/>
      <c r="BK15" s="660"/>
      <c r="BL15" s="660"/>
      <c r="BM15" s="660"/>
      <c r="BN15" s="661"/>
      <c r="BO15" s="662">
        <v>4.9000000000000004</v>
      </c>
      <c r="BP15" s="662"/>
      <c r="BQ15" s="662"/>
      <c r="BR15" s="662"/>
      <c r="BS15" s="668" t="s">
        <v>121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1747885</v>
      </c>
      <c r="CS15" s="660"/>
      <c r="CT15" s="660"/>
      <c r="CU15" s="660"/>
      <c r="CV15" s="660"/>
      <c r="CW15" s="660"/>
      <c r="CX15" s="660"/>
      <c r="CY15" s="661"/>
      <c r="CZ15" s="662">
        <v>9.5</v>
      </c>
      <c r="DA15" s="662"/>
      <c r="DB15" s="662"/>
      <c r="DC15" s="662"/>
      <c r="DD15" s="668">
        <v>90239</v>
      </c>
      <c r="DE15" s="660"/>
      <c r="DF15" s="660"/>
      <c r="DG15" s="660"/>
      <c r="DH15" s="660"/>
      <c r="DI15" s="660"/>
      <c r="DJ15" s="660"/>
      <c r="DK15" s="660"/>
      <c r="DL15" s="660"/>
      <c r="DM15" s="660"/>
      <c r="DN15" s="660"/>
      <c r="DO15" s="660"/>
      <c r="DP15" s="661"/>
      <c r="DQ15" s="668">
        <v>1509998</v>
      </c>
      <c r="DR15" s="660"/>
      <c r="DS15" s="660"/>
      <c r="DT15" s="660"/>
      <c r="DU15" s="660"/>
      <c r="DV15" s="660"/>
      <c r="DW15" s="660"/>
      <c r="DX15" s="660"/>
      <c r="DY15" s="660"/>
      <c r="DZ15" s="660"/>
      <c r="EA15" s="660"/>
      <c r="EB15" s="660"/>
      <c r="EC15" s="669"/>
    </row>
    <row r="16" spans="2:143" ht="11.25" customHeight="1" x14ac:dyDescent="0.2">
      <c r="B16" s="656" t="s">
        <v>254</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226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25258</v>
      </c>
      <c r="CS16" s="660"/>
      <c r="CT16" s="660"/>
      <c r="CU16" s="660"/>
      <c r="CV16" s="660"/>
      <c r="CW16" s="660"/>
      <c r="CX16" s="660"/>
      <c r="CY16" s="661"/>
      <c r="CZ16" s="662">
        <v>0.1</v>
      </c>
      <c r="DA16" s="662"/>
      <c r="DB16" s="662"/>
      <c r="DC16" s="662"/>
      <c r="DD16" s="668" t="s">
        <v>121</v>
      </c>
      <c r="DE16" s="660"/>
      <c r="DF16" s="660"/>
      <c r="DG16" s="660"/>
      <c r="DH16" s="660"/>
      <c r="DI16" s="660"/>
      <c r="DJ16" s="660"/>
      <c r="DK16" s="660"/>
      <c r="DL16" s="660"/>
      <c r="DM16" s="660"/>
      <c r="DN16" s="660"/>
      <c r="DO16" s="660"/>
      <c r="DP16" s="661"/>
      <c r="DQ16" s="668">
        <v>5438</v>
      </c>
      <c r="DR16" s="660"/>
      <c r="DS16" s="660"/>
      <c r="DT16" s="660"/>
      <c r="DU16" s="660"/>
      <c r="DV16" s="660"/>
      <c r="DW16" s="660"/>
      <c r="DX16" s="660"/>
      <c r="DY16" s="660"/>
      <c r="DZ16" s="660"/>
      <c r="EA16" s="660"/>
      <c r="EB16" s="660"/>
      <c r="EC16" s="669"/>
    </row>
    <row r="17" spans="2:133" ht="11.25" customHeight="1" x14ac:dyDescent="0.2">
      <c r="B17" s="656" t="s">
        <v>257</v>
      </c>
      <c r="C17" s="657"/>
      <c r="D17" s="657"/>
      <c r="E17" s="657"/>
      <c r="F17" s="657"/>
      <c r="G17" s="657"/>
      <c r="H17" s="657"/>
      <c r="I17" s="657"/>
      <c r="J17" s="657"/>
      <c r="K17" s="657"/>
      <c r="L17" s="657"/>
      <c r="M17" s="657"/>
      <c r="N17" s="657"/>
      <c r="O17" s="657"/>
      <c r="P17" s="657"/>
      <c r="Q17" s="658"/>
      <c r="R17" s="659">
        <v>11918</v>
      </c>
      <c r="S17" s="660"/>
      <c r="T17" s="660"/>
      <c r="U17" s="660"/>
      <c r="V17" s="660"/>
      <c r="W17" s="660"/>
      <c r="X17" s="660"/>
      <c r="Y17" s="661"/>
      <c r="Z17" s="662">
        <v>0.1</v>
      </c>
      <c r="AA17" s="662"/>
      <c r="AB17" s="662"/>
      <c r="AC17" s="662"/>
      <c r="AD17" s="663">
        <v>11918</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1605955</v>
      </c>
      <c r="CS17" s="660"/>
      <c r="CT17" s="660"/>
      <c r="CU17" s="660"/>
      <c r="CV17" s="660"/>
      <c r="CW17" s="660"/>
      <c r="CX17" s="660"/>
      <c r="CY17" s="661"/>
      <c r="CZ17" s="662">
        <v>8.6999999999999993</v>
      </c>
      <c r="DA17" s="662"/>
      <c r="DB17" s="662"/>
      <c r="DC17" s="662"/>
      <c r="DD17" s="668" t="s">
        <v>131</v>
      </c>
      <c r="DE17" s="660"/>
      <c r="DF17" s="660"/>
      <c r="DG17" s="660"/>
      <c r="DH17" s="660"/>
      <c r="DI17" s="660"/>
      <c r="DJ17" s="660"/>
      <c r="DK17" s="660"/>
      <c r="DL17" s="660"/>
      <c r="DM17" s="660"/>
      <c r="DN17" s="660"/>
      <c r="DO17" s="660"/>
      <c r="DP17" s="661"/>
      <c r="DQ17" s="668">
        <v>1605955</v>
      </c>
      <c r="DR17" s="660"/>
      <c r="DS17" s="660"/>
      <c r="DT17" s="660"/>
      <c r="DU17" s="660"/>
      <c r="DV17" s="660"/>
      <c r="DW17" s="660"/>
      <c r="DX17" s="660"/>
      <c r="DY17" s="660"/>
      <c r="DZ17" s="660"/>
      <c r="EA17" s="660"/>
      <c r="EB17" s="660"/>
      <c r="EC17" s="669"/>
    </row>
    <row r="18" spans="2:133" ht="11.25" customHeight="1" x14ac:dyDescent="0.2">
      <c r="B18" s="656" t="s">
        <v>260</v>
      </c>
      <c r="C18" s="657"/>
      <c r="D18" s="657"/>
      <c r="E18" s="657"/>
      <c r="F18" s="657"/>
      <c r="G18" s="657"/>
      <c r="H18" s="657"/>
      <c r="I18" s="657"/>
      <c r="J18" s="657"/>
      <c r="K18" s="657"/>
      <c r="L18" s="657"/>
      <c r="M18" s="657"/>
      <c r="N18" s="657"/>
      <c r="O18" s="657"/>
      <c r="P18" s="657"/>
      <c r="Q18" s="658"/>
      <c r="R18" s="659">
        <v>6726967</v>
      </c>
      <c r="S18" s="660"/>
      <c r="T18" s="660"/>
      <c r="U18" s="660"/>
      <c r="V18" s="660"/>
      <c r="W18" s="660"/>
      <c r="X18" s="660"/>
      <c r="Y18" s="661"/>
      <c r="Z18" s="662">
        <v>35.299999999999997</v>
      </c>
      <c r="AA18" s="662"/>
      <c r="AB18" s="662"/>
      <c r="AC18" s="662"/>
      <c r="AD18" s="663">
        <v>5141834</v>
      </c>
      <c r="AE18" s="663"/>
      <c r="AF18" s="663"/>
      <c r="AG18" s="663"/>
      <c r="AH18" s="663"/>
      <c r="AI18" s="663"/>
      <c r="AJ18" s="663"/>
      <c r="AK18" s="663"/>
      <c r="AL18" s="664">
        <v>52.5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226</v>
      </c>
      <c r="BP18" s="662"/>
      <c r="BQ18" s="662"/>
      <c r="BR18" s="662"/>
      <c r="BS18" s="668" t="s">
        <v>121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226</v>
      </c>
      <c r="DA18" s="662"/>
      <c r="DB18" s="662"/>
      <c r="DC18" s="662"/>
      <c r="DD18" s="668" t="s">
        <v>226</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2">
      <c r="B19" s="656" t="s">
        <v>263</v>
      </c>
      <c r="C19" s="657"/>
      <c r="D19" s="657"/>
      <c r="E19" s="657"/>
      <c r="F19" s="657"/>
      <c r="G19" s="657"/>
      <c r="H19" s="657"/>
      <c r="I19" s="657"/>
      <c r="J19" s="657"/>
      <c r="K19" s="657"/>
      <c r="L19" s="657"/>
      <c r="M19" s="657"/>
      <c r="N19" s="657"/>
      <c r="O19" s="657"/>
      <c r="P19" s="657"/>
      <c r="Q19" s="658"/>
      <c r="R19" s="659">
        <v>5141834</v>
      </c>
      <c r="S19" s="660"/>
      <c r="T19" s="660"/>
      <c r="U19" s="660"/>
      <c r="V19" s="660"/>
      <c r="W19" s="660"/>
      <c r="X19" s="660"/>
      <c r="Y19" s="661"/>
      <c r="Z19" s="662">
        <v>27</v>
      </c>
      <c r="AA19" s="662"/>
      <c r="AB19" s="662"/>
      <c r="AC19" s="662"/>
      <c r="AD19" s="663">
        <v>5141834</v>
      </c>
      <c r="AE19" s="663"/>
      <c r="AF19" s="663"/>
      <c r="AG19" s="663"/>
      <c r="AH19" s="663"/>
      <c r="AI19" s="663"/>
      <c r="AJ19" s="663"/>
      <c r="AK19" s="663"/>
      <c r="AL19" s="664">
        <v>52.5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114866</v>
      </c>
      <c r="BH19" s="660"/>
      <c r="BI19" s="660"/>
      <c r="BJ19" s="660"/>
      <c r="BK19" s="660"/>
      <c r="BL19" s="660"/>
      <c r="BM19" s="660"/>
      <c r="BN19" s="661"/>
      <c r="BO19" s="662">
        <v>3</v>
      </c>
      <c r="BP19" s="662"/>
      <c r="BQ19" s="662"/>
      <c r="BR19" s="662"/>
      <c r="BS19" s="668" t="s">
        <v>226</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131</v>
      </c>
      <c r="DA19" s="662"/>
      <c r="DB19" s="662"/>
      <c r="DC19" s="662"/>
      <c r="DD19" s="668" t="s">
        <v>131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2">
      <c r="B20" s="656" t="s">
        <v>266</v>
      </c>
      <c r="C20" s="657"/>
      <c r="D20" s="657"/>
      <c r="E20" s="657"/>
      <c r="F20" s="657"/>
      <c r="G20" s="657"/>
      <c r="H20" s="657"/>
      <c r="I20" s="657"/>
      <c r="J20" s="657"/>
      <c r="K20" s="657"/>
      <c r="L20" s="657"/>
      <c r="M20" s="657"/>
      <c r="N20" s="657"/>
      <c r="O20" s="657"/>
      <c r="P20" s="657"/>
      <c r="Q20" s="658"/>
      <c r="R20" s="659">
        <v>1585106</v>
      </c>
      <c r="S20" s="660"/>
      <c r="T20" s="660"/>
      <c r="U20" s="660"/>
      <c r="V20" s="660"/>
      <c r="W20" s="660"/>
      <c r="X20" s="660"/>
      <c r="Y20" s="661"/>
      <c r="Z20" s="662">
        <v>8.3000000000000007</v>
      </c>
      <c r="AA20" s="662"/>
      <c r="AB20" s="662"/>
      <c r="AC20" s="662"/>
      <c r="AD20" s="663" t="s">
        <v>121</v>
      </c>
      <c r="AE20" s="663"/>
      <c r="AF20" s="663"/>
      <c r="AG20" s="663"/>
      <c r="AH20" s="663"/>
      <c r="AI20" s="663"/>
      <c r="AJ20" s="663"/>
      <c r="AK20" s="663"/>
      <c r="AL20" s="664" t="s">
        <v>226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114866</v>
      </c>
      <c r="BH20" s="660"/>
      <c r="BI20" s="660"/>
      <c r="BJ20" s="660"/>
      <c r="BK20" s="660"/>
      <c r="BL20" s="660"/>
      <c r="BM20" s="660"/>
      <c r="BN20" s="661"/>
      <c r="BO20" s="662">
        <v>3</v>
      </c>
      <c r="BP20" s="662"/>
      <c r="BQ20" s="662"/>
      <c r="BR20" s="662"/>
      <c r="BS20" s="668" t="s">
        <v>121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18463572</v>
      </c>
      <c r="CS20" s="660"/>
      <c r="CT20" s="660"/>
      <c r="CU20" s="660"/>
      <c r="CV20" s="660"/>
      <c r="CW20" s="660"/>
      <c r="CX20" s="660"/>
      <c r="CY20" s="661"/>
      <c r="CZ20" s="662">
        <v>100</v>
      </c>
      <c r="DA20" s="662"/>
      <c r="DB20" s="662"/>
      <c r="DC20" s="662"/>
      <c r="DD20" s="668">
        <v>1877784</v>
      </c>
      <c r="DE20" s="660"/>
      <c r="DF20" s="660"/>
      <c r="DG20" s="660"/>
      <c r="DH20" s="660"/>
      <c r="DI20" s="660"/>
      <c r="DJ20" s="660"/>
      <c r="DK20" s="660"/>
      <c r="DL20" s="660"/>
      <c r="DM20" s="660"/>
      <c r="DN20" s="660"/>
      <c r="DO20" s="660"/>
      <c r="DP20" s="661"/>
      <c r="DQ20" s="668">
        <v>12968223</v>
      </c>
      <c r="DR20" s="660"/>
      <c r="DS20" s="660"/>
      <c r="DT20" s="660"/>
      <c r="DU20" s="660"/>
      <c r="DV20" s="660"/>
      <c r="DW20" s="660"/>
      <c r="DX20" s="660"/>
      <c r="DY20" s="660"/>
      <c r="DZ20" s="660"/>
      <c r="EA20" s="660"/>
      <c r="EB20" s="660"/>
      <c r="EC20" s="669"/>
    </row>
    <row r="21" spans="2:133" ht="11.25" customHeight="1" x14ac:dyDescent="0.2">
      <c r="B21" s="656" t="s">
        <v>269</v>
      </c>
      <c r="C21" s="657"/>
      <c r="D21" s="657"/>
      <c r="E21" s="657"/>
      <c r="F21" s="657"/>
      <c r="G21" s="657"/>
      <c r="H21" s="657"/>
      <c r="I21" s="657"/>
      <c r="J21" s="657"/>
      <c r="K21" s="657"/>
      <c r="L21" s="657"/>
      <c r="M21" s="657"/>
      <c r="N21" s="657"/>
      <c r="O21" s="657"/>
      <c r="P21" s="657"/>
      <c r="Q21" s="658"/>
      <c r="R21" s="659">
        <v>27</v>
      </c>
      <c r="S21" s="660"/>
      <c r="T21" s="660"/>
      <c r="U21" s="660"/>
      <c r="V21" s="660"/>
      <c r="W21" s="660"/>
      <c r="X21" s="660"/>
      <c r="Y21" s="661"/>
      <c r="Z21" s="662">
        <v>0</v>
      </c>
      <c r="AA21" s="662"/>
      <c r="AB21" s="662"/>
      <c r="AC21" s="662"/>
      <c r="AD21" s="663" t="s">
        <v>131</v>
      </c>
      <c r="AE21" s="663"/>
      <c r="AF21" s="663"/>
      <c r="AG21" s="663"/>
      <c r="AH21" s="663"/>
      <c r="AI21" s="663"/>
      <c r="AJ21" s="663"/>
      <c r="AK21" s="663"/>
      <c r="AL21" s="664" t="s">
        <v>131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6346</v>
      </c>
      <c r="BH21" s="660"/>
      <c r="BI21" s="660"/>
      <c r="BJ21" s="660"/>
      <c r="BK21" s="660"/>
      <c r="BL21" s="660"/>
      <c r="BM21" s="660"/>
      <c r="BN21" s="661"/>
      <c r="BO21" s="662">
        <v>0.2</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271</v>
      </c>
      <c r="C22" s="657"/>
      <c r="D22" s="657"/>
      <c r="E22" s="657"/>
      <c r="F22" s="657"/>
      <c r="G22" s="657"/>
      <c r="H22" s="657"/>
      <c r="I22" s="657"/>
      <c r="J22" s="657"/>
      <c r="K22" s="657"/>
      <c r="L22" s="657"/>
      <c r="M22" s="657"/>
      <c r="N22" s="657"/>
      <c r="O22" s="657"/>
      <c r="P22" s="657"/>
      <c r="Q22" s="658"/>
      <c r="R22" s="659">
        <v>11462504</v>
      </c>
      <c r="S22" s="660"/>
      <c r="T22" s="660"/>
      <c r="U22" s="660"/>
      <c r="V22" s="660"/>
      <c r="W22" s="660"/>
      <c r="X22" s="660"/>
      <c r="Y22" s="661"/>
      <c r="Z22" s="662">
        <v>60.1</v>
      </c>
      <c r="AA22" s="662"/>
      <c r="AB22" s="662"/>
      <c r="AC22" s="662"/>
      <c r="AD22" s="663">
        <v>9768851</v>
      </c>
      <c r="AE22" s="663"/>
      <c r="AF22" s="663"/>
      <c r="AG22" s="663"/>
      <c r="AH22" s="663"/>
      <c r="AI22" s="663"/>
      <c r="AJ22" s="663"/>
      <c r="AK22" s="663"/>
      <c r="AL22" s="664">
        <v>99.8</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274</v>
      </c>
      <c r="C23" s="657"/>
      <c r="D23" s="657"/>
      <c r="E23" s="657"/>
      <c r="F23" s="657"/>
      <c r="G23" s="657"/>
      <c r="H23" s="657"/>
      <c r="I23" s="657"/>
      <c r="J23" s="657"/>
      <c r="K23" s="657"/>
      <c r="L23" s="657"/>
      <c r="M23" s="657"/>
      <c r="N23" s="657"/>
      <c r="O23" s="657"/>
      <c r="P23" s="657"/>
      <c r="Q23" s="658"/>
      <c r="R23" s="659">
        <v>3898</v>
      </c>
      <c r="S23" s="660"/>
      <c r="T23" s="660"/>
      <c r="U23" s="660"/>
      <c r="V23" s="660"/>
      <c r="W23" s="660"/>
      <c r="X23" s="660"/>
      <c r="Y23" s="661"/>
      <c r="Z23" s="662">
        <v>0</v>
      </c>
      <c r="AA23" s="662"/>
      <c r="AB23" s="662"/>
      <c r="AC23" s="662"/>
      <c r="AD23" s="663">
        <v>3898</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108520</v>
      </c>
      <c r="BH23" s="660"/>
      <c r="BI23" s="660"/>
      <c r="BJ23" s="660"/>
      <c r="BK23" s="660"/>
      <c r="BL23" s="660"/>
      <c r="BM23" s="660"/>
      <c r="BN23" s="661"/>
      <c r="BO23" s="662">
        <v>2.8</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2">
      <c r="B24" s="656" t="s">
        <v>281</v>
      </c>
      <c r="C24" s="657"/>
      <c r="D24" s="657"/>
      <c r="E24" s="657"/>
      <c r="F24" s="657"/>
      <c r="G24" s="657"/>
      <c r="H24" s="657"/>
      <c r="I24" s="657"/>
      <c r="J24" s="657"/>
      <c r="K24" s="657"/>
      <c r="L24" s="657"/>
      <c r="M24" s="657"/>
      <c r="N24" s="657"/>
      <c r="O24" s="657"/>
      <c r="P24" s="657"/>
      <c r="Q24" s="658"/>
      <c r="R24" s="659">
        <v>153485</v>
      </c>
      <c r="S24" s="660"/>
      <c r="T24" s="660"/>
      <c r="U24" s="660"/>
      <c r="V24" s="660"/>
      <c r="W24" s="660"/>
      <c r="X24" s="660"/>
      <c r="Y24" s="661"/>
      <c r="Z24" s="662">
        <v>0.8</v>
      </c>
      <c r="AA24" s="662"/>
      <c r="AB24" s="662"/>
      <c r="AC24" s="662"/>
      <c r="AD24" s="663" t="s">
        <v>131</v>
      </c>
      <c r="AE24" s="663"/>
      <c r="AF24" s="663"/>
      <c r="AG24" s="663"/>
      <c r="AH24" s="663"/>
      <c r="AI24" s="663"/>
      <c r="AJ24" s="663"/>
      <c r="AK24" s="663"/>
      <c r="AL24" s="664" t="s">
        <v>226</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131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8227004</v>
      </c>
      <c r="CS24" s="649"/>
      <c r="CT24" s="649"/>
      <c r="CU24" s="649"/>
      <c r="CV24" s="649"/>
      <c r="CW24" s="649"/>
      <c r="CX24" s="649"/>
      <c r="CY24" s="650"/>
      <c r="CZ24" s="653">
        <v>44.6</v>
      </c>
      <c r="DA24" s="654"/>
      <c r="DB24" s="654"/>
      <c r="DC24" s="673"/>
      <c r="DD24" s="692">
        <v>5829409</v>
      </c>
      <c r="DE24" s="649"/>
      <c r="DF24" s="649"/>
      <c r="DG24" s="649"/>
      <c r="DH24" s="649"/>
      <c r="DI24" s="649"/>
      <c r="DJ24" s="649"/>
      <c r="DK24" s="650"/>
      <c r="DL24" s="692">
        <v>5606865</v>
      </c>
      <c r="DM24" s="649"/>
      <c r="DN24" s="649"/>
      <c r="DO24" s="649"/>
      <c r="DP24" s="649"/>
      <c r="DQ24" s="649"/>
      <c r="DR24" s="649"/>
      <c r="DS24" s="649"/>
      <c r="DT24" s="649"/>
      <c r="DU24" s="649"/>
      <c r="DV24" s="650"/>
      <c r="DW24" s="653">
        <v>54.4</v>
      </c>
      <c r="DX24" s="654"/>
      <c r="DY24" s="654"/>
      <c r="DZ24" s="654"/>
      <c r="EA24" s="654"/>
      <c r="EB24" s="654"/>
      <c r="EC24" s="655"/>
    </row>
    <row r="25" spans="2:133" ht="11.25" customHeight="1" x14ac:dyDescent="0.2">
      <c r="B25" s="656" t="s">
        <v>284</v>
      </c>
      <c r="C25" s="657"/>
      <c r="D25" s="657"/>
      <c r="E25" s="657"/>
      <c r="F25" s="657"/>
      <c r="G25" s="657"/>
      <c r="H25" s="657"/>
      <c r="I25" s="657"/>
      <c r="J25" s="657"/>
      <c r="K25" s="657"/>
      <c r="L25" s="657"/>
      <c r="M25" s="657"/>
      <c r="N25" s="657"/>
      <c r="O25" s="657"/>
      <c r="P25" s="657"/>
      <c r="Q25" s="658"/>
      <c r="R25" s="659">
        <v>190656</v>
      </c>
      <c r="S25" s="660"/>
      <c r="T25" s="660"/>
      <c r="U25" s="660"/>
      <c r="V25" s="660"/>
      <c r="W25" s="660"/>
      <c r="X25" s="660"/>
      <c r="Y25" s="661"/>
      <c r="Z25" s="662">
        <v>1</v>
      </c>
      <c r="AA25" s="662"/>
      <c r="AB25" s="662"/>
      <c r="AC25" s="662"/>
      <c r="AD25" s="663">
        <v>14174</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226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3305359</v>
      </c>
      <c r="CS25" s="695"/>
      <c r="CT25" s="695"/>
      <c r="CU25" s="695"/>
      <c r="CV25" s="695"/>
      <c r="CW25" s="695"/>
      <c r="CX25" s="695"/>
      <c r="CY25" s="696"/>
      <c r="CZ25" s="664">
        <v>17.899999999999999</v>
      </c>
      <c r="DA25" s="693"/>
      <c r="DB25" s="693"/>
      <c r="DC25" s="697"/>
      <c r="DD25" s="668">
        <v>3073731</v>
      </c>
      <c r="DE25" s="695"/>
      <c r="DF25" s="695"/>
      <c r="DG25" s="695"/>
      <c r="DH25" s="695"/>
      <c r="DI25" s="695"/>
      <c r="DJ25" s="695"/>
      <c r="DK25" s="696"/>
      <c r="DL25" s="668">
        <v>2903112</v>
      </c>
      <c r="DM25" s="695"/>
      <c r="DN25" s="695"/>
      <c r="DO25" s="695"/>
      <c r="DP25" s="695"/>
      <c r="DQ25" s="695"/>
      <c r="DR25" s="695"/>
      <c r="DS25" s="695"/>
      <c r="DT25" s="695"/>
      <c r="DU25" s="695"/>
      <c r="DV25" s="696"/>
      <c r="DW25" s="664">
        <v>28.1</v>
      </c>
      <c r="DX25" s="693"/>
      <c r="DY25" s="693"/>
      <c r="DZ25" s="693"/>
      <c r="EA25" s="693"/>
      <c r="EB25" s="693"/>
      <c r="EC25" s="694"/>
    </row>
    <row r="26" spans="2:133" ht="11.25" customHeight="1" x14ac:dyDescent="0.2">
      <c r="B26" s="656" t="s">
        <v>287</v>
      </c>
      <c r="C26" s="657"/>
      <c r="D26" s="657"/>
      <c r="E26" s="657"/>
      <c r="F26" s="657"/>
      <c r="G26" s="657"/>
      <c r="H26" s="657"/>
      <c r="I26" s="657"/>
      <c r="J26" s="657"/>
      <c r="K26" s="657"/>
      <c r="L26" s="657"/>
      <c r="M26" s="657"/>
      <c r="N26" s="657"/>
      <c r="O26" s="657"/>
      <c r="P26" s="657"/>
      <c r="Q26" s="658"/>
      <c r="R26" s="659">
        <v>29018</v>
      </c>
      <c r="S26" s="660"/>
      <c r="T26" s="660"/>
      <c r="U26" s="660"/>
      <c r="V26" s="660"/>
      <c r="W26" s="660"/>
      <c r="X26" s="660"/>
      <c r="Y26" s="661"/>
      <c r="Z26" s="662">
        <v>0.2</v>
      </c>
      <c r="AA26" s="662"/>
      <c r="AB26" s="662"/>
      <c r="AC26" s="662"/>
      <c r="AD26" s="663" t="s">
        <v>121</v>
      </c>
      <c r="AE26" s="663"/>
      <c r="AF26" s="663"/>
      <c r="AG26" s="663"/>
      <c r="AH26" s="663"/>
      <c r="AI26" s="663"/>
      <c r="AJ26" s="663"/>
      <c r="AK26" s="663"/>
      <c r="AL26" s="664" t="s">
        <v>121</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131</v>
      </c>
      <c r="BP26" s="662"/>
      <c r="BQ26" s="662"/>
      <c r="BR26" s="662"/>
      <c r="BS26" s="668" t="s">
        <v>131</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2034134</v>
      </c>
      <c r="CS26" s="660"/>
      <c r="CT26" s="660"/>
      <c r="CU26" s="660"/>
      <c r="CV26" s="660"/>
      <c r="CW26" s="660"/>
      <c r="CX26" s="660"/>
      <c r="CY26" s="661"/>
      <c r="CZ26" s="664">
        <v>11</v>
      </c>
      <c r="DA26" s="693"/>
      <c r="DB26" s="693"/>
      <c r="DC26" s="697"/>
      <c r="DD26" s="668">
        <v>1881455</v>
      </c>
      <c r="DE26" s="660"/>
      <c r="DF26" s="660"/>
      <c r="DG26" s="660"/>
      <c r="DH26" s="660"/>
      <c r="DI26" s="660"/>
      <c r="DJ26" s="660"/>
      <c r="DK26" s="661"/>
      <c r="DL26" s="668" t="s">
        <v>226</v>
      </c>
      <c r="DM26" s="660"/>
      <c r="DN26" s="660"/>
      <c r="DO26" s="660"/>
      <c r="DP26" s="660"/>
      <c r="DQ26" s="660"/>
      <c r="DR26" s="660"/>
      <c r="DS26" s="660"/>
      <c r="DT26" s="660"/>
      <c r="DU26" s="660"/>
      <c r="DV26" s="661"/>
      <c r="DW26" s="664" t="s">
        <v>226</v>
      </c>
      <c r="DX26" s="693"/>
      <c r="DY26" s="693"/>
      <c r="DZ26" s="693"/>
      <c r="EA26" s="693"/>
      <c r="EB26" s="693"/>
      <c r="EC26" s="694"/>
    </row>
    <row r="27" spans="2:133" ht="11.25" customHeight="1" x14ac:dyDescent="0.2">
      <c r="B27" s="656" t="s">
        <v>290</v>
      </c>
      <c r="C27" s="657"/>
      <c r="D27" s="657"/>
      <c r="E27" s="657"/>
      <c r="F27" s="657"/>
      <c r="G27" s="657"/>
      <c r="H27" s="657"/>
      <c r="I27" s="657"/>
      <c r="J27" s="657"/>
      <c r="K27" s="657"/>
      <c r="L27" s="657"/>
      <c r="M27" s="657"/>
      <c r="N27" s="657"/>
      <c r="O27" s="657"/>
      <c r="P27" s="657"/>
      <c r="Q27" s="658"/>
      <c r="R27" s="659">
        <v>2184003</v>
      </c>
      <c r="S27" s="660"/>
      <c r="T27" s="660"/>
      <c r="U27" s="660"/>
      <c r="V27" s="660"/>
      <c r="W27" s="660"/>
      <c r="X27" s="660"/>
      <c r="Y27" s="661"/>
      <c r="Z27" s="662">
        <v>11.4</v>
      </c>
      <c r="AA27" s="662"/>
      <c r="AB27" s="662"/>
      <c r="AC27" s="662"/>
      <c r="AD27" s="663" t="s">
        <v>131</v>
      </c>
      <c r="AE27" s="663"/>
      <c r="AF27" s="663"/>
      <c r="AG27" s="663"/>
      <c r="AH27" s="663"/>
      <c r="AI27" s="663"/>
      <c r="AJ27" s="663"/>
      <c r="AK27" s="663"/>
      <c r="AL27" s="664" t="s">
        <v>131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3875279</v>
      </c>
      <c r="BH27" s="660"/>
      <c r="BI27" s="660"/>
      <c r="BJ27" s="660"/>
      <c r="BK27" s="660"/>
      <c r="BL27" s="660"/>
      <c r="BM27" s="660"/>
      <c r="BN27" s="661"/>
      <c r="BO27" s="662">
        <v>100</v>
      </c>
      <c r="BP27" s="662"/>
      <c r="BQ27" s="662"/>
      <c r="BR27" s="662"/>
      <c r="BS27" s="668">
        <v>33655</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3315849</v>
      </c>
      <c r="CS27" s="695"/>
      <c r="CT27" s="695"/>
      <c r="CU27" s="695"/>
      <c r="CV27" s="695"/>
      <c r="CW27" s="695"/>
      <c r="CX27" s="695"/>
      <c r="CY27" s="696"/>
      <c r="CZ27" s="664">
        <v>18</v>
      </c>
      <c r="DA27" s="693"/>
      <c r="DB27" s="693"/>
      <c r="DC27" s="697"/>
      <c r="DD27" s="668">
        <v>1149882</v>
      </c>
      <c r="DE27" s="695"/>
      <c r="DF27" s="695"/>
      <c r="DG27" s="695"/>
      <c r="DH27" s="695"/>
      <c r="DI27" s="695"/>
      <c r="DJ27" s="695"/>
      <c r="DK27" s="696"/>
      <c r="DL27" s="668">
        <v>1097957</v>
      </c>
      <c r="DM27" s="695"/>
      <c r="DN27" s="695"/>
      <c r="DO27" s="695"/>
      <c r="DP27" s="695"/>
      <c r="DQ27" s="695"/>
      <c r="DR27" s="695"/>
      <c r="DS27" s="695"/>
      <c r="DT27" s="695"/>
      <c r="DU27" s="695"/>
      <c r="DV27" s="696"/>
      <c r="DW27" s="664">
        <v>10.6</v>
      </c>
      <c r="DX27" s="693"/>
      <c r="DY27" s="693"/>
      <c r="DZ27" s="693"/>
      <c r="EA27" s="693"/>
      <c r="EB27" s="693"/>
      <c r="EC27" s="694"/>
    </row>
    <row r="28" spans="2:133" ht="11.25" customHeight="1" x14ac:dyDescent="0.2">
      <c r="B28" s="701" t="s">
        <v>293</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121</v>
      </c>
      <c r="AA28" s="662"/>
      <c r="AB28" s="662"/>
      <c r="AC28" s="662"/>
      <c r="AD28" s="663" t="s">
        <v>226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1605796</v>
      </c>
      <c r="CS28" s="660"/>
      <c r="CT28" s="660"/>
      <c r="CU28" s="660"/>
      <c r="CV28" s="660"/>
      <c r="CW28" s="660"/>
      <c r="CX28" s="660"/>
      <c r="CY28" s="661"/>
      <c r="CZ28" s="664">
        <v>8.6999999999999993</v>
      </c>
      <c r="DA28" s="693"/>
      <c r="DB28" s="693"/>
      <c r="DC28" s="697"/>
      <c r="DD28" s="668">
        <v>1605796</v>
      </c>
      <c r="DE28" s="660"/>
      <c r="DF28" s="660"/>
      <c r="DG28" s="660"/>
      <c r="DH28" s="660"/>
      <c r="DI28" s="660"/>
      <c r="DJ28" s="660"/>
      <c r="DK28" s="661"/>
      <c r="DL28" s="668">
        <v>1605796</v>
      </c>
      <c r="DM28" s="660"/>
      <c r="DN28" s="660"/>
      <c r="DO28" s="660"/>
      <c r="DP28" s="660"/>
      <c r="DQ28" s="660"/>
      <c r="DR28" s="660"/>
      <c r="DS28" s="660"/>
      <c r="DT28" s="660"/>
      <c r="DU28" s="660"/>
      <c r="DV28" s="661"/>
      <c r="DW28" s="664">
        <v>15.6</v>
      </c>
      <c r="DX28" s="693"/>
      <c r="DY28" s="693"/>
      <c r="DZ28" s="693"/>
      <c r="EA28" s="693"/>
      <c r="EB28" s="693"/>
      <c r="EC28" s="694"/>
    </row>
    <row r="29" spans="2:133" ht="11.25" customHeight="1" x14ac:dyDescent="0.2">
      <c r="B29" s="656" t="s">
        <v>295</v>
      </c>
      <c r="C29" s="657"/>
      <c r="D29" s="657"/>
      <c r="E29" s="657"/>
      <c r="F29" s="657"/>
      <c r="G29" s="657"/>
      <c r="H29" s="657"/>
      <c r="I29" s="657"/>
      <c r="J29" s="657"/>
      <c r="K29" s="657"/>
      <c r="L29" s="657"/>
      <c r="M29" s="657"/>
      <c r="N29" s="657"/>
      <c r="O29" s="657"/>
      <c r="P29" s="657"/>
      <c r="Q29" s="658"/>
      <c r="R29" s="659">
        <v>1929112</v>
      </c>
      <c r="S29" s="660"/>
      <c r="T29" s="660"/>
      <c r="U29" s="660"/>
      <c r="V29" s="660"/>
      <c r="W29" s="660"/>
      <c r="X29" s="660"/>
      <c r="Y29" s="661"/>
      <c r="Z29" s="662">
        <v>10.1</v>
      </c>
      <c r="AA29" s="662"/>
      <c r="AB29" s="662"/>
      <c r="AC29" s="662"/>
      <c r="AD29" s="663" t="s">
        <v>131</v>
      </c>
      <c r="AE29" s="663"/>
      <c r="AF29" s="663"/>
      <c r="AG29" s="663"/>
      <c r="AH29" s="663"/>
      <c r="AI29" s="663"/>
      <c r="AJ29" s="663"/>
      <c r="AK29" s="663"/>
      <c r="AL29" s="664" t="s">
        <v>131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1605586</v>
      </c>
      <c r="CS29" s="695"/>
      <c r="CT29" s="695"/>
      <c r="CU29" s="695"/>
      <c r="CV29" s="695"/>
      <c r="CW29" s="695"/>
      <c r="CX29" s="695"/>
      <c r="CY29" s="696"/>
      <c r="CZ29" s="664">
        <v>8.6999999999999993</v>
      </c>
      <c r="DA29" s="693"/>
      <c r="DB29" s="693"/>
      <c r="DC29" s="697"/>
      <c r="DD29" s="668">
        <v>1605586</v>
      </c>
      <c r="DE29" s="695"/>
      <c r="DF29" s="695"/>
      <c r="DG29" s="695"/>
      <c r="DH29" s="695"/>
      <c r="DI29" s="695"/>
      <c r="DJ29" s="695"/>
      <c r="DK29" s="696"/>
      <c r="DL29" s="668">
        <v>1605586</v>
      </c>
      <c r="DM29" s="695"/>
      <c r="DN29" s="695"/>
      <c r="DO29" s="695"/>
      <c r="DP29" s="695"/>
      <c r="DQ29" s="695"/>
      <c r="DR29" s="695"/>
      <c r="DS29" s="695"/>
      <c r="DT29" s="695"/>
      <c r="DU29" s="695"/>
      <c r="DV29" s="696"/>
      <c r="DW29" s="664">
        <v>15.6</v>
      </c>
      <c r="DX29" s="693"/>
      <c r="DY29" s="693"/>
      <c r="DZ29" s="693"/>
      <c r="EA29" s="693"/>
      <c r="EB29" s="693"/>
      <c r="EC29" s="694"/>
    </row>
    <row r="30" spans="2:133" ht="11.25" customHeight="1" x14ac:dyDescent="0.2">
      <c r="B30" s="656" t="s">
        <v>300</v>
      </c>
      <c r="C30" s="657"/>
      <c r="D30" s="657"/>
      <c r="E30" s="657"/>
      <c r="F30" s="657"/>
      <c r="G30" s="657"/>
      <c r="H30" s="657"/>
      <c r="I30" s="657"/>
      <c r="J30" s="657"/>
      <c r="K30" s="657"/>
      <c r="L30" s="657"/>
      <c r="M30" s="657"/>
      <c r="N30" s="657"/>
      <c r="O30" s="657"/>
      <c r="P30" s="657"/>
      <c r="Q30" s="658"/>
      <c r="R30" s="659">
        <v>74366</v>
      </c>
      <c r="S30" s="660"/>
      <c r="T30" s="660"/>
      <c r="U30" s="660"/>
      <c r="V30" s="660"/>
      <c r="W30" s="660"/>
      <c r="X30" s="660"/>
      <c r="Y30" s="661"/>
      <c r="Z30" s="662">
        <v>0.4</v>
      </c>
      <c r="AA30" s="662"/>
      <c r="AB30" s="662"/>
      <c r="AC30" s="662"/>
      <c r="AD30" s="663" t="s">
        <v>131</v>
      </c>
      <c r="AE30" s="663"/>
      <c r="AF30" s="663"/>
      <c r="AG30" s="663"/>
      <c r="AH30" s="663"/>
      <c r="AI30" s="663"/>
      <c r="AJ30" s="663"/>
      <c r="AK30" s="663"/>
      <c r="AL30" s="664" t="s">
        <v>131</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99.2</v>
      </c>
      <c r="BH30" s="720"/>
      <c r="BI30" s="720"/>
      <c r="BJ30" s="720"/>
      <c r="BK30" s="720"/>
      <c r="BL30" s="720"/>
      <c r="BM30" s="654">
        <v>97.2</v>
      </c>
      <c r="BN30" s="720"/>
      <c r="BO30" s="720"/>
      <c r="BP30" s="720"/>
      <c r="BQ30" s="721"/>
      <c r="BR30" s="719">
        <v>99.2</v>
      </c>
      <c r="BS30" s="720"/>
      <c r="BT30" s="720"/>
      <c r="BU30" s="720"/>
      <c r="BV30" s="720"/>
      <c r="BW30" s="720"/>
      <c r="BX30" s="654">
        <v>97.3</v>
      </c>
      <c r="BY30" s="720"/>
      <c r="BZ30" s="720"/>
      <c r="CA30" s="720"/>
      <c r="CB30" s="721"/>
      <c r="CD30" s="724"/>
      <c r="CE30" s="725"/>
      <c r="CF30" s="674" t="s">
        <v>303</v>
      </c>
      <c r="CG30" s="675"/>
      <c r="CH30" s="675"/>
      <c r="CI30" s="675"/>
      <c r="CJ30" s="675"/>
      <c r="CK30" s="675"/>
      <c r="CL30" s="675"/>
      <c r="CM30" s="675"/>
      <c r="CN30" s="675"/>
      <c r="CO30" s="675"/>
      <c r="CP30" s="675"/>
      <c r="CQ30" s="676"/>
      <c r="CR30" s="659">
        <v>1512161</v>
      </c>
      <c r="CS30" s="660"/>
      <c r="CT30" s="660"/>
      <c r="CU30" s="660"/>
      <c r="CV30" s="660"/>
      <c r="CW30" s="660"/>
      <c r="CX30" s="660"/>
      <c r="CY30" s="661"/>
      <c r="CZ30" s="664">
        <v>8.1999999999999993</v>
      </c>
      <c r="DA30" s="693"/>
      <c r="DB30" s="693"/>
      <c r="DC30" s="697"/>
      <c r="DD30" s="668">
        <v>1512161</v>
      </c>
      <c r="DE30" s="660"/>
      <c r="DF30" s="660"/>
      <c r="DG30" s="660"/>
      <c r="DH30" s="660"/>
      <c r="DI30" s="660"/>
      <c r="DJ30" s="660"/>
      <c r="DK30" s="661"/>
      <c r="DL30" s="668">
        <v>1512161</v>
      </c>
      <c r="DM30" s="660"/>
      <c r="DN30" s="660"/>
      <c r="DO30" s="660"/>
      <c r="DP30" s="660"/>
      <c r="DQ30" s="660"/>
      <c r="DR30" s="660"/>
      <c r="DS30" s="660"/>
      <c r="DT30" s="660"/>
      <c r="DU30" s="660"/>
      <c r="DV30" s="661"/>
      <c r="DW30" s="664">
        <v>14.7</v>
      </c>
      <c r="DX30" s="693"/>
      <c r="DY30" s="693"/>
      <c r="DZ30" s="693"/>
      <c r="EA30" s="693"/>
      <c r="EB30" s="693"/>
      <c r="EC30" s="694"/>
    </row>
    <row r="31" spans="2:133" ht="11.25" customHeight="1" x14ac:dyDescent="0.2">
      <c r="B31" s="656" t="s">
        <v>304</v>
      </c>
      <c r="C31" s="657"/>
      <c r="D31" s="657"/>
      <c r="E31" s="657"/>
      <c r="F31" s="657"/>
      <c r="G31" s="657"/>
      <c r="H31" s="657"/>
      <c r="I31" s="657"/>
      <c r="J31" s="657"/>
      <c r="K31" s="657"/>
      <c r="L31" s="657"/>
      <c r="M31" s="657"/>
      <c r="N31" s="657"/>
      <c r="O31" s="657"/>
      <c r="P31" s="657"/>
      <c r="Q31" s="658"/>
      <c r="R31" s="659">
        <v>34694</v>
      </c>
      <c r="S31" s="660"/>
      <c r="T31" s="660"/>
      <c r="U31" s="660"/>
      <c r="V31" s="660"/>
      <c r="W31" s="660"/>
      <c r="X31" s="660"/>
      <c r="Y31" s="661"/>
      <c r="Z31" s="662">
        <v>0.2</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99.5</v>
      </c>
      <c r="BH31" s="695"/>
      <c r="BI31" s="695"/>
      <c r="BJ31" s="695"/>
      <c r="BK31" s="695"/>
      <c r="BL31" s="695"/>
      <c r="BM31" s="665">
        <v>98.6</v>
      </c>
      <c r="BN31" s="717"/>
      <c r="BO31" s="717"/>
      <c r="BP31" s="717"/>
      <c r="BQ31" s="718"/>
      <c r="BR31" s="716">
        <v>99.6</v>
      </c>
      <c r="BS31" s="695"/>
      <c r="BT31" s="695"/>
      <c r="BU31" s="695"/>
      <c r="BV31" s="695"/>
      <c r="BW31" s="695"/>
      <c r="BX31" s="665">
        <v>98.8</v>
      </c>
      <c r="BY31" s="717"/>
      <c r="BZ31" s="717"/>
      <c r="CA31" s="717"/>
      <c r="CB31" s="718"/>
      <c r="CD31" s="724"/>
      <c r="CE31" s="725"/>
      <c r="CF31" s="674" t="s">
        <v>307</v>
      </c>
      <c r="CG31" s="675"/>
      <c r="CH31" s="675"/>
      <c r="CI31" s="675"/>
      <c r="CJ31" s="675"/>
      <c r="CK31" s="675"/>
      <c r="CL31" s="675"/>
      <c r="CM31" s="675"/>
      <c r="CN31" s="675"/>
      <c r="CO31" s="675"/>
      <c r="CP31" s="675"/>
      <c r="CQ31" s="676"/>
      <c r="CR31" s="659">
        <v>93425</v>
      </c>
      <c r="CS31" s="695"/>
      <c r="CT31" s="695"/>
      <c r="CU31" s="695"/>
      <c r="CV31" s="695"/>
      <c r="CW31" s="695"/>
      <c r="CX31" s="695"/>
      <c r="CY31" s="696"/>
      <c r="CZ31" s="664">
        <v>0.5</v>
      </c>
      <c r="DA31" s="693"/>
      <c r="DB31" s="693"/>
      <c r="DC31" s="697"/>
      <c r="DD31" s="668">
        <v>93425</v>
      </c>
      <c r="DE31" s="695"/>
      <c r="DF31" s="695"/>
      <c r="DG31" s="695"/>
      <c r="DH31" s="695"/>
      <c r="DI31" s="695"/>
      <c r="DJ31" s="695"/>
      <c r="DK31" s="696"/>
      <c r="DL31" s="668">
        <v>93425</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2">
      <c r="B32" s="656" t="s">
        <v>308</v>
      </c>
      <c r="C32" s="657"/>
      <c r="D32" s="657"/>
      <c r="E32" s="657"/>
      <c r="F32" s="657"/>
      <c r="G32" s="657"/>
      <c r="H32" s="657"/>
      <c r="I32" s="657"/>
      <c r="J32" s="657"/>
      <c r="K32" s="657"/>
      <c r="L32" s="657"/>
      <c r="M32" s="657"/>
      <c r="N32" s="657"/>
      <c r="O32" s="657"/>
      <c r="P32" s="657"/>
      <c r="Q32" s="658"/>
      <c r="R32" s="659">
        <v>955516</v>
      </c>
      <c r="S32" s="660"/>
      <c r="T32" s="660"/>
      <c r="U32" s="660"/>
      <c r="V32" s="660"/>
      <c r="W32" s="660"/>
      <c r="X32" s="660"/>
      <c r="Y32" s="661"/>
      <c r="Z32" s="662">
        <v>5</v>
      </c>
      <c r="AA32" s="662"/>
      <c r="AB32" s="662"/>
      <c r="AC32" s="662"/>
      <c r="AD32" s="663" t="s">
        <v>131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98.9</v>
      </c>
      <c r="BH32" s="729"/>
      <c r="BI32" s="729"/>
      <c r="BJ32" s="729"/>
      <c r="BK32" s="729"/>
      <c r="BL32" s="729"/>
      <c r="BM32" s="730">
        <v>95.8</v>
      </c>
      <c r="BN32" s="729"/>
      <c r="BO32" s="729"/>
      <c r="BP32" s="729"/>
      <c r="BQ32" s="731"/>
      <c r="BR32" s="728">
        <v>98.8</v>
      </c>
      <c r="BS32" s="729"/>
      <c r="BT32" s="729"/>
      <c r="BU32" s="729"/>
      <c r="BV32" s="729"/>
      <c r="BW32" s="729"/>
      <c r="BX32" s="730">
        <v>95.8</v>
      </c>
      <c r="BY32" s="729"/>
      <c r="BZ32" s="729"/>
      <c r="CA32" s="729"/>
      <c r="CB32" s="731"/>
      <c r="CD32" s="726"/>
      <c r="CE32" s="727"/>
      <c r="CF32" s="674" t="s">
        <v>310</v>
      </c>
      <c r="CG32" s="675"/>
      <c r="CH32" s="675"/>
      <c r="CI32" s="675"/>
      <c r="CJ32" s="675"/>
      <c r="CK32" s="675"/>
      <c r="CL32" s="675"/>
      <c r="CM32" s="675"/>
      <c r="CN32" s="675"/>
      <c r="CO32" s="675"/>
      <c r="CP32" s="675"/>
      <c r="CQ32" s="676"/>
      <c r="CR32" s="659">
        <v>210</v>
      </c>
      <c r="CS32" s="660"/>
      <c r="CT32" s="660"/>
      <c r="CU32" s="660"/>
      <c r="CV32" s="660"/>
      <c r="CW32" s="660"/>
      <c r="CX32" s="660"/>
      <c r="CY32" s="661"/>
      <c r="CZ32" s="664">
        <v>0</v>
      </c>
      <c r="DA32" s="693"/>
      <c r="DB32" s="693"/>
      <c r="DC32" s="697"/>
      <c r="DD32" s="668">
        <v>210</v>
      </c>
      <c r="DE32" s="660"/>
      <c r="DF32" s="660"/>
      <c r="DG32" s="660"/>
      <c r="DH32" s="660"/>
      <c r="DI32" s="660"/>
      <c r="DJ32" s="660"/>
      <c r="DK32" s="661"/>
      <c r="DL32" s="668">
        <v>210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311</v>
      </c>
      <c r="C33" s="657"/>
      <c r="D33" s="657"/>
      <c r="E33" s="657"/>
      <c r="F33" s="657"/>
      <c r="G33" s="657"/>
      <c r="H33" s="657"/>
      <c r="I33" s="657"/>
      <c r="J33" s="657"/>
      <c r="K33" s="657"/>
      <c r="L33" s="657"/>
      <c r="M33" s="657"/>
      <c r="N33" s="657"/>
      <c r="O33" s="657"/>
      <c r="P33" s="657"/>
      <c r="Q33" s="658"/>
      <c r="R33" s="659">
        <v>867422</v>
      </c>
      <c r="S33" s="660"/>
      <c r="T33" s="660"/>
      <c r="U33" s="660"/>
      <c r="V33" s="660"/>
      <c r="W33" s="660"/>
      <c r="X33" s="660"/>
      <c r="Y33" s="661"/>
      <c r="Z33" s="662">
        <v>4.5</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8333526</v>
      </c>
      <c r="CS33" s="695"/>
      <c r="CT33" s="695"/>
      <c r="CU33" s="695"/>
      <c r="CV33" s="695"/>
      <c r="CW33" s="695"/>
      <c r="CX33" s="695"/>
      <c r="CY33" s="696"/>
      <c r="CZ33" s="664">
        <v>45.1</v>
      </c>
      <c r="DA33" s="693"/>
      <c r="DB33" s="693"/>
      <c r="DC33" s="697"/>
      <c r="DD33" s="668">
        <v>6574666</v>
      </c>
      <c r="DE33" s="695"/>
      <c r="DF33" s="695"/>
      <c r="DG33" s="695"/>
      <c r="DH33" s="695"/>
      <c r="DI33" s="695"/>
      <c r="DJ33" s="695"/>
      <c r="DK33" s="696"/>
      <c r="DL33" s="668">
        <v>4594389</v>
      </c>
      <c r="DM33" s="695"/>
      <c r="DN33" s="695"/>
      <c r="DO33" s="695"/>
      <c r="DP33" s="695"/>
      <c r="DQ33" s="695"/>
      <c r="DR33" s="695"/>
      <c r="DS33" s="695"/>
      <c r="DT33" s="695"/>
      <c r="DU33" s="695"/>
      <c r="DV33" s="696"/>
      <c r="DW33" s="664">
        <v>44.5</v>
      </c>
      <c r="DX33" s="693"/>
      <c r="DY33" s="693"/>
      <c r="DZ33" s="693"/>
      <c r="EA33" s="693"/>
      <c r="EB33" s="693"/>
      <c r="EC33" s="694"/>
    </row>
    <row r="34" spans="2:133" ht="11.25" customHeight="1" x14ac:dyDescent="0.2">
      <c r="B34" s="656" t="s">
        <v>313</v>
      </c>
      <c r="C34" s="657"/>
      <c r="D34" s="657"/>
      <c r="E34" s="657"/>
      <c r="F34" s="657"/>
      <c r="G34" s="657"/>
      <c r="H34" s="657"/>
      <c r="I34" s="657"/>
      <c r="J34" s="657"/>
      <c r="K34" s="657"/>
      <c r="L34" s="657"/>
      <c r="M34" s="657"/>
      <c r="N34" s="657"/>
      <c r="O34" s="657"/>
      <c r="P34" s="657"/>
      <c r="Q34" s="658"/>
      <c r="R34" s="659">
        <v>337551</v>
      </c>
      <c r="S34" s="660"/>
      <c r="T34" s="660"/>
      <c r="U34" s="660"/>
      <c r="V34" s="660"/>
      <c r="W34" s="660"/>
      <c r="X34" s="660"/>
      <c r="Y34" s="661"/>
      <c r="Z34" s="662">
        <v>1.8</v>
      </c>
      <c r="AA34" s="662"/>
      <c r="AB34" s="662"/>
      <c r="AC34" s="662"/>
      <c r="AD34" s="663">
        <v>95</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2713704</v>
      </c>
      <c r="CS34" s="660"/>
      <c r="CT34" s="660"/>
      <c r="CU34" s="660"/>
      <c r="CV34" s="660"/>
      <c r="CW34" s="660"/>
      <c r="CX34" s="660"/>
      <c r="CY34" s="661"/>
      <c r="CZ34" s="664">
        <v>14.7</v>
      </c>
      <c r="DA34" s="693"/>
      <c r="DB34" s="693"/>
      <c r="DC34" s="697"/>
      <c r="DD34" s="668">
        <v>2137360</v>
      </c>
      <c r="DE34" s="660"/>
      <c r="DF34" s="660"/>
      <c r="DG34" s="660"/>
      <c r="DH34" s="660"/>
      <c r="DI34" s="660"/>
      <c r="DJ34" s="660"/>
      <c r="DK34" s="661"/>
      <c r="DL34" s="668">
        <v>1755245</v>
      </c>
      <c r="DM34" s="660"/>
      <c r="DN34" s="660"/>
      <c r="DO34" s="660"/>
      <c r="DP34" s="660"/>
      <c r="DQ34" s="660"/>
      <c r="DR34" s="660"/>
      <c r="DS34" s="660"/>
      <c r="DT34" s="660"/>
      <c r="DU34" s="660"/>
      <c r="DV34" s="661"/>
      <c r="DW34" s="664">
        <v>17</v>
      </c>
      <c r="DX34" s="693"/>
      <c r="DY34" s="693"/>
      <c r="DZ34" s="693"/>
      <c r="EA34" s="693"/>
      <c r="EB34" s="693"/>
      <c r="EC34" s="694"/>
    </row>
    <row r="35" spans="2:133" ht="11.25" customHeight="1" x14ac:dyDescent="0.2">
      <c r="B35" s="656" t="s">
        <v>317</v>
      </c>
      <c r="C35" s="657"/>
      <c r="D35" s="657"/>
      <c r="E35" s="657"/>
      <c r="F35" s="657"/>
      <c r="G35" s="657"/>
      <c r="H35" s="657"/>
      <c r="I35" s="657"/>
      <c r="J35" s="657"/>
      <c r="K35" s="657"/>
      <c r="L35" s="657"/>
      <c r="M35" s="657"/>
      <c r="N35" s="657"/>
      <c r="O35" s="657"/>
      <c r="P35" s="657"/>
      <c r="Q35" s="658"/>
      <c r="R35" s="659">
        <v>852500</v>
      </c>
      <c r="S35" s="660"/>
      <c r="T35" s="660"/>
      <c r="U35" s="660"/>
      <c r="V35" s="660"/>
      <c r="W35" s="660"/>
      <c r="X35" s="660"/>
      <c r="Y35" s="661"/>
      <c r="Z35" s="662">
        <v>4.5</v>
      </c>
      <c r="AA35" s="662"/>
      <c r="AB35" s="662"/>
      <c r="AC35" s="662"/>
      <c r="AD35" s="663" t="s">
        <v>226</v>
      </c>
      <c r="AE35" s="663"/>
      <c r="AF35" s="663"/>
      <c r="AG35" s="663"/>
      <c r="AH35" s="663"/>
      <c r="AI35" s="663"/>
      <c r="AJ35" s="663"/>
      <c r="AK35" s="663"/>
      <c r="AL35" s="664" t="s">
        <v>226</v>
      </c>
      <c r="AM35" s="665"/>
      <c r="AN35" s="665"/>
      <c r="AO35" s="666"/>
      <c r="AP35" s="214"/>
      <c r="AQ35" s="732" t="s">
        <v>318</v>
      </c>
      <c r="AR35" s="733"/>
      <c r="AS35" s="733"/>
      <c r="AT35" s="733"/>
      <c r="AU35" s="733"/>
      <c r="AV35" s="733"/>
      <c r="AW35" s="733"/>
      <c r="AX35" s="733"/>
      <c r="AY35" s="734"/>
      <c r="AZ35" s="648">
        <v>2068495</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277259</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1124751</v>
      </c>
      <c r="CS35" s="695"/>
      <c r="CT35" s="695"/>
      <c r="CU35" s="695"/>
      <c r="CV35" s="695"/>
      <c r="CW35" s="695"/>
      <c r="CX35" s="695"/>
      <c r="CY35" s="696"/>
      <c r="CZ35" s="664">
        <v>6.1</v>
      </c>
      <c r="DA35" s="693"/>
      <c r="DB35" s="693"/>
      <c r="DC35" s="697"/>
      <c r="DD35" s="668">
        <v>885476</v>
      </c>
      <c r="DE35" s="695"/>
      <c r="DF35" s="695"/>
      <c r="DG35" s="695"/>
      <c r="DH35" s="695"/>
      <c r="DI35" s="695"/>
      <c r="DJ35" s="695"/>
      <c r="DK35" s="696"/>
      <c r="DL35" s="668">
        <v>329057</v>
      </c>
      <c r="DM35" s="695"/>
      <c r="DN35" s="695"/>
      <c r="DO35" s="695"/>
      <c r="DP35" s="695"/>
      <c r="DQ35" s="695"/>
      <c r="DR35" s="695"/>
      <c r="DS35" s="695"/>
      <c r="DT35" s="695"/>
      <c r="DU35" s="695"/>
      <c r="DV35" s="696"/>
      <c r="DW35" s="664">
        <v>3.2</v>
      </c>
      <c r="DX35" s="693"/>
      <c r="DY35" s="693"/>
      <c r="DZ35" s="693"/>
      <c r="EA35" s="693"/>
      <c r="EB35" s="693"/>
      <c r="EC35" s="694"/>
    </row>
    <row r="36" spans="2:133" ht="11.25" customHeight="1" x14ac:dyDescent="0.2">
      <c r="B36" s="656" t="s">
        <v>321</v>
      </c>
      <c r="C36" s="657"/>
      <c r="D36" s="657"/>
      <c r="E36" s="657"/>
      <c r="F36" s="657"/>
      <c r="G36" s="657"/>
      <c r="H36" s="657"/>
      <c r="I36" s="657"/>
      <c r="J36" s="657"/>
      <c r="K36" s="657"/>
      <c r="L36" s="657"/>
      <c r="M36" s="657"/>
      <c r="N36" s="657"/>
      <c r="O36" s="657"/>
      <c r="P36" s="657"/>
      <c r="Q36" s="658"/>
      <c r="R36" s="659" t="s">
        <v>226</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226</v>
      </c>
      <c r="AM36" s="665"/>
      <c r="AN36" s="665"/>
      <c r="AO36" s="666"/>
      <c r="AQ36" s="736" t="s">
        <v>322</v>
      </c>
      <c r="AR36" s="737"/>
      <c r="AS36" s="737"/>
      <c r="AT36" s="737"/>
      <c r="AU36" s="737"/>
      <c r="AV36" s="737"/>
      <c r="AW36" s="737"/>
      <c r="AX36" s="737"/>
      <c r="AY36" s="738"/>
      <c r="AZ36" s="659">
        <v>570230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280075</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1887813</v>
      </c>
      <c r="CS36" s="660"/>
      <c r="CT36" s="660"/>
      <c r="CU36" s="660"/>
      <c r="CV36" s="660"/>
      <c r="CW36" s="660"/>
      <c r="CX36" s="660"/>
      <c r="CY36" s="661"/>
      <c r="CZ36" s="664">
        <v>10.199999999999999</v>
      </c>
      <c r="DA36" s="693"/>
      <c r="DB36" s="693"/>
      <c r="DC36" s="697"/>
      <c r="DD36" s="668">
        <v>1368126</v>
      </c>
      <c r="DE36" s="660"/>
      <c r="DF36" s="660"/>
      <c r="DG36" s="660"/>
      <c r="DH36" s="660"/>
      <c r="DI36" s="660"/>
      <c r="DJ36" s="660"/>
      <c r="DK36" s="661"/>
      <c r="DL36" s="668">
        <v>948813</v>
      </c>
      <c r="DM36" s="660"/>
      <c r="DN36" s="660"/>
      <c r="DO36" s="660"/>
      <c r="DP36" s="660"/>
      <c r="DQ36" s="660"/>
      <c r="DR36" s="660"/>
      <c r="DS36" s="660"/>
      <c r="DT36" s="660"/>
      <c r="DU36" s="660"/>
      <c r="DV36" s="661"/>
      <c r="DW36" s="664">
        <v>9.1999999999999993</v>
      </c>
      <c r="DX36" s="693"/>
      <c r="DY36" s="693"/>
      <c r="DZ36" s="693"/>
      <c r="EA36" s="693"/>
      <c r="EB36" s="693"/>
      <c r="EC36" s="694"/>
    </row>
    <row r="37" spans="2:133" ht="11.25" customHeight="1" x14ac:dyDescent="0.2">
      <c r="B37" s="656" t="s">
        <v>325</v>
      </c>
      <c r="C37" s="657"/>
      <c r="D37" s="657"/>
      <c r="E37" s="657"/>
      <c r="F37" s="657"/>
      <c r="G37" s="657"/>
      <c r="H37" s="657"/>
      <c r="I37" s="657"/>
      <c r="J37" s="657"/>
      <c r="K37" s="657"/>
      <c r="L37" s="657"/>
      <c r="M37" s="657"/>
      <c r="N37" s="657"/>
      <c r="O37" s="657"/>
      <c r="P37" s="657"/>
      <c r="Q37" s="658"/>
      <c r="R37" s="659">
        <v>526200</v>
      </c>
      <c r="S37" s="660"/>
      <c r="T37" s="660"/>
      <c r="U37" s="660"/>
      <c r="V37" s="660"/>
      <c r="W37" s="660"/>
      <c r="X37" s="660"/>
      <c r="Y37" s="661"/>
      <c r="Z37" s="662">
        <v>2.8</v>
      </c>
      <c r="AA37" s="662"/>
      <c r="AB37" s="662"/>
      <c r="AC37" s="662"/>
      <c r="AD37" s="663" t="s">
        <v>121</v>
      </c>
      <c r="AE37" s="663"/>
      <c r="AF37" s="663"/>
      <c r="AG37" s="663"/>
      <c r="AH37" s="663"/>
      <c r="AI37" s="663"/>
      <c r="AJ37" s="663"/>
      <c r="AK37" s="663"/>
      <c r="AL37" s="664" t="s">
        <v>226</v>
      </c>
      <c r="AM37" s="665"/>
      <c r="AN37" s="665"/>
      <c r="AO37" s="666"/>
      <c r="AQ37" s="736" t="s">
        <v>326</v>
      </c>
      <c r="AR37" s="737"/>
      <c r="AS37" s="737"/>
      <c r="AT37" s="737"/>
      <c r="AU37" s="737"/>
      <c r="AV37" s="737"/>
      <c r="AW37" s="737"/>
      <c r="AX37" s="737"/>
      <c r="AY37" s="738"/>
      <c r="AZ37" s="659">
        <v>83116</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4391</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658812</v>
      </c>
      <c r="CS37" s="695"/>
      <c r="CT37" s="695"/>
      <c r="CU37" s="695"/>
      <c r="CV37" s="695"/>
      <c r="CW37" s="695"/>
      <c r="CX37" s="695"/>
      <c r="CY37" s="696"/>
      <c r="CZ37" s="664">
        <v>3.6</v>
      </c>
      <c r="DA37" s="693"/>
      <c r="DB37" s="693"/>
      <c r="DC37" s="697"/>
      <c r="DD37" s="668">
        <v>658812</v>
      </c>
      <c r="DE37" s="695"/>
      <c r="DF37" s="695"/>
      <c r="DG37" s="695"/>
      <c r="DH37" s="695"/>
      <c r="DI37" s="695"/>
      <c r="DJ37" s="695"/>
      <c r="DK37" s="696"/>
      <c r="DL37" s="668">
        <v>543703</v>
      </c>
      <c r="DM37" s="695"/>
      <c r="DN37" s="695"/>
      <c r="DO37" s="695"/>
      <c r="DP37" s="695"/>
      <c r="DQ37" s="695"/>
      <c r="DR37" s="695"/>
      <c r="DS37" s="695"/>
      <c r="DT37" s="695"/>
      <c r="DU37" s="695"/>
      <c r="DV37" s="696"/>
      <c r="DW37" s="664">
        <v>5.3</v>
      </c>
      <c r="DX37" s="693"/>
      <c r="DY37" s="693"/>
      <c r="DZ37" s="693"/>
      <c r="EA37" s="693"/>
      <c r="EB37" s="693"/>
      <c r="EC37" s="694"/>
    </row>
    <row r="38" spans="2:133" ht="11.25" customHeight="1" x14ac:dyDescent="0.2">
      <c r="B38" s="704" t="s">
        <v>329</v>
      </c>
      <c r="C38" s="705"/>
      <c r="D38" s="705"/>
      <c r="E38" s="705"/>
      <c r="F38" s="705"/>
      <c r="G38" s="705"/>
      <c r="H38" s="705"/>
      <c r="I38" s="705"/>
      <c r="J38" s="705"/>
      <c r="K38" s="705"/>
      <c r="L38" s="705"/>
      <c r="M38" s="705"/>
      <c r="N38" s="705"/>
      <c r="O38" s="705"/>
      <c r="P38" s="705"/>
      <c r="Q38" s="706"/>
      <c r="R38" s="739">
        <v>19074725</v>
      </c>
      <c r="S38" s="740"/>
      <c r="T38" s="740"/>
      <c r="U38" s="740"/>
      <c r="V38" s="740"/>
      <c r="W38" s="740"/>
      <c r="X38" s="740"/>
      <c r="Y38" s="741"/>
      <c r="Z38" s="742">
        <v>100</v>
      </c>
      <c r="AA38" s="742"/>
      <c r="AB38" s="742"/>
      <c r="AC38" s="742"/>
      <c r="AD38" s="743">
        <v>9787018</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65759</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7277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1985379</v>
      </c>
      <c r="CS38" s="660"/>
      <c r="CT38" s="660"/>
      <c r="CU38" s="660"/>
      <c r="CV38" s="660"/>
      <c r="CW38" s="660"/>
      <c r="CX38" s="660"/>
      <c r="CY38" s="661"/>
      <c r="CZ38" s="664">
        <v>10.8</v>
      </c>
      <c r="DA38" s="693"/>
      <c r="DB38" s="693"/>
      <c r="DC38" s="697"/>
      <c r="DD38" s="668">
        <v>1746633</v>
      </c>
      <c r="DE38" s="660"/>
      <c r="DF38" s="660"/>
      <c r="DG38" s="660"/>
      <c r="DH38" s="660"/>
      <c r="DI38" s="660"/>
      <c r="DJ38" s="660"/>
      <c r="DK38" s="661"/>
      <c r="DL38" s="668">
        <v>1561274</v>
      </c>
      <c r="DM38" s="660"/>
      <c r="DN38" s="660"/>
      <c r="DO38" s="660"/>
      <c r="DP38" s="660"/>
      <c r="DQ38" s="660"/>
      <c r="DR38" s="660"/>
      <c r="DS38" s="660"/>
      <c r="DT38" s="660"/>
      <c r="DU38" s="660"/>
      <c r="DV38" s="661"/>
      <c r="DW38" s="664">
        <v>15.1</v>
      </c>
      <c r="DX38" s="693"/>
      <c r="DY38" s="693"/>
      <c r="DZ38" s="693"/>
      <c r="EA38" s="693"/>
      <c r="EB38" s="693"/>
      <c r="EC38" s="694"/>
    </row>
    <row r="39" spans="2:133" ht="11.25" customHeight="1" x14ac:dyDescent="0.2">
      <c r="AQ39" s="736" t="s">
        <v>333</v>
      </c>
      <c r="AR39" s="737"/>
      <c r="AS39" s="737"/>
      <c r="AT39" s="737"/>
      <c r="AU39" s="737"/>
      <c r="AV39" s="737"/>
      <c r="AW39" s="737"/>
      <c r="AX39" s="737"/>
      <c r="AY39" s="738"/>
      <c r="AZ39" s="659" t="s">
        <v>226</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95</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453779</v>
      </c>
      <c r="CS39" s="695"/>
      <c r="CT39" s="695"/>
      <c r="CU39" s="695"/>
      <c r="CV39" s="695"/>
      <c r="CW39" s="695"/>
      <c r="CX39" s="695"/>
      <c r="CY39" s="696"/>
      <c r="CZ39" s="664">
        <v>2.5</v>
      </c>
      <c r="DA39" s="693"/>
      <c r="DB39" s="693"/>
      <c r="DC39" s="697"/>
      <c r="DD39" s="668">
        <v>437071</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2">
      <c r="AQ40" s="736" t="s">
        <v>337</v>
      </c>
      <c r="AR40" s="737"/>
      <c r="AS40" s="737"/>
      <c r="AT40" s="737"/>
      <c r="AU40" s="737"/>
      <c r="AV40" s="737"/>
      <c r="AW40" s="737"/>
      <c r="AX40" s="737"/>
      <c r="AY40" s="738"/>
      <c r="AZ40" s="659">
        <v>272178</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96</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168100</v>
      </c>
      <c r="CS40" s="660"/>
      <c r="CT40" s="660"/>
      <c r="CU40" s="660"/>
      <c r="CV40" s="660"/>
      <c r="CW40" s="660"/>
      <c r="CX40" s="660"/>
      <c r="CY40" s="661"/>
      <c r="CZ40" s="664">
        <v>0.9</v>
      </c>
      <c r="DA40" s="693"/>
      <c r="DB40" s="693"/>
      <c r="DC40" s="697"/>
      <c r="DD40" s="668" t="s">
        <v>121</v>
      </c>
      <c r="DE40" s="660"/>
      <c r="DF40" s="660"/>
      <c r="DG40" s="660"/>
      <c r="DH40" s="660"/>
      <c r="DI40" s="660"/>
      <c r="DJ40" s="660"/>
      <c r="DK40" s="661"/>
      <c r="DL40" s="668" t="s">
        <v>226</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2">
      <c r="AQ41" s="746" t="s">
        <v>340</v>
      </c>
      <c r="AR41" s="747"/>
      <c r="AS41" s="747"/>
      <c r="AT41" s="747"/>
      <c r="AU41" s="747"/>
      <c r="AV41" s="747"/>
      <c r="AW41" s="747"/>
      <c r="AX41" s="747"/>
      <c r="AY41" s="748"/>
      <c r="AZ41" s="739">
        <v>1077212</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350</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226</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1903042</v>
      </c>
      <c r="CS42" s="660"/>
      <c r="CT42" s="660"/>
      <c r="CU42" s="660"/>
      <c r="CV42" s="660"/>
      <c r="CW42" s="660"/>
      <c r="CX42" s="660"/>
      <c r="CY42" s="661"/>
      <c r="CZ42" s="664">
        <v>10.3</v>
      </c>
      <c r="DA42" s="665"/>
      <c r="DB42" s="665"/>
      <c r="DC42" s="760"/>
      <c r="DD42" s="668">
        <v>564148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9344</v>
      </c>
      <c r="CS43" s="695"/>
      <c r="CT43" s="695"/>
      <c r="CU43" s="695"/>
      <c r="CV43" s="695"/>
      <c r="CW43" s="695"/>
      <c r="CX43" s="695"/>
      <c r="CY43" s="696"/>
      <c r="CZ43" s="664">
        <v>0.1</v>
      </c>
      <c r="DA43" s="693"/>
      <c r="DB43" s="693"/>
      <c r="DC43" s="697"/>
      <c r="DD43" s="668">
        <v>9344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347</v>
      </c>
      <c r="CD44" s="771" t="s">
        <v>298</v>
      </c>
      <c r="CE44" s="772"/>
      <c r="CF44" s="656" t="s">
        <v>348</v>
      </c>
      <c r="CG44" s="657"/>
      <c r="CH44" s="657"/>
      <c r="CI44" s="657"/>
      <c r="CJ44" s="657"/>
      <c r="CK44" s="657"/>
      <c r="CL44" s="657"/>
      <c r="CM44" s="657"/>
      <c r="CN44" s="657"/>
      <c r="CO44" s="657"/>
      <c r="CP44" s="657"/>
      <c r="CQ44" s="658"/>
      <c r="CR44" s="659">
        <v>1877784</v>
      </c>
      <c r="CS44" s="660"/>
      <c r="CT44" s="660"/>
      <c r="CU44" s="660"/>
      <c r="CV44" s="660"/>
      <c r="CW44" s="660"/>
      <c r="CX44" s="660"/>
      <c r="CY44" s="661"/>
      <c r="CZ44" s="664">
        <v>10.199999999999999</v>
      </c>
      <c r="DA44" s="665"/>
      <c r="DB44" s="665"/>
      <c r="DC44" s="760"/>
      <c r="DD44" s="668">
        <v>558710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349</v>
      </c>
      <c r="CG45" s="657"/>
      <c r="CH45" s="657"/>
      <c r="CI45" s="657"/>
      <c r="CJ45" s="657"/>
      <c r="CK45" s="657"/>
      <c r="CL45" s="657"/>
      <c r="CM45" s="657"/>
      <c r="CN45" s="657"/>
      <c r="CO45" s="657"/>
      <c r="CP45" s="657"/>
      <c r="CQ45" s="658"/>
      <c r="CR45" s="659">
        <v>1297361</v>
      </c>
      <c r="CS45" s="695"/>
      <c r="CT45" s="695"/>
      <c r="CU45" s="695"/>
      <c r="CV45" s="695"/>
      <c r="CW45" s="695"/>
      <c r="CX45" s="695"/>
      <c r="CY45" s="696"/>
      <c r="CZ45" s="664">
        <v>7</v>
      </c>
      <c r="DA45" s="693"/>
      <c r="DB45" s="693"/>
      <c r="DC45" s="697"/>
      <c r="DD45" s="668">
        <v>189631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350</v>
      </c>
      <c r="CG46" s="657"/>
      <c r="CH46" s="657"/>
      <c r="CI46" s="657"/>
      <c r="CJ46" s="657"/>
      <c r="CK46" s="657"/>
      <c r="CL46" s="657"/>
      <c r="CM46" s="657"/>
      <c r="CN46" s="657"/>
      <c r="CO46" s="657"/>
      <c r="CP46" s="657"/>
      <c r="CQ46" s="658"/>
      <c r="CR46" s="659">
        <v>471205</v>
      </c>
      <c r="CS46" s="660"/>
      <c r="CT46" s="660"/>
      <c r="CU46" s="660"/>
      <c r="CV46" s="660"/>
      <c r="CW46" s="660"/>
      <c r="CX46" s="660"/>
      <c r="CY46" s="661"/>
      <c r="CZ46" s="664">
        <v>2.6</v>
      </c>
      <c r="DA46" s="665"/>
      <c r="DB46" s="665"/>
      <c r="DC46" s="760"/>
      <c r="DD46" s="668">
        <v>318811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351</v>
      </c>
      <c r="CG47" s="657"/>
      <c r="CH47" s="657"/>
      <c r="CI47" s="657"/>
      <c r="CJ47" s="657"/>
      <c r="CK47" s="657"/>
      <c r="CL47" s="657"/>
      <c r="CM47" s="657"/>
      <c r="CN47" s="657"/>
      <c r="CO47" s="657"/>
      <c r="CP47" s="657"/>
      <c r="CQ47" s="658"/>
      <c r="CR47" s="659">
        <v>25258</v>
      </c>
      <c r="CS47" s="695"/>
      <c r="CT47" s="695"/>
      <c r="CU47" s="695"/>
      <c r="CV47" s="695"/>
      <c r="CW47" s="695"/>
      <c r="CX47" s="695"/>
      <c r="CY47" s="696"/>
      <c r="CZ47" s="664">
        <v>0.1</v>
      </c>
      <c r="DA47" s="693"/>
      <c r="DB47" s="693"/>
      <c r="DC47" s="697"/>
      <c r="DD47" s="668">
        <v>5438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352</v>
      </c>
      <c r="CG48" s="657"/>
      <c r="CH48" s="657"/>
      <c r="CI48" s="657"/>
      <c r="CJ48" s="657"/>
      <c r="CK48" s="657"/>
      <c r="CL48" s="657"/>
      <c r="CM48" s="657"/>
      <c r="CN48" s="657"/>
      <c r="CO48" s="657"/>
      <c r="CP48" s="657"/>
      <c r="CQ48" s="658"/>
      <c r="CR48" s="659" t="s">
        <v>226</v>
      </c>
      <c r="CS48" s="660"/>
      <c r="CT48" s="660"/>
      <c r="CU48" s="660"/>
      <c r="CV48" s="660"/>
      <c r="CW48" s="660"/>
      <c r="CX48" s="660"/>
      <c r="CY48" s="661"/>
      <c r="CZ48" s="664" t="s">
        <v>226</v>
      </c>
      <c r="DA48" s="665"/>
      <c r="DB48" s="665"/>
      <c r="DC48" s="760"/>
      <c r="DD48" s="668" t="s">
        <v>226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353</v>
      </c>
      <c r="CE49" s="705"/>
      <c r="CF49" s="705"/>
      <c r="CG49" s="705"/>
      <c r="CH49" s="705"/>
      <c r="CI49" s="705"/>
      <c r="CJ49" s="705"/>
      <c r="CK49" s="705"/>
      <c r="CL49" s="705"/>
      <c r="CM49" s="705"/>
      <c r="CN49" s="705"/>
      <c r="CO49" s="705"/>
      <c r="CP49" s="705"/>
      <c r="CQ49" s="706"/>
      <c r="CR49" s="739">
        <v>18463572</v>
      </c>
      <c r="CS49" s="729"/>
      <c r="CT49" s="729"/>
      <c r="CU49" s="729"/>
      <c r="CV49" s="729"/>
      <c r="CW49" s="729"/>
      <c r="CX49" s="729"/>
      <c r="CY49" s="761"/>
      <c r="CZ49" s="744">
        <v>100</v>
      </c>
      <c r="DA49" s="762"/>
      <c r="DB49" s="762"/>
      <c r="DC49" s="763"/>
      <c r="DD49" s="764">
        <v>12968223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qqT3wHsBQSal0SM9iBXCe28mhDqnS/72KoFzDtJIf4VJ3K+WbMvSM8dWJfQR50sqKCO6Aqh20jbELpiHdFM7AA==" saltValue="tw1vy1HXHnabmiEerH/5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376</v>
      </c>
      <c r="C7" s="792"/>
      <c r="D7" s="792"/>
      <c r="E7" s="792"/>
      <c r="F7" s="792"/>
      <c r="G7" s="792"/>
      <c r="H7" s="792"/>
      <c r="I7" s="792"/>
      <c r="J7" s="792"/>
      <c r="K7" s="792"/>
      <c r="L7" s="792"/>
      <c r="M7" s="792"/>
      <c r="N7" s="792"/>
      <c r="O7" s="792"/>
      <c r="P7" s="793"/>
      <c r="Q7" s="794">
        <v>19075</v>
      </c>
      <c r="R7" s="795"/>
      <c r="S7" s="795"/>
      <c r="T7" s="795"/>
      <c r="U7" s="795"/>
      <c r="V7" s="795">
        <v>18464</v>
      </c>
      <c r="W7" s="795"/>
      <c r="X7" s="795"/>
      <c r="Y7" s="795"/>
      <c r="Z7" s="795"/>
      <c r="AA7" s="795">
        <v>611</v>
      </c>
      <c r="AB7" s="795"/>
      <c r="AC7" s="795"/>
      <c r="AD7" s="795"/>
      <c r="AE7" s="796"/>
      <c r="AF7" s="797">
        <v>555</v>
      </c>
      <c r="AG7" s="798"/>
      <c r="AH7" s="798"/>
      <c r="AI7" s="798"/>
      <c r="AJ7" s="799"/>
      <c r="AK7" s="834">
        <v>956</v>
      </c>
      <c r="AL7" s="835"/>
      <c r="AM7" s="835"/>
      <c r="AN7" s="835"/>
      <c r="AO7" s="835"/>
      <c r="AP7" s="835">
        <v>13756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0</v>
      </c>
      <c r="CI7" s="832"/>
      <c r="CJ7" s="832"/>
      <c r="CK7" s="832"/>
      <c r="CL7" s="833"/>
      <c r="CM7" s="831">
        <v>73</v>
      </c>
      <c r="CN7" s="832"/>
      <c r="CO7" s="832"/>
      <c r="CP7" s="832"/>
      <c r="CQ7" s="833"/>
      <c r="CR7" s="831">
        <v>50</v>
      </c>
      <c r="CS7" s="832"/>
      <c r="CT7" s="832"/>
      <c r="CU7" s="832"/>
      <c r="CV7" s="833"/>
      <c r="CW7" s="831" t="s">
        <v>563</v>
      </c>
      <c r="CX7" s="832"/>
      <c r="CY7" s="832"/>
      <c r="CZ7" s="832"/>
      <c r="DA7" s="833"/>
      <c r="DB7" s="831" t="s">
        <v>563</v>
      </c>
      <c r="DC7" s="832"/>
      <c r="DD7" s="832"/>
      <c r="DE7" s="832"/>
      <c r="DF7" s="833"/>
      <c r="DG7" s="831" t="s">
        <v>563</v>
      </c>
      <c r="DH7" s="832"/>
      <c r="DI7" s="832"/>
      <c r="DJ7" s="832"/>
      <c r="DK7" s="833"/>
      <c r="DL7" s="831" t="s">
        <v>563</v>
      </c>
      <c r="DM7" s="832"/>
      <c r="DN7" s="832"/>
      <c r="DO7" s="832"/>
      <c r="DP7" s="833"/>
      <c r="DQ7" s="831" t="s">
        <v>563</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572</v>
      </c>
      <c r="BT8" s="829"/>
      <c r="BU8" s="829"/>
      <c r="BV8" s="829"/>
      <c r="BW8" s="829"/>
      <c r="BX8" s="829"/>
      <c r="BY8" s="829"/>
      <c r="BZ8" s="829"/>
      <c r="CA8" s="829"/>
      <c r="CB8" s="829"/>
      <c r="CC8" s="829"/>
      <c r="CD8" s="829"/>
      <c r="CE8" s="829"/>
      <c r="CF8" s="829"/>
      <c r="CG8" s="830"/>
      <c r="CH8" s="841">
        <v>0</v>
      </c>
      <c r="CI8" s="842"/>
      <c r="CJ8" s="842"/>
      <c r="CK8" s="842"/>
      <c r="CL8" s="843"/>
      <c r="CM8" s="841">
        <v>33</v>
      </c>
      <c r="CN8" s="842"/>
      <c r="CO8" s="842"/>
      <c r="CP8" s="842"/>
      <c r="CQ8" s="843"/>
      <c r="CR8" s="841">
        <v>5</v>
      </c>
      <c r="CS8" s="842"/>
      <c r="CT8" s="842"/>
      <c r="CU8" s="842"/>
      <c r="CV8" s="843"/>
      <c r="CW8" s="841" t="s">
        <v>563</v>
      </c>
      <c r="CX8" s="842"/>
      <c r="CY8" s="842"/>
      <c r="CZ8" s="842"/>
      <c r="DA8" s="843"/>
      <c r="DB8" s="841" t="s">
        <v>563</v>
      </c>
      <c r="DC8" s="842"/>
      <c r="DD8" s="842"/>
      <c r="DE8" s="842"/>
      <c r="DF8" s="843"/>
      <c r="DG8" s="841" t="s">
        <v>563</v>
      </c>
      <c r="DH8" s="842"/>
      <c r="DI8" s="842"/>
      <c r="DJ8" s="842"/>
      <c r="DK8" s="843"/>
      <c r="DL8" s="841" t="s">
        <v>563</v>
      </c>
      <c r="DM8" s="842"/>
      <c r="DN8" s="842"/>
      <c r="DO8" s="842"/>
      <c r="DP8" s="843"/>
      <c r="DQ8" s="841">
        <v>322</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573</v>
      </c>
      <c r="BT9" s="829"/>
      <c r="BU9" s="829"/>
      <c r="BV9" s="829"/>
      <c r="BW9" s="829"/>
      <c r="BX9" s="829"/>
      <c r="BY9" s="829"/>
      <c r="BZ9" s="829"/>
      <c r="CA9" s="829"/>
      <c r="CB9" s="829"/>
      <c r="CC9" s="829"/>
      <c r="CD9" s="829"/>
      <c r="CE9" s="829"/>
      <c r="CF9" s="829"/>
      <c r="CG9" s="830"/>
      <c r="CH9" s="841">
        <v>4</v>
      </c>
      <c r="CI9" s="842"/>
      <c r="CJ9" s="842"/>
      <c r="CK9" s="842"/>
      <c r="CL9" s="843"/>
      <c r="CM9" s="841">
        <v>21</v>
      </c>
      <c r="CN9" s="842"/>
      <c r="CO9" s="842"/>
      <c r="CP9" s="842"/>
      <c r="CQ9" s="843"/>
      <c r="CR9" s="841">
        <v>16</v>
      </c>
      <c r="CS9" s="842"/>
      <c r="CT9" s="842"/>
      <c r="CU9" s="842"/>
      <c r="CV9" s="843"/>
      <c r="CW9" s="841" t="s">
        <v>562</v>
      </c>
      <c r="CX9" s="842"/>
      <c r="CY9" s="842"/>
      <c r="CZ9" s="842"/>
      <c r="DA9" s="843"/>
      <c r="DB9" s="841" t="s">
        <v>562</v>
      </c>
      <c r="DC9" s="842"/>
      <c r="DD9" s="842"/>
      <c r="DE9" s="842"/>
      <c r="DF9" s="843"/>
      <c r="DG9" s="841" t="s">
        <v>562</v>
      </c>
      <c r="DH9" s="842"/>
      <c r="DI9" s="842"/>
      <c r="DJ9" s="842"/>
      <c r="DK9" s="843"/>
      <c r="DL9" s="841" t="s">
        <v>562</v>
      </c>
      <c r="DM9" s="842"/>
      <c r="DN9" s="842"/>
      <c r="DO9" s="842"/>
      <c r="DP9" s="843"/>
      <c r="DQ9" s="841" t="s">
        <v>562</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574</v>
      </c>
      <c r="BT10" s="829"/>
      <c r="BU10" s="829"/>
      <c r="BV10" s="829"/>
      <c r="BW10" s="829"/>
      <c r="BX10" s="829"/>
      <c r="BY10" s="829"/>
      <c r="BZ10" s="829"/>
      <c r="CA10" s="829"/>
      <c r="CB10" s="829"/>
      <c r="CC10" s="829"/>
      <c r="CD10" s="829"/>
      <c r="CE10" s="829"/>
      <c r="CF10" s="829"/>
      <c r="CG10" s="830"/>
      <c r="CH10" s="841">
        <v>-4</v>
      </c>
      <c r="CI10" s="842"/>
      <c r="CJ10" s="842"/>
      <c r="CK10" s="842"/>
      <c r="CL10" s="843"/>
      <c r="CM10" s="841">
        <v>31</v>
      </c>
      <c r="CN10" s="842"/>
      <c r="CO10" s="842"/>
      <c r="CP10" s="842"/>
      <c r="CQ10" s="843"/>
      <c r="CR10" s="841">
        <v>22</v>
      </c>
      <c r="CS10" s="842"/>
      <c r="CT10" s="842"/>
      <c r="CU10" s="842"/>
      <c r="CV10" s="843"/>
      <c r="CW10" s="841" t="s">
        <v>562</v>
      </c>
      <c r="CX10" s="842"/>
      <c r="CY10" s="842"/>
      <c r="CZ10" s="842"/>
      <c r="DA10" s="843"/>
      <c r="DB10" s="841" t="s">
        <v>562</v>
      </c>
      <c r="DC10" s="842"/>
      <c r="DD10" s="842"/>
      <c r="DE10" s="842"/>
      <c r="DF10" s="843"/>
      <c r="DG10" s="841" t="s">
        <v>562</v>
      </c>
      <c r="DH10" s="842"/>
      <c r="DI10" s="842"/>
      <c r="DJ10" s="842"/>
      <c r="DK10" s="843"/>
      <c r="DL10" s="841" t="s">
        <v>562</v>
      </c>
      <c r="DM10" s="842"/>
      <c r="DN10" s="842"/>
      <c r="DO10" s="842"/>
      <c r="DP10" s="843"/>
      <c r="DQ10" s="841" t="s">
        <v>562</v>
      </c>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575</v>
      </c>
      <c r="BT11" s="829"/>
      <c r="BU11" s="829"/>
      <c r="BV11" s="829"/>
      <c r="BW11" s="829"/>
      <c r="BX11" s="829"/>
      <c r="BY11" s="829"/>
      <c r="BZ11" s="829"/>
      <c r="CA11" s="829"/>
      <c r="CB11" s="829"/>
      <c r="CC11" s="829"/>
      <c r="CD11" s="829"/>
      <c r="CE11" s="829"/>
      <c r="CF11" s="829"/>
      <c r="CG11" s="830"/>
      <c r="CH11" s="841">
        <v>1</v>
      </c>
      <c r="CI11" s="842"/>
      <c r="CJ11" s="842"/>
      <c r="CK11" s="842"/>
      <c r="CL11" s="843"/>
      <c r="CM11" s="841">
        <v>8</v>
      </c>
      <c r="CN11" s="842"/>
      <c r="CO11" s="842"/>
      <c r="CP11" s="842"/>
      <c r="CQ11" s="843"/>
      <c r="CR11" s="841">
        <v>3</v>
      </c>
      <c r="CS11" s="842"/>
      <c r="CT11" s="842"/>
      <c r="CU11" s="842"/>
      <c r="CV11" s="843"/>
      <c r="CW11" s="841">
        <v>36</v>
      </c>
      <c r="CX11" s="842"/>
      <c r="CY11" s="842"/>
      <c r="CZ11" s="842"/>
      <c r="DA11" s="843"/>
      <c r="DB11" s="841" t="s">
        <v>562</v>
      </c>
      <c r="DC11" s="842"/>
      <c r="DD11" s="842"/>
      <c r="DE11" s="842"/>
      <c r="DF11" s="843"/>
      <c r="DG11" s="841" t="s">
        <v>562</v>
      </c>
      <c r="DH11" s="842"/>
      <c r="DI11" s="842"/>
      <c r="DJ11" s="842"/>
      <c r="DK11" s="843"/>
      <c r="DL11" s="841" t="s">
        <v>562</v>
      </c>
      <c r="DM11" s="842"/>
      <c r="DN11" s="842"/>
      <c r="DO11" s="842"/>
      <c r="DP11" s="843"/>
      <c r="DQ11" s="841" t="s">
        <v>562</v>
      </c>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576</v>
      </c>
      <c r="BT12" s="829"/>
      <c r="BU12" s="829"/>
      <c r="BV12" s="829"/>
      <c r="BW12" s="829"/>
      <c r="BX12" s="829"/>
      <c r="BY12" s="829"/>
      <c r="BZ12" s="829"/>
      <c r="CA12" s="829"/>
      <c r="CB12" s="829"/>
      <c r="CC12" s="829"/>
      <c r="CD12" s="829"/>
      <c r="CE12" s="829"/>
      <c r="CF12" s="829"/>
      <c r="CG12" s="830"/>
      <c r="CH12" s="841">
        <v>0</v>
      </c>
      <c r="CI12" s="842"/>
      <c r="CJ12" s="842"/>
      <c r="CK12" s="842"/>
      <c r="CL12" s="843"/>
      <c r="CM12" s="841">
        <v>3</v>
      </c>
      <c r="CN12" s="842"/>
      <c r="CO12" s="842"/>
      <c r="CP12" s="842"/>
      <c r="CQ12" s="843"/>
      <c r="CR12" s="841">
        <v>1</v>
      </c>
      <c r="CS12" s="842"/>
      <c r="CT12" s="842"/>
      <c r="CU12" s="842"/>
      <c r="CV12" s="843"/>
      <c r="CW12" s="841">
        <v>1</v>
      </c>
      <c r="CX12" s="842"/>
      <c r="CY12" s="842"/>
      <c r="CZ12" s="842"/>
      <c r="DA12" s="843"/>
      <c r="DB12" s="841" t="s">
        <v>562</v>
      </c>
      <c r="DC12" s="842"/>
      <c r="DD12" s="842"/>
      <c r="DE12" s="842"/>
      <c r="DF12" s="843"/>
      <c r="DG12" s="841" t="s">
        <v>562</v>
      </c>
      <c r="DH12" s="842"/>
      <c r="DI12" s="842"/>
      <c r="DJ12" s="842"/>
      <c r="DK12" s="843"/>
      <c r="DL12" s="841" t="s">
        <v>562</v>
      </c>
      <c r="DM12" s="842"/>
      <c r="DN12" s="842"/>
      <c r="DO12" s="842"/>
      <c r="DP12" s="843"/>
      <c r="DQ12" s="841" t="s">
        <v>562</v>
      </c>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577</v>
      </c>
      <c r="BT13" s="829"/>
      <c r="BU13" s="829"/>
      <c r="BV13" s="829"/>
      <c r="BW13" s="829"/>
      <c r="BX13" s="829"/>
      <c r="BY13" s="829"/>
      <c r="BZ13" s="829"/>
      <c r="CA13" s="829"/>
      <c r="CB13" s="829"/>
      <c r="CC13" s="829"/>
      <c r="CD13" s="829"/>
      <c r="CE13" s="829"/>
      <c r="CF13" s="829"/>
      <c r="CG13" s="830"/>
      <c r="CH13" s="841" t="s">
        <v>563</v>
      </c>
      <c r="CI13" s="842"/>
      <c r="CJ13" s="842"/>
      <c r="CK13" s="842"/>
      <c r="CL13" s="843"/>
      <c r="CM13" s="841">
        <v>3</v>
      </c>
      <c r="CN13" s="842"/>
      <c r="CO13" s="842"/>
      <c r="CP13" s="842"/>
      <c r="CQ13" s="843"/>
      <c r="CR13" s="841">
        <v>3</v>
      </c>
      <c r="CS13" s="842"/>
      <c r="CT13" s="842"/>
      <c r="CU13" s="842"/>
      <c r="CV13" s="843"/>
      <c r="CW13" s="841">
        <v>10</v>
      </c>
      <c r="CX13" s="842"/>
      <c r="CY13" s="842"/>
      <c r="CZ13" s="842"/>
      <c r="DA13" s="843"/>
      <c r="DB13" s="841" t="s">
        <v>562</v>
      </c>
      <c r="DC13" s="842"/>
      <c r="DD13" s="842"/>
      <c r="DE13" s="842"/>
      <c r="DF13" s="843"/>
      <c r="DG13" s="841" t="s">
        <v>562</v>
      </c>
      <c r="DH13" s="842"/>
      <c r="DI13" s="842"/>
      <c r="DJ13" s="842"/>
      <c r="DK13" s="843"/>
      <c r="DL13" s="841" t="s">
        <v>562</v>
      </c>
      <c r="DM13" s="842"/>
      <c r="DN13" s="842"/>
      <c r="DO13" s="842"/>
      <c r="DP13" s="843"/>
      <c r="DQ13" s="841" t="s">
        <v>562</v>
      </c>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378</v>
      </c>
      <c r="B23" s="850" t="s">
        <v>379</v>
      </c>
      <c r="C23" s="851"/>
      <c r="D23" s="851"/>
      <c r="E23" s="851"/>
      <c r="F23" s="851"/>
      <c r="G23" s="851"/>
      <c r="H23" s="851"/>
      <c r="I23" s="851"/>
      <c r="J23" s="851"/>
      <c r="K23" s="851"/>
      <c r="L23" s="851"/>
      <c r="M23" s="851"/>
      <c r="N23" s="851"/>
      <c r="O23" s="851"/>
      <c r="P23" s="852"/>
      <c r="Q23" s="853">
        <v>19075</v>
      </c>
      <c r="R23" s="854"/>
      <c r="S23" s="854"/>
      <c r="T23" s="854"/>
      <c r="U23" s="854"/>
      <c r="V23" s="854">
        <v>18464</v>
      </c>
      <c r="W23" s="854"/>
      <c r="X23" s="854"/>
      <c r="Y23" s="854"/>
      <c r="Z23" s="854"/>
      <c r="AA23" s="854">
        <v>611</v>
      </c>
      <c r="AB23" s="854"/>
      <c r="AC23" s="854"/>
      <c r="AD23" s="854"/>
      <c r="AE23" s="855"/>
      <c r="AF23" s="856">
        <v>555</v>
      </c>
      <c r="AG23" s="854"/>
      <c r="AH23" s="854"/>
      <c r="AI23" s="854"/>
      <c r="AJ23" s="857"/>
      <c r="AK23" s="858"/>
      <c r="AL23" s="859"/>
      <c r="AM23" s="859"/>
      <c r="AN23" s="859"/>
      <c r="AO23" s="859"/>
      <c r="AP23" s="854">
        <v>13756</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558</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390</v>
      </c>
      <c r="C28" s="792"/>
      <c r="D28" s="792"/>
      <c r="E28" s="792"/>
      <c r="F28" s="792"/>
      <c r="G28" s="792"/>
      <c r="H28" s="792"/>
      <c r="I28" s="792"/>
      <c r="J28" s="792"/>
      <c r="K28" s="792"/>
      <c r="L28" s="792"/>
      <c r="M28" s="792"/>
      <c r="N28" s="792"/>
      <c r="O28" s="792"/>
      <c r="P28" s="793"/>
      <c r="Q28" s="882">
        <v>4396</v>
      </c>
      <c r="R28" s="883"/>
      <c r="S28" s="883"/>
      <c r="T28" s="883"/>
      <c r="U28" s="883"/>
      <c r="V28" s="883">
        <v>4119</v>
      </c>
      <c r="W28" s="883"/>
      <c r="X28" s="883"/>
      <c r="Y28" s="883"/>
      <c r="Z28" s="883"/>
      <c r="AA28" s="883">
        <v>277</v>
      </c>
      <c r="AB28" s="883"/>
      <c r="AC28" s="883"/>
      <c r="AD28" s="883"/>
      <c r="AE28" s="884"/>
      <c r="AF28" s="885">
        <v>277</v>
      </c>
      <c r="AG28" s="883"/>
      <c r="AH28" s="883"/>
      <c r="AI28" s="883"/>
      <c r="AJ28" s="886"/>
      <c r="AK28" s="887">
        <v>248</v>
      </c>
      <c r="AL28" s="878"/>
      <c r="AM28" s="878"/>
      <c r="AN28" s="878"/>
      <c r="AO28" s="878"/>
      <c r="AP28" s="878" t="s">
        <v>559</v>
      </c>
      <c r="AQ28" s="878"/>
      <c r="AR28" s="878"/>
      <c r="AS28" s="878"/>
      <c r="AT28" s="878"/>
      <c r="AU28" s="878" t="s">
        <v>559</v>
      </c>
      <c r="AV28" s="878"/>
      <c r="AW28" s="878"/>
      <c r="AX28" s="878"/>
      <c r="AY28" s="878"/>
      <c r="AZ28" s="879" t="s">
        <v>559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391</v>
      </c>
      <c r="C29" s="816"/>
      <c r="D29" s="816"/>
      <c r="E29" s="816"/>
      <c r="F29" s="816"/>
      <c r="G29" s="816"/>
      <c r="H29" s="816"/>
      <c r="I29" s="816"/>
      <c r="J29" s="816"/>
      <c r="K29" s="816"/>
      <c r="L29" s="816"/>
      <c r="M29" s="816"/>
      <c r="N29" s="816"/>
      <c r="O29" s="816"/>
      <c r="P29" s="817"/>
      <c r="Q29" s="818">
        <v>94</v>
      </c>
      <c r="R29" s="819"/>
      <c r="S29" s="819"/>
      <c r="T29" s="819"/>
      <c r="U29" s="819"/>
      <c r="V29" s="819">
        <v>94</v>
      </c>
      <c r="W29" s="819"/>
      <c r="X29" s="819"/>
      <c r="Y29" s="819"/>
      <c r="Z29" s="819"/>
      <c r="AA29" s="819" t="s">
        <v>583</v>
      </c>
      <c r="AB29" s="819"/>
      <c r="AC29" s="819"/>
      <c r="AD29" s="819"/>
      <c r="AE29" s="820"/>
      <c r="AF29" s="821" t="s">
        <v>121</v>
      </c>
      <c r="AG29" s="822"/>
      <c r="AH29" s="822"/>
      <c r="AI29" s="822"/>
      <c r="AJ29" s="823"/>
      <c r="AK29" s="890">
        <v>39</v>
      </c>
      <c r="AL29" s="891"/>
      <c r="AM29" s="891"/>
      <c r="AN29" s="891"/>
      <c r="AO29" s="891"/>
      <c r="AP29" s="891">
        <v>36</v>
      </c>
      <c r="AQ29" s="891"/>
      <c r="AR29" s="891"/>
      <c r="AS29" s="891"/>
      <c r="AT29" s="891"/>
      <c r="AU29" s="891">
        <v>9</v>
      </c>
      <c r="AV29" s="891"/>
      <c r="AW29" s="891"/>
      <c r="AX29" s="891"/>
      <c r="AY29" s="891"/>
      <c r="AZ29" s="892" t="s">
        <v>561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392</v>
      </c>
      <c r="C30" s="816"/>
      <c r="D30" s="816"/>
      <c r="E30" s="816"/>
      <c r="F30" s="816"/>
      <c r="G30" s="816"/>
      <c r="H30" s="816"/>
      <c r="I30" s="816"/>
      <c r="J30" s="816"/>
      <c r="K30" s="816"/>
      <c r="L30" s="816"/>
      <c r="M30" s="816"/>
      <c r="N30" s="816"/>
      <c r="O30" s="816"/>
      <c r="P30" s="817"/>
      <c r="Q30" s="818">
        <v>401</v>
      </c>
      <c r="R30" s="819"/>
      <c r="S30" s="819"/>
      <c r="T30" s="819"/>
      <c r="U30" s="819"/>
      <c r="V30" s="819">
        <v>399</v>
      </c>
      <c r="W30" s="819"/>
      <c r="X30" s="819"/>
      <c r="Y30" s="819"/>
      <c r="Z30" s="819"/>
      <c r="AA30" s="819">
        <v>2</v>
      </c>
      <c r="AB30" s="819"/>
      <c r="AC30" s="819"/>
      <c r="AD30" s="819"/>
      <c r="AE30" s="820"/>
      <c r="AF30" s="821">
        <v>2</v>
      </c>
      <c r="AG30" s="822"/>
      <c r="AH30" s="822"/>
      <c r="AI30" s="822"/>
      <c r="AJ30" s="823"/>
      <c r="AK30" s="890">
        <v>115</v>
      </c>
      <c r="AL30" s="891"/>
      <c r="AM30" s="891"/>
      <c r="AN30" s="891"/>
      <c r="AO30" s="891"/>
      <c r="AP30" s="891" t="s">
        <v>559</v>
      </c>
      <c r="AQ30" s="891"/>
      <c r="AR30" s="891"/>
      <c r="AS30" s="891"/>
      <c r="AT30" s="891"/>
      <c r="AU30" s="891" t="s">
        <v>559</v>
      </c>
      <c r="AV30" s="891"/>
      <c r="AW30" s="891"/>
      <c r="AX30" s="891"/>
      <c r="AY30" s="891"/>
      <c r="AZ30" s="892" t="s">
        <v>559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393</v>
      </c>
      <c r="C31" s="816"/>
      <c r="D31" s="816"/>
      <c r="E31" s="816"/>
      <c r="F31" s="816"/>
      <c r="G31" s="816"/>
      <c r="H31" s="816"/>
      <c r="I31" s="816"/>
      <c r="J31" s="816"/>
      <c r="K31" s="816"/>
      <c r="L31" s="816"/>
      <c r="M31" s="816"/>
      <c r="N31" s="816"/>
      <c r="O31" s="816"/>
      <c r="P31" s="817"/>
      <c r="Q31" s="818">
        <v>3848</v>
      </c>
      <c r="R31" s="819"/>
      <c r="S31" s="819"/>
      <c r="T31" s="819"/>
      <c r="U31" s="819"/>
      <c r="V31" s="819">
        <v>3782</v>
      </c>
      <c r="W31" s="819"/>
      <c r="X31" s="819"/>
      <c r="Y31" s="819"/>
      <c r="Z31" s="819"/>
      <c r="AA31" s="819">
        <v>66</v>
      </c>
      <c r="AB31" s="819"/>
      <c r="AC31" s="819"/>
      <c r="AD31" s="819"/>
      <c r="AE31" s="820"/>
      <c r="AF31" s="821">
        <v>66</v>
      </c>
      <c r="AG31" s="822"/>
      <c r="AH31" s="822"/>
      <c r="AI31" s="822"/>
      <c r="AJ31" s="823"/>
      <c r="AK31" s="890">
        <v>515</v>
      </c>
      <c r="AL31" s="891"/>
      <c r="AM31" s="891"/>
      <c r="AN31" s="891"/>
      <c r="AO31" s="891"/>
      <c r="AP31" s="891" t="s">
        <v>559</v>
      </c>
      <c r="AQ31" s="891"/>
      <c r="AR31" s="891"/>
      <c r="AS31" s="891"/>
      <c r="AT31" s="891"/>
      <c r="AU31" s="891" t="s">
        <v>560</v>
      </c>
      <c r="AV31" s="891"/>
      <c r="AW31" s="891"/>
      <c r="AX31" s="891"/>
      <c r="AY31" s="891"/>
      <c r="AZ31" s="892" t="s">
        <v>559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394</v>
      </c>
      <c r="C32" s="816"/>
      <c r="D32" s="816"/>
      <c r="E32" s="816"/>
      <c r="F32" s="816"/>
      <c r="G32" s="816"/>
      <c r="H32" s="816"/>
      <c r="I32" s="816"/>
      <c r="J32" s="816"/>
      <c r="K32" s="816"/>
      <c r="L32" s="816"/>
      <c r="M32" s="816"/>
      <c r="N32" s="816"/>
      <c r="O32" s="816"/>
      <c r="P32" s="817"/>
      <c r="Q32" s="818">
        <v>16</v>
      </c>
      <c r="R32" s="819"/>
      <c r="S32" s="819"/>
      <c r="T32" s="819"/>
      <c r="U32" s="819"/>
      <c r="V32" s="819">
        <v>16</v>
      </c>
      <c r="W32" s="819"/>
      <c r="X32" s="819"/>
      <c r="Y32" s="819"/>
      <c r="Z32" s="819"/>
      <c r="AA32" s="819" t="s">
        <v>583</v>
      </c>
      <c r="AB32" s="819"/>
      <c r="AC32" s="819"/>
      <c r="AD32" s="819"/>
      <c r="AE32" s="820"/>
      <c r="AF32" s="821" t="s">
        <v>121</v>
      </c>
      <c r="AG32" s="822"/>
      <c r="AH32" s="822"/>
      <c r="AI32" s="822"/>
      <c r="AJ32" s="823"/>
      <c r="AK32" s="890">
        <v>1</v>
      </c>
      <c r="AL32" s="891"/>
      <c r="AM32" s="891"/>
      <c r="AN32" s="891"/>
      <c r="AO32" s="891"/>
      <c r="AP32" s="891" t="s">
        <v>563</v>
      </c>
      <c r="AQ32" s="891"/>
      <c r="AR32" s="891"/>
      <c r="AS32" s="891"/>
      <c r="AT32" s="891"/>
      <c r="AU32" s="891" t="s">
        <v>559</v>
      </c>
      <c r="AV32" s="891"/>
      <c r="AW32" s="891"/>
      <c r="AX32" s="891"/>
      <c r="AY32" s="891"/>
      <c r="AZ32" s="892" t="s">
        <v>562</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395</v>
      </c>
      <c r="C33" s="816"/>
      <c r="D33" s="816"/>
      <c r="E33" s="816"/>
      <c r="F33" s="816"/>
      <c r="G33" s="816"/>
      <c r="H33" s="816"/>
      <c r="I33" s="816"/>
      <c r="J33" s="816"/>
      <c r="K33" s="816"/>
      <c r="L33" s="816"/>
      <c r="M33" s="816"/>
      <c r="N33" s="816"/>
      <c r="O33" s="816"/>
      <c r="P33" s="817"/>
      <c r="Q33" s="818">
        <v>148</v>
      </c>
      <c r="R33" s="819"/>
      <c r="S33" s="819"/>
      <c r="T33" s="819"/>
      <c r="U33" s="819"/>
      <c r="V33" s="819">
        <v>136</v>
      </c>
      <c r="W33" s="819"/>
      <c r="X33" s="819"/>
      <c r="Y33" s="819"/>
      <c r="Z33" s="819"/>
      <c r="AA33" s="819">
        <v>12</v>
      </c>
      <c r="AB33" s="819"/>
      <c r="AC33" s="819"/>
      <c r="AD33" s="819"/>
      <c r="AE33" s="820"/>
      <c r="AF33" s="821">
        <v>829</v>
      </c>
      <c r="AG33" s="822"/>
      <c r="AH33" s="822"/>
      <c r="AI33" s="822"/>
      <c r="AJ33" s="823"/>
      <c r="AK33" s="890">
        <v>83</v>
      </c>
      <c r="AL33" s="891"/>
      <c r="AM33" s="891"/>
      <c r="AN33" s="891"/>
      <c r="AO33" s="891"/>
      <c r="AP33" s="891">
        <v>377</v>
      </c>
      <c r="AQ33" s="891"/>
      <c r="AR33" s="891"/>
      <c r="AS33" s="891"/>
      <c r="AT33" s="891"/>
      <c r="AU33" s="891">
        <v>317</v>
      </c>
      <c r="AV33" s="891"/>
      <c r="AW33" s="891"/>
      <c r="AX33" s="891"/>
      <c r="AY33" s="891"/>
      <c r="AZ33" s="892" t="s">
        <v>559</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397</v>
      </c>
      <c r="C34" s="816"/>
      <c r="D34" s="816"/>
      <c r="E34" s="816"/>
      <c r="F34" s="816"/>
      <c r="G34" s="816"/>
      <c r="H34" s="816"/>
      <c r="I34" s="816"/>
      <c r="J34" s="816"/>
      <c r="K34" s="816"/>
      <c r="L34" s="816"/>
      <c r="M34" s="816"/>
      <c r="N34" s="816"/>
      <c r="O34" s="816"/>
      <c r="P34" s="817"/>
      <c r="Q34" s="818">
        <v>156</v>
      </c>
      <c r="R34" s="819"/>
      <c r="S34" s="819"/>
      <c r="T34" s="819"/>
      <c r="U34" s="819"/>
      <c r="V34" s="819">
        <v>129</v>
      </c>
      <c r="W34" s="819"/>
      <c r="X34" s="819"/>
      <c r="Y34" s="819"/>
      <c r="Z34" s="819"/>
      <c r="AA34" s="819">
        <v>27</v>
      </c>
      <c r="AB34" s="819"/>
      <c r="AC34" s="819"/>
      <c r="AD34" s="819"/>
      <c r="AE34" s="820"/>
      <c r="AF34" s="821">
        <v>27</v>
      </c>
      <c r="AG34" s="822"/>
      <c r="AH34" s="822"/>
      <c r="AI34" s="822"/>
      <c r="AJ34" s="823"/>
      <c r="AK34" s="890">
        <v>75</v>
      </c>
      <c r="AL34" s="891"/>
      <c r="AM34" s="891"/>
      <c r="AN34" s="891"/>
      <c r="AO34" s="891"/>
      <c r="AP34" s="891">
        <v>57</v>
      </c>
      <c r="AQ34" s="891"/>
      <c r="AR34" s="891"/>
      <c r="AS34" s="891"/>
      <c r="AT34" s="891"/>
      <c r="AU34" s="891">
        <v>41</v>
      </c>
      <c r="AV34" s="891"/>
      <c r="AW34" s="891"/>
      <c r="AX34" s="891"/>
      <c r="AY34" s="891"/>
      <c r="AZ34" s="892" t="s">
        <v>559</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399</v>
      </c>
      <c r="C35" s="816"/>
      <c r="D35" s="816"/>
      <c r="E35" s="816"/>
      <c r="F35" s="816"/>
      <c r="G35" s="816"/>
      <c r="H35" s="816"/>
      <c r="I35" s="816"/>
      <c r="J35" s="816"/>
      <c r="K35" s="816"/>
      <c r="L35" s="816"/>
      <c r="M35" s="816"/>
      <c r="N35" s="816"/>
      <c r="O35" s="816"/>
      <c r="P35" s="817"/>
      <c r="Q35" s="818">
        <v>341</v>
      </c>
      <c r="R35" s="819"/>
      <c r="S35" s="819"/>
      <c r="T35" s="819"/>
      <c r="U35" s="819"/>
      <c r="V35" s="819">
        <v>330</v>
      </c>
      <c r="W35" s="819"/>
      <c r="X35" s="819"/>
      <c r="Y35" s="819"/>
      <c r="Z35" s="819"/>
      <c r="AA35" s="819">
        <v>11</v>
      </c>
      <c r="AB35" s="819"/>
      <c r="AC35" s="819"/>
      <c r="AD35" s="819"/>
      <c r="AE35" s="820"/>
      <c r="AF35" s="821">
        <v>11</v>
      </c>
      <c r="AG35" s="822"/>
      <c r="AH35" s="822"/>
      <c r="AI35" s="822"/>
      <c r="AJ35" s="823"/>
      <c r="AK35" s="890">
        <v>204</v>
      </c>
      <c r="AL35" s="891"/>
      <c r="AM35" s="891"/>
      <c r="AN35" s="891"/>
      <c r="AO35" s="891"/>
      <c r="AP35" s="891">
        <v>1717</v>
      </c>
      <c r="AQ35" s="891"/>
      <c r="AR35" s="891"/>
      <c r="AS35" s="891"/>
      <c r="AT35" s="891"/>
      <c r="AU35" s="891">
        <v>1610</v>
      </c>
      <c r="AV35" s="891"/>
      <c r="AW35" s="891"/>
      <c r="AX35" s="891"/>
      <c r="AY35" s="891"/>
      <c r="AZ35" s="892" t="s">
        <v>559</v>
      </c>
      <c r="BA35" s="892"/>
      <c r="BB35" s="892"/>
      <c r="BC35" s="892"/>
      <c r="BD35" s="892"/>
      <c r="BE35" s="888" t="s">
        <v>398</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400</v>
      </c>
      <c r="C36" s="816"/>
      <c r="D36" s="816"/>
      <c r="E36" s="816"/>
      <c r="F36" s="816"/>
      <c r="G36" s="816"/>
      <c r="H36" s="816"/>
      <c r="I36" s="816"/>
      <c r="J36" s="816"/>
      <c r="K36" s="816"/>
      <c r="L36" s="816"/>
      <c r="M36" s="816"/>
      <c r="N36" s="816"/>
      <c r="O36" s="816"/>
      <c r="P36" s="817"/>
      <c r="Q36" s="818">
        <v>1525</v>
      </c>
      <c r="R36" s="819"/>
      <c r="S36" s="819"/>
      <c r="T36" s="819"/>
      <c r="U36" s="819"/>
      <c r="V36" s="819">
        <v>1518</v>
      </c>
      <c r="W36" s="819"/>
      <c r="X36" s="819"/>
      <c r="Y36" s="819"/>
      <c r="Z36" s="819"/>
      <c r="AA36" s="819">
        <v>7</v>
      </c>
      <c r="AB36" s="819"/>
      <c r="AC36" s="819"/>
      <c r="AD36" s="819"/>
      <c r="AE36" s="820"/>
      <c r="AF36" s="821" t="s">
        <v>121</v>
      </c>
      <c r="AG36" s="822"/>
      <c r="AH36" s="822"/>
      <c r="AI36" s="822"/>
      <c r="AJ36" s="823"/>
      <c r="AK36" s="890">
        <v>368</v>
      </c>
      <c r="AL36" s="891"/>
      <c r="AM36" s="891"/>
      <c r="AN36" s="891"/>
      <c r="AO36" s="891"/>
      <c r="AP36" s="891">
        <v>7508</v>
      </c>
      <c r="AQ36" s="891"/>
      <c r="AR36" s="891"/>
      <c r="AS36" s="891"/>
      <c r="AT36" s="891"/>
      <c r="AU36" s="891">
        <v>5789</v>
      </c>
      <c r="AV36" s="891"/>
      <c r="AW36" s="891"/>
      <c r="AX36" s="891"/>
      <c r="AY36" s="891"/>
      <c r="AZ36" s="892" t="s">
        <v>559</v>
      </c>
      <c r="BA36" s="892"/>
      <c r="BB36" s="892"/>
      <c r="BC36" s="892"/>
      <c r="BD36" s="892"/>
      <c r="BE36" s="888" t="s">
        <v>398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378</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1213</v>
      </c>
      <c r="AG63" s="902"/>
      <c r="AH63" s="902"/>
      <c r="AI63" s="902"/>
      <c r="AJ63" s="903"/>
      <c r="AK63" s="904"/>
      <c r="AL63" s="899"/>
      <c r="AM63" s="899"/>
      <c r="AN63" s="899"/>
      <c r="AO63" s="899"/>
      <c r="AP63" s="902">
        <v>9694</v>
      </c>
      <c r="AQ63" s="902"/>
      <c r="AR63" s="902"/>
      <c r="AS63" s="902"/>
      <c r="AT63" s="902"/>
      <c r="AU63" s="902">
        <v>7767</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405</v>
      </c>
      <c r="B66" s="801"/>
      <c r="C66" s="801"/>
      <c r="D66" s="801"/>
      <c r="E66" s="801"/>
      <c r="F66" s="801"/>
      <c r="G66" s="801"/>
      <c r="H66" s="801"/>
      <c r="I66" s="801"/>
      <c r="J66" s="801"/>
      <c r="K66" s="801"/>
      <c r="L66" s="801"/>
      <c r="M66" s="801"/>
      <c r="N66" s="801"/>
      <c r="O66" s="801"/>
      <c r="P66" s="802"/>
      <c r="Q66" s="777" t="s">
        <v>382</v>
      </c>
      <c r="R66" s="778"/>
      <c r="S66" s="778"/>
      <c r="T66" s="778"/>
      <c r="U66" s="779"/>
      <c r="V66" s="777" t="s">
        <v>383</v>
      </c>
      <c r="W66" s="778"/>
      <c r="X66" s="778"/>
      <c r="Y66" s="778"/>
      <c r="Z66" s="779"/>
      <c r="AA66" s="777" t="s">
        <v>384</v>
      </c>
      <c r="AB66" s="778"/>
      <c r="AC66" s="778"/>
      <c r="AD66" s="778"/>
      <c r="AE66" s="779"/>
      <c r="AF66" s="912" t="s">
        <v>385</v>
      </c>
      <c r="AG66" s="873"/>
      <c r="AH66" s="873"/>
      <c r="AI66" s="873"/>
      <c r="AJ66" s="913"/>
      <c r="AK66" s="777" t="s">
        <v>386</v>
      </c>
      <c r="AL66" s="801"/>
      <c r="AM66" s="801"/>
      <c r="AN66" s="801"/>
      <c r="AO66" s="802"/>
      <c r="AP66" s="777" t="s">
        <v>406</v>
      </c>
      <c r="AQ66" s="778"/>
      <c r="AR66" s="778"/>
      <c r="AS66" s="778"/>
      <c r="AT66" s="779"/>
      <c r="AU66" s="777" t="s">
        <v>407</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564</v>
      </c>
      <c r="C68" s="930"/>
      <c r="D68" s="930"/>
      <c r="E68" s="930"/>
      <c r="F68" s="930"/>
      <c r="G68" s="930"/>
      <c r="H68" s="930"/>
      <c r="I68" s="930"/>
      <c r="J68" s="930"/>
      <c r="K68" s="930"/>
      <c r="L68" s="930"/>
      <c r="M68" s="930"/>
      <c r="N68" s="930"/>
      <c r="O68" s="930"/>
      <c r="P68" s="931"/>
      <c r="Q68" s="932">
        <v>1269</v>
      </c>
      <c r="R68" s="926"/>
      <c r="S68" s="926"/>
      <c r="T68" s="926"/>
      <c r="U68" s="926"/>
      <c r="V68" s="926">
        <v>1252</v>
      </c>
      <c r="W68" s="926"/>
      <c r="X68" s="926"/>
      <c r="Y68" s="926"/>
      <c r="Z68" s="926"/>
      <c r="AA68" s="926">
        <v>17</v>
      </c>
      <c r="AB68" s="926"/>
      <c r="AC68" s="926"/>
      <c r="AD68" s="926"/>
      <c r="AE68" s="926"/>
      <c r="AF68" s="926">
        <v>17</v>
      </c>
      <c r="AG68" s="926"/>
      <c r="AH68" s="926"/>
      <c r="AI68" s="926"/>
      <c r="AJ68" s="926"/>
      <c r="AK68" s="926">
        <v>27</v>
      </c>
      <c r="AL68" s="926"/>
      <c r="AM68" s="926"/>
      <c r="AN68" s="926"/>
      <c r="AO68" s="926"/>
      <c r="AP68" s="926">
        <v>1159</v>
      </c>
      <c r="AQ68" s="926"/>
      <c r="AR68" s="926"/>
      <c r="AS68" s="926"/>
      <c r="AT68" s="926"/>
      <c r="AU68" s="926">
        <v>642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569</v>
      </c>
      <c r="C69" s="934"/>
      <c r="D69" s="934"/>
      <c r="E69" s="934"/>
      <c r="F69" s="934"/>
      <c r="G69" s="934"/>
      <c r="H69" s="934"/>
      <c r="I69" s="934"/>
      <c r="J69" s="934"/>
      <c r="K69" s="934"/>
      <c r="L69" s="934"/>
      <c r="M69" s="934"/>
      <c r="N69" s="934"/>
      <c r="O69" s="934"/>
      <c r="P69" s="935"/>
      <c r="Q69" s="936">
        <v>487</v>
      </c>
      <c r="R69" s="891"/>
      <c r="S69" s="891"/>
      <c r="T69" s="891"/>
      <c r="U69" s="891"/>
      <c r="V69" s="891">
        <v>459</v>
      </c>
      <c r="W69" s="891"/>
      <c r="X69" s="891"/>
      <c r="Y69" s="891"/>
      <c r="Z69" s="891"/>
      <c r="AA69" s="891">
        <v>28</v>
      </c>
      <c r="AB69" s="891"/>
      <c r="AC69" s="891"/>
      <c r="AD69" s="891"/>
      <c r="AE69" s="891"/>
      <c r="AF69" s="891">
        <v>28</v>
      </c>
      <c r="AG69" s="891"/>
      <c r="AH69" s="891"/>
      <c r="AI69" s="891"/>
      <c r="AJ69" s="891"/>
      <c r="AK69" s="891" t="s">
        <v>566</v>
      </c>
      <c r="AL69" s="891"/>
      <c r="AM69" s="891"/>
      <c r="AN69" s="891"/>
      <c r="AO69" s="891"/>
      <c r="AP69" s="891" t="s">
        <v>566</v>
      </c>
      <c r="AQ69" s="891"/>
      <c r="AR69" s="891"/>
      <c r="AS69" s="891"/>
      <c r="AT69" s="891"/>
      <c r="AU69" s="891" t="s">
        <v>566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570</v>
      </c>
      <c r="C70" s="934"/>
      <c r="D70" s="934"/>
      <c r="E70" s="934"/>
      <c r="F70" s="934"/>
      <c r="G70" s="934"/>
      <c r="H70" s="934"/>
      <c r="I70" s="934"/>
      <c r="J70" s="934"/>
      <c r="K70" s="934"/>
      <c r="L70" s="934"/>
      <c r="M70" s="934"/>
      <c r="N70" s="934"/>
      <c r="O70" s="934"/>
      <c r="P70" s="935"/>
      <c r="Q70" s="936">
        <v>106301</v>
      </c>
      <c r="R70" s="891"/>
      <c r="S70" s="891"/>
      <c r="T70" s="891"/>
      <c r="U70" s="891"/>
      <c r="V70" s="891">
        <v>103914</v>
      </c>
      <c r="W70" s="891"/>
      <c r="X70" s="891"/>
      <c r="Y70" s="891"/>
      <c r="Z70" s="891"/>
      <c r="AA70" s="891">
        <v>2387</v>
      </c>
      <c r="AB70" s="891"/>
      <c r="AC70" s="891"/>
      <c r="AD70" s="891"/>
      <c r="AE70" s="891"/>
      <c r="AF70" s="891">
        <v>2387</v>
      </c>
      <c r="AG70" s="891"/>
      <c r="AH70" s="891"/>
      <c r="AI70" s="891"/>
      <c r="AJ70" s="891"/>
      <c r="AK70" s="891">
        <v>1371</v>
      </c>
      <c r="AL70" s="891"/>
      <c r="AM70" s="891"/>
      <c r="AN70" s="891"/>
      <c r="AO70" s="891"/>
      <c r="AP70" s="891" t="s">
        <v>566</v>
      </c>
      <c r="AQ70" s="891"/>
      <c r="AR70" s="891"/>
      <c r="AS70" s="891"/>
      <c r="AT70" s="891"/>
      <c r="AU70" s="891" t="s">
        <v>566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567</v>
      </c>
      <c r="C71" s="934"/>
      <c r="D71" s="934"/>
      <c r="E71" s="934"/>
      <c r="F71" s="934"/>
      <c r="G71" s="934"/>
      <c r="H71" s="934"/>
      <c r="I71" s="934"/>
      <c r="J71" s="934"/>
      <c r="K71" s="934"/>
      <c r="L71" s="934"/>
      <c r="M71" s="934"/>
      <c r="N71" s="934"/>
      <c r="O71" s="934"/>
      <c r="P71" s="935"/>
      <c r="Q71" s="936">
        <v>3942</v>
      </c>
      <c r="R71" s="891"/>
      <c r="S71" s="891"/>
      <c r="T71" s="891"/>
      <c r="U71" s="891"/>
      <c r="V71" s="891">
        <v>3921</v>
      </c>
      <c r="W71" s="891"/>
      <c r="X71" s="891"/>
      <c r="Y71" s="891"/>
      <c r="Z71" s="891"/>
      <c r="AA71" s="891">
        <v>21</v>
      </c>
      <c r="AB71" s="891"/>
      <c r="AC71" s="891"/>
      <c r="AD71" s="891"/>
      <c r="AE71" s="891"/>
      <c r="AF71" s="891">
        <v>21</v>
      </c>
      <c r="AG71" s="891"/>
      <c r="AH71" s="891"/>
      <c r="AI71" s="891"/>
      <c r="AJ71" s="891"/>
      <c r="AK71" s="891" t="s">
        <v>566</v>
      </c>
      <c r="AL71" s="891"/>
      <c r="AM71" s="891"/>
      <c r="AN71" s="891"/>
      <c r="AO71" s="891"/>
      <c r="AP71" s="891" t="s">
        <v>566</v>
      </c>
      <c r="AQ71" s="891"/>
      <c r="AR71" s="891"/>
      <c r="AS71" s="891"/>
      <c r="AT71" s="891"/>
      <c r="AU71" s="891" t="s">
        <v>566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568</v>
      </c>
      <c r="C72" s="934"/>
      <c r="D72" s="934"/>
      <c r="E72" s="934"/>
      <c r="F72" s="934"/>
      <c r="G72" s="934"/>
      <c r="H72" s="934"/>
      <c r="I72" s="934"/>
      <c r="J72" s="934"/>
      <c r="K72" s="934"/>
      <c r="L72" s="934"/>
      <c r="M72" s="934"/>
      <c r="N72" s="934"/>
      <c r="O72" s="934"/>
      <c r="P72" s="935"/>
      <c r="Q72" s="936">
        <v>101</v>
      </c>
      <c r="R72" s="891"/>
      <c r="S72" s="891"/>
      <c r="T72" s="891"/>
      <c r="U72" s="891"/>
      <c r="V72" s="891">
        <v>99</v>
      </c>
      <c r="W72" s="891"/>
      <c r="X72" s="891"/>
      <c r="Y72" s="891"/>
      <c r="Z72" s="891"/>
      <c r="AA72" s="891">
        <v>3</v>
      </c>
      <c r="AB72" s="891"/>
      <c r="AC72" s="891"/>
      <c r="AD72" s="891"/>
      <c r="AE72" s="891"/>
      <c r="AF72" s="891">
        <v>3</v>
      </c>
      <c r="AG72" s="891"/>
      <c r="AH72" s="891"/>
      <c r="AI72" s="891"/>
      <c r="AJ72" s="891"/>
      <c r="AK72" s="891" t="s">
        <v>566</v>
      </c>
      <c r="AL72" s="891"/>
      <c r="AM72" s="891"/>
      <c r="AN72" s="891"/>
      <c r="AO72" s="891"/>
      <c r="AP72" s="891" t="s">
        <v>566</v>
      </c>
      <c r="AQ72" s="891"/>
      <c r="AR72" s="891"/>
      <c r="AS72" s="891"/>
      <c r="AT72" s="891"/>
      <c r="AU72" s="891" t="s">
        <v>566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565</v>
      </c>
      <c r="C73" s="934"/>
      <c r="D73" s="934"/>
      <c r="E73" s="934"/>
      <c r="F73" s="934"/>
      <c r="G73" s="934"/>
      <c r="H73" s="934"/>
      <c r="I73" s="934"/>
      <c r="J73" s="934"/>
      <c r="K73" s="934"/>
      <c r="L73" s="934"/>
      <c r="M73" s="934"/>
      <c r="N73" s="934"/>
      <c r="O73" s="934"/>
      <c r="P73" s="935"/>
      <c r="Q73" s="936">
        <v>144</v>
      </c>
      <c r="R73" s="891"/>
      <c r="S73" s="891"/>
      <c r="T73" s="891"/>
      <c r="U73" s="891"/>
      <c r="V73" s="891">
        <v>133</v>
      </c>
      <c r="W73" s="891"/>
      <c r="X73" s="891"/>
      <c r="Y73" s="891"/>
      <c r="Z73" s="891"/>
      <c r="AA73" s="891">
        <v>11</v>
      </c>
      <c r="AB73" s="891"/>
      <c r="AC73" s="891"/>
      <c r="AD73" s="891"/>
      <c r="AE73" s="891"/>
      <c r="AF73" s="891">
        <v>11</v>
      </c>
      <c r="AG73" s="891"/>
      <c r="AH73" s="891"/>
      <c r="AI73" s="891"/>
      <c r="AJ73" s="891"/>
      <c r="AK73" s="891">
        <v>14</v>
      </c>
      <c r="AL73" s="891"/>
      <c r="AM73" s="891"/>
      <c r="AN73" s="891"/>
      <c r="AO73" s="891"/>
      <c r="AP73" s="891" t="s">
        <v>560</v>
      </c>
      <c r="AQ73" s="891"/>
      <c r="AR73" s="891"/>
      <c r="AS73" s="891"/>
      <c r="AT73" s="891"/>
      <c r="AU73" s="891" t="s">
        <v>566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2467</v>
      </c>
      <c r="AG88" s="902"/>
      <c r="AH88" s="902"/>
      <c r="AI88" s="902"/>
      <c r="AJ88" s="902"/>
      <c r="AK88" s="899"/>
      <c r="AL88" s="899"/>
      <c r="AM88" s="899"/>
      <c r="AN88" s="899"/>
      <c r="AO88" s="899"/>
      <c r="AP88" s="902">
        <v>1159</v>
      </c>
      <c r="AQ88" s="902"/>
      <c r="AR88" s="902"/>
      <c r="AS88" s="902"/>
      <c r="AT88" s="902"/>
      <c r="AU88" s="902">
        <v>642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99</v>
      </c>
      <c r="CS102" s="910"/>
      <c r="CT102" s="910"/>
      <c r="CU102" s="910"/>
      <c r="CV102" s="953"/>
      <c r="CW102" s="952">
        <v>47</v>
      </c>
      <c r="CX102" s="910"/>
      <c r="CY102" s="910"/>
      <c r="CZ102" s="910"/>
      <c r="DA102" s="953"/>
      <c r="DB102" s="952" t="s">
        <v>560</v>
      </c>
      <c r="DC102" s="910"/>
      <c r="DD102" s="910"/>
      <c r="DE102" s="910"/>
      <c r="DF102" s="953"/>
      <c r="DG102" s="952" t="s">
        <v>563</v>
      </c>
      <c r="DH102" s="910"/>
      <c r="DI102" s="910"/>
      <c r="DJ102" s="910"/>
      <c r="DK102" s="953"/>
      <c r="DL102" s="952" t="s">
        <v>563</v>
      </c>
      <c r="DM102" s="910"/>
      <c r="DN102" s="910"/>
      <c r="DO102" s="910"/>
      <c r="DP102" s="953"/>
      <c r="DQ102" s="952">
        <v>322</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297</v>
      </c>
      <c r="AG109" s="955"/>
      <c r="AH109" s="955"/>
      <c r="AI109" s="955"/>
      <c r="AJ109" s="956"/>
      <c r="AK109" s="954" t="s">
        <v>296</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297</v>
      </c>
      <c r="BW109" s="955"/>
      <c r="BX109" s="955"/>
      <c r="BY109" s="955"/>
      <c r="BZ109" s="956"/>
      <c r="CA109" s="954" t="s">
        <v>296</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297</v>
      </c>
      <c r="DM109" s="955"/>
      <c r="DN109" s="955"/>
      <c r="DO109" s="955"/>
      <c r="DP109" s="956"/>
      <c r="DQ109" s="954" t="s">
        <v>296</v>
      </c>
      <c r="DR109" s="955"/>
      <c r="DS109" s="955"/>
      <c r="DT109" s="955"/>
      <c r="DU109" s="956"/>
      <c r="DV109" s="954" t="s">
        <v>418</v>
      </c>
      <c r="DW109" s="955"/>
      <c r="DX109" s="955"/>
      <c r="DY109" s="955"/>
      <c r="DZ109" s="957"/>
    </row>
    <row r="110" spans="1:131" s="226" customFormat="1" ht="26.25" customHeight="1" x14ac:dyDescent="0.2">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1610069</v>
      </c>
      <c r="AB110" s="962"/>
      <c r="AC110" s="962"/>
      <c r="AD110" s="962"/>
      <c r="AE110" s="963"/>
      <c r="AF110" s="964">
        <v>1560572</v>
      </c>
      <c r="AG110" s="962"/>
      <c r="AH110" s="962"/>
      <c r="AI110" s="962"/>
      <c r="AJ110" s="963"/>
      <c r="AK110" s="964">
        <v>1605586</v>
      </c>
      <c r="AL110" s="962"/>
      <c r="AM110" s="962"/>
      <c r="AN110" s="962"/>
      <c r="AO110" s="963"/>
      <c r="AP110" s="965">
        <v>18.600000000000001</v>
      </c>
      <c r="AQ110" s="966"/>
      <c r="AR110" s="966"/>
      <c r="AS110" s="966"/>
      <c r="AT110" s="967"/>
      <c r="AU110" s="968" t="s">
        <v>65</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14948385</v>
      </c>
      <c r="BR110" s="997"/>
      <c r="BS110" s="997"/>
      <c r="BT110" s="997"/>
      <c r="BU110" s="997"/>
      <c r="BV110" s="997">
        <v>14415361</v>
      </c>
      <c r="BW110" s="997"/>
      <c r="BX110" s="997"/>
      <c r="BY110" s="997"/>
      <c r="BZ110" s="997"/>
      <c r="CA110" s="997">
        <v>13755700</v>
      </c>
      <c r="CB110" s="997"/>
      <c r="CC110" s="997"/>
      <c r="CD110" s="997"/>
      <c r="CE110" s="997"/>
      <c r="CF110" s="1011">
        <v>159.30000000000001</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121</v>
      </c>
      <c r="DM110" s="997"/>
      <c r="DN110" s="997"/>
      <c r="DO110" s="997"/>
      <c r="DP110" s="997"/>
      <c r="DQ110" s="997" t="s">
        <v>121</v>
      </c>
      <c r="DR110" s="997"/>
      <c r="DS110" s="997"/>
      <c r="DT110" s="997"/>
      <c r="DU110" s="997"/>
      <c r="DV110" s="998" t="s">
        <v>425</v>
      </c>
      <c r="DW110" s="998"/>
      <c r="DX110" s="998"/>
      <c r="DY110" s="998"/>
      <c r="DZ110" s="999"/>
    </row>
    <row r="111" spans="1:131" s="226" customFormat="1" ht="26.25" customHeight="1" x14ac:dyDescent="0.2">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121</v>
      </c>
      <c r="AG111" s="1004"/>
      <c r="AH111" s="1004"/>
      <c r="AI111" s="1004"/>
      <c r="AJ111" s="1005"/>
      <c r="AK111" s="1006" t="s">
        <v>424</v>
      </c>
      <c r="AL111" s="1004"/>
      <c r="AM111" s="1004"/>
      <c r="AN111" s="1004"/>
      <c r="AO111" s="1005"/>
      <c r="AP111" s="1007" t="s">
        <v>121</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424</v>
      </c>
      <c r="BR111" s="990"/>
      <c r="BS111" s="990"/>
      <c r="BT111" s="990"/>
      <c r="BU111" s="990"/>
      <c r="BV111" s="990" t="s">
        <v>424</v>
      </c>
      <c r="BW111" s="990"/>
      <c r="BX111" s="990"/>
      <c r="BY111" s="990"/>
      <c r="BZ111" s="990"/>
      <c r="CA111" s="990" t="s">
        <v>424</v>
      </c>
      <c r="CB111" s="990"/>
      <c r="CC111" s="990"/>
      <c r="CD111" s="990"/>
      <c r="CE111" s="990"/>
      <c r="CF111" s="984" t="s">
        <v>424</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121</v>
      </c>
      <c r="DM111" s="990"/>
      <c r="DN111" s="990"/>
      <c r="DO111" s="990"/>
      <c r="DP111" s="990"/>
      <c r="DQ111" s="990" t="s">
        <v>424</v>
      </c>
      <c r="DR111" s="990"/>
      <c r="DS111" s="990"/>
      <c r="DT111" s="990"/>
      <c r="DU111" s="990"/>
      <c r="DV111" s="991" t="s">
        <v>121</v>
      </c>
      <c r="DW111" s="991"/>
      <c r="DX111" s="991"/>
      <c r="DY111" s="991"/>
      <c r="DZ111" s="992"/>
    </row>
    <row r="112" spans="1:131" s="226" customFormat="1" ht="26.25" customHeight="1" x14ac:dyDescent="0.2">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424</v>
      </c>
      <c r="AB112" s="1029"/>
      <c r="AC112" s="1029"/>
      <c r="AD112" s="1029"/>
      <c r="AE112" s="1030"/>
      <c r="AF112" s="1031" t="s">
        <v>424</v>
      </c>
      <c r="AG112" s="1029"/>
      <c r="AH112" s="1029"/>
      <c r="AI112" s="1029"/>
      <c r="AJ112" s="1030"/>
      <c r="AK112" s="1031" t="s">
        <v>424</v>
      </c>
      <c r="AL112" s="1029"/>
      <c r="AM112" s="1029"/>
      <c r="AN112" s="1029"/>
      <c r="AO112" s="1030"/>
      <c r="AP112" s="1032" t="s">
        <v>121</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7087501</v>
      </c>
      <c r="BR112" s="990"/>
      <c r="BS112" s="990"/>
      <c r="BT112" s="990"/>
      <c r="BU112" s="990"/>
      <c r="BV112" s="990">
        <v>7383469</v>
      </c>
      <c r="BW112" s="990"/>
      <c r="BX112" s="990"/>
      <c r="BY112" s="990"/>
      <c r="BZ112" s="990"/>
      <c r="CA112" s="990">
        <v>7766924</v>
      </c>
      <c r="CB112" s="990"/>
      <c r="CC112" s="990"/>
      <c r="CD112" s="990"/>
      <c r="CE112" s="990"/>
      <c r="CF112" s="984">
        <v>89.9</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424</v>
      </c>
      <c r="DM112" s="990"/>
      <c r="DN112" s="990"/>
      <c r="DO112" s="990"/>
      <c r="DP112" s="990"/>
      <c r="DQ112" s="990" t="s">
        <v>121</v>
      </c>
      <c r="DR112" s="990"/>
      <c r="DS112" s="990"/>
      <c r="DT112" s="990"/>
      <c r="DU112" s="990"/>
      <c r="DV112" s="991" t="s">
        <v>424</v>
      </c>
      <c r="DW112" s="991"/>
      <c r="DX112" s="991"/>
      <c r="DY112" s="991"/>
      <c r="DZ112" s="992"/>
    </row>
    <row r="113" spans="1:130" s="226" customFormat="1" ht="26.25" customHeight="1" x14ac:dyDescent="0.2">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450779</v>
      </c>
      <c r="AB113" s="1004"/>
      <c r="AC113" s="1004"/>
      <c r="AD113" s="1004"/>
      <c r="AE113" s="1005"/>
      <c r="AF113" s="1006">
        <v>505642</v>
      </c>
      <c r="AG113" s="1004"/>
      <c r="AH113" s="1004"/>
      <c r="AI113" s="1004"/>
      <c r="AJ113" s="1005"/>
      <c r="AK113" s="1006">
        <v>509486</v>
      </c>
      <c r="AL113" s="1004"/>
      <c r="AM113" s="1004"/>
      <c r="AN113" s="1004"/>
      <c r="AO113" s="1005"/>
      <c r="AP113" s="1007">
        <v>5.9</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1105513</v>
      </c>
      <c r="BR113" s="990"/>
      <c r="BS113" s="990"/>
      <c r="BT113" s="990"/>
      <c r="BU113" s="990"/>
      <c r="BV113" s="990">
        <v>874075</v>
      </c>
      <c r="BW113" s="990"/>
      <c r="BX113" s="990"/>
      <c r="BY113" s="990"/>
      <c r="BZ113" s="990"/>
      <c r="CA113" s="990">
        <v>642497</v>
      </c>
      <c r="CB113" s="990"/>
      <c r="CC113" s="990"/>
      <c r="CD113" s="990"/>
      <c r="CE113" s="990"/>
      <c r="CF113" s="984">
        <v>7.4</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121</v>
      </c>
      <c r="DM113" s="1029"/>
      <c r="DN113" s="1029"/>
      <c r="DO113" s="1029"/>
      <c r="DP113" s="1030"/>
      <c r="DQ113" s="1031" t="s">
        <v>121</v>
      </c>
      <c r="DR113" s="1029"/>
      <c r="DS113" s="1029"/>
      <c r="DT113" s="1029"/>
      <c r="DU113" s="1030"/>
      <c r="DV113" s="1032" t="s">
        <v>424</v>
      </c>
      <c r="DW113" s="1033"/>
      <c r="DX113" s="1033"/>
      <c r="DY113" s="1033"/>
      <c r="DZ113" s="1034"/>
    </row>
    <row r="114" spans="1:130" s="226" customFormat="1" ht="26.25" customHeight="1" x14ac:dyDescent="0.2">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249263</v>
      </c>
      <c r="AB114" s="1029"/>
      <c r="AC114" s="1029"/>
      <c r="AD114" s="1029"/>
      <c r="AE114" s="1030"/>
      <c r="AF114" s="1031">
        <v>249264</v>
      </c>
      <c r="AG114" s="1029"/>
      <c r="AH114" s="1029"/>
      <c r="AI114" s="1029"/>
      <c r="AJ114" s="1030"/>
      <c r="AK114" s="1031">
        <v>249686</v>
      </c>
      <c r="AL114" s="1029"/>
      <c r="AM114" s="1029"/>
      <c r="AN114" s="1029"/>
      <c r="AO114" s="1030"/>
      <c r="AP114" s="1032">
        <v>2.9</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3974934</v>
      </c>
      <c r="BR114" s="990"/>
      <c r="BS114" s="990"/>
      <c r="BT114" s="990"/>
      <c r="BU114" s="990"/>
      <c r="BV114" s="990">
        <v>3938923</v>
      </c>
      <c r="BW114" s="990"/>
      <c r="BX114" s="990"/>
      <c r="BY114" s="990"/>
      <c r="BZ114" s="990"/>
      <c r="CA114" s="990">
        <v>3875938</v>
      </c>
      <c r="CB114" s="990"/>
      <c r="CC114" s="990"/>
      <c r="CD114" s="990"/>
      <c r="CE114" s="990"/>
      <c r="CF114" s="984">
        <v>44.9</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121</v>
      </c>
      <c r="DM114" s="1029"/>
      <c r="DN114" s="1029"/>
      <c r="DO114" s="1029"/>
      <c r="DP114" s="1030"/>
      <c r="DQ114" s="1031" t="s">
        <v>424</v>
      </c>
      <c r="DR114" s="1029"/>
      <c r="DS114" s="1029"/>
      <c r="DT114" s="1029"/>
      <c r="DU114" s="1030"/>
      <c r="DV114" s="1032" t="s">
        <v>121</v>
      </c>
      <c r="DW114" s="1033"/>
      <c r="DX114" s="1033"/>
      <c r="DY114" s="1033"/>
      <c r="DZ114" s="1034"/>
    </row>
    <row r="115" spans="1:130" s="226" customFormat="1" ht="26.25" customHeight="1" x14ac:dyDescent="0.2">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424</v>
      </c>
      <c r="AB115" s="1004"/>
      <c r="AC115" s="1004"/>
      <c r="AD115" s="1004"/>
      <c r="AE115" s="1005"/>
      <c r="AF115" s="1006" t="s">
        <v>121</v>
      </c>
      <c r="AG115" s="1004"/>
      <c r="AH115" s="1004"/>
      <c r="AI115" s="1004"/>
      <c r="AJ115" s="1005"/>
      <c r="AK115" s="1006" t="s">
        <v>424</v>
      </c>
      <c r="AL115" s="1004"/>
      <c r="AM115" s="1004"/>
      <c r="AN115" s="1004"/>
      <c r="AO115" s="1005"/>
      <c r="AP115" s="1007" t="s">
        <v>424</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t="s">
        <v>121</v>
      </c>
      <c r="BW115" s="990"/>
      <c r="BX115" s="990"/>
      <c r="BY115" s="990"/>
      <c r="BZ115" s="990"/>
      <c r="CA115" s="990">
        <v>321988</v>
      </c>
      <c r="CB115" s="990"/>
      <c r="CC115" s="990"/>
      <c r="CD115" s="990"/>
      <c r="CE115" s="990"/>
      <c r="CF115" s="984">
        <v>3.7</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x14ac:dyDescent="0.2">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24</v>
      </c>
      <c r="AB116" s="1029"/>
      <c r="AC116" s="1029"/>
      <c r="AD116" s="1029"/>
      <c r="AE116" s="1030"/>
      <c r="AF116" s="1031">
        <v>35</v>
      </c>
      <c r="AG116" s="1029"/>
      <c r="AH116" s="1029"/>
      <c r="AI116" s="1029"/>
      <c r="AJ116" s="1030"/>
      <c r="AK116" s="1031">
        <v>4</v>
      </c>
      <c r="AL116" s="1029"/>
      <c r="AM116" s="1029"/>
      <c r="AN116" s="1029"/>
      <c r="AO116" s="1030"/>
      <c r="AP116" s="1032">
        <v>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121</v>
      </c>
      <c r="BW116" s="990"/>
      <c r="BX116" s="990"/>
      <c r="BY116" s="990"/>
      <c r="BZ116" s="990"/>
      <c r="CA116" s="990" t="s">
        <v>424</v>
      </c>
      <c r="CB116" s="990"/>
      <c r="CC116" s="990"/>
      <c r="CD116" s="990"/>
      <c r="CE116" s="990"/>
      <c r="CF116" s="984" t="s">
        <v>424</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424</v>
      </c>
      <c r="DH116" s="1029"/>
      <c r="DI116" s="1029"/>
      <c r="DJ116" s="1029"/>
      <c r="DK116" s="1030"/>
      <c r="DL116" s="1031" t="s">
        <v>121</v>
      </c>
      <c r="DM116" s="1029"/>
      <c r="DN116" s="1029"/>
      <c r="DO116" s="1029"/>
      <c r="DP116" s="1030"/>
      <c r="DQ116" s="1031" t="s">
        <v>424</v>
      </c>
      <c r="DR116" s="1029"/>
      <c r="DS116" s="1029"/>
      <c r="DT116" s="1029"/>
      <c r="DU116" s="1030"/>
      <c r="DV116" s="1032" t="s">
        <v>424</v>
      </c>
      <c r="DW116" s="1033"/>
      <c r="DX116" s="1033"/>
      <c r="DY116" s="1033"/>
      <c r="DZ116" s="1034"/>
    </row>
    <row r="117" spans="1:130" s="226" customFormat="1" ht="26.25" customHeight="1" x14ac:dyDescent="0.2">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2310135</v>
      </c>
      <c r="AB117" s="1047"/>
      <c r="AC117" s="1047"/>
      <c r="AD117" s="1047"/>
      <c r="AE117" s="1048"/>
      <c r="AF117" s="1049">
        <v>2315513</v>
      </c>
      <c r="AG117" s="1047"/>
      <c r="AH117" s="1047"/>
      <c r="AI117" s="1047"/>
      <c r="AJ117" s="1048"/>
      <c r="AK117" s="1049">
        <v>2364762</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425</v>
      </c>
      <c r="BW117" s="990"/>
      <c r="BX117" s="990"/>
      <c r="BY117" s="990"/>
      <c r="BZ117" s="990"/>
      <c r="CA117" s="990" t="s">
        <v>425</v>
      </c>
      <c r="CB117" s="990"/>
      <c r="CC117" s="990"/>
      <c r="CD117" s="990"/>
      <c r="CE117" s="990"/>
      <c r="CF117" s="984" t="s">
        <v>424</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425</v>
      </c>
      <c r="DH117" s="1029"/>
      <c r="DI117" s="1029"/>
      <c r="DJ117" s="1029"/>
      <c r="DK117" s="1030"/>
      <c r="DL117" s="1031" t="s">
        <v>425</v>
      </c>
      <c r="DM117" s="1029"/>
      <c r="DN117" s="1029"/>
      <c r="DO117" s="1029"/>
      <c r="DP117" s="1030"/>
      <c r="DQ117" s="1031" t="s">
        <v>425</v>
      </c>
      <c r="DR117" s="1029"/>
      <c r="DS117" s="1029"/>
      <c r="DT117" s="1029"/>
      <c r="DU117" s="1030"/>
      <c r="DV117" s="1032" t="s">
        <v>425</v>
      </c>
      <c r="DW117" s="1033"/>
      <c r="DX117" s="1033"/>
      <c r="DY117" s="1033"/>
      <c r="DZ117" s="1034"/>
    </row>
    <row r="118" spans="1:130" s="226" customFormat="1" ht="26.25" customHeight="1" x14ac:dyDescent="0.2">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297</v>
      </c>
      <c r="AG118" s="955"/>
      <c r="AH118" s="955"/>
      <c r="AI118" s="955"/>
      <c r="AJ118" s="956"/>
      <c r="AK118" s="954" t="s">
        <v>296</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425</v>
      </c>
      <c r="DW118" s="1033"/>
      <c r="DX118" s="1033"/>
      <c r="DY118" s="1033"/>
      <c r="DZ118" s="1034"/>
    </row>
    <row r="119" spans="1:130" s="226" customFormat="1" ht="26.25" customHeight="1" x14ac:dyDescent="0.2">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450</v>
      </c>
      <c r="BP119" s="1076"/>
      <c r="BQ119" s="1067">
        <v>27116333</v>
      </c>
      <c r="BR119" s="1068"/>
      <c r="BS119" s="1068"/>
      <c r="BT119" s="1068"/>
      <c r="BU119" s="1068"/>
      <c r="BV119" s="1068">
        <v>26611828</v>
      </c>
      <c r="BW119" s="1068"/>
      <c r="BX119" s="1068"/>
      <c r="BY119" s="1068"/>
      <c r="BZ119" s="1068"/>
      <c r="CA119" s="1068">
        <v>26363047</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121</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x14ac:dyDescent="0.2">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5899190</v>
      </c>
      <c r="BR120" s="997"/>
      <c r="BS120" s="997"/>
      <c r="BT120" s="997"/>
      <c r="BU120" s="997"/>
      <c r="BV120" s="997">
        <v>5244421</v>
      </c>
      <c r="BW120" s="997"/>
      <c r="BX120" s="997"/>
      <c r="BY120" s="997"/>
      <c r="BZ120" s="997"/>
      <c r="CA120" s="997">
        <v>4861336</v>
      </c>
      <c r="CB120" s="997"/>
      <c r="CC120" s="997"/>
      <c r="CD120" s="997"/>
      <c r="CE120" s="997"/>
      <c r="CF120" s="1011">
        <v>56.3</v>
      </c>
      <c r="CG120" s="1012"/>
      <c r="CH120" s="1012"/>
      <c r="CI120" s="1012"/>
      <c r="CJ120" s="1012"/>
      <c r="CK120" s="1077" t="s">
        <v>454</v>
      </c>
      <c r="CL120" s="1078"/>
      <c r="CM120" s="1078"/>
      <c r="CN120" s="1078"/>
      <c r="CO120" s="1079"/>
      <c r="CP120" s="1085" t="s">
        <v>455</v>
      </c>
      <c r="CQ120" s="1086"/>
      <c r="CR120" s="1086"/>
      <c r="CS120" s="1086"/>
      <c r="CT120" s="1086"/>
      <c r="CU120" s="1086"/>
      <c r="CV120" s="1086"/>
      <c r="CW120" s="1086"/>
      <c r="CX120" s="1086"/>
      <c r="CY120" s="1086"/>
      <c r="CZ120" s="1086"/>
      <c r="DA120" s="1086"/>
      <c r="DB120" s="1086"/>
      <c r="DC120" s="1086"/>
      <c r="DD120" s="1086"/>
      <c r="DE120" s="1086"/>
      <c r="DF120" s="1087"/>
      <c r="DG120" s="996">
        <v>5094302</v>
      </c>
      <c r="DH120" s="997"/>
      <c r="DI120" s="997"/>
      <c r="DJ120" s="997"/>
      <c r="DK120" s="997"/>
      <c r="DL120" s="997">
        <v>5399845</v>
      </c>
      <c r="DM120" s="997"/>
      <c r="DN120" s="997"/>
      <c r="DO120" s="997"/>
      <c r="DP120" s="997"/>
      <c r="DQ120" s="997">
        <v>5788681</v>
      </c>
      <c r="DR120" s="997"/>
      <c r="DS120" s="997"/>
      <c r="DT120" s="997"/>
      <c r="DU120" s="997"/>
      <c r="DV120" s="998">
        <v>67</v>
      </c>
      <c r="DW120" s="998"/>
      <c r="DX120" s="998"/>
      <c r="DY120" s="998"/>
      <c r="DZ120" s="999"/>
    </row>
    <row r="121" spans="1:130" s="226" customFormat="1" ht="26.25" customHeight="1" x14ac:dyDescent="0.2">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121</v>
      </c>
      <c r="AL121" s="1029"/>
      <c r="AM121" s="1029"/>
      <c r="AN121" s="1029"/>
      <c r="AO121" s="1030"/>
      <c r="AP121" s="1032" t="s">
        <v>121</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1658932</v>
      </c>
      <c r="BR121" s="990"/>
      <c r="BS121" s="990"/>
      <c r="BT121" s="990"/>
      <c r="BU121" s="990"/>
      <c r="BV121" s="990">
        <v>1680196</v>
      </c>
      <c r="BW121" s="990"/>
      <c r="BX121" s="990"/>
      <c r="BY121" s="990"/>
      <c r="BZ121" s="990"/>
      <c r="CA121" s="990">
        <v>1670100</v>
      </c>
      <c r="CB121" s="990"/>
      <c r="CC121" s="990"/>
      <c r="CD121" s="990"/>
      <c r="CE121" s="990"/>
      <c r="CF121" s="984">
        <v>19.3</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1614308</v>
      </c>
      <c r="DH121" s="990"/>
      <c r="DI121" s="990"/>
      <c r="DJ121" s="990"/>
      <c r="DK121" s="990"/>
      <c r="DL121" s="990">
        <v>1621347</v>
      </c>
      <c r="DM121" s="990"/>
      <c r="DN121" s="990"/>
      <c r="DO121" s="990"/>
      <c r="DP121" s="990"/>
      <c r="DQ121" s="990">
        <v>1610292</v>
      </c>
      <c r="DR121" s="990"/>
      <c r="DS121" s="990"/>
      <c r="DT121" s="990"/>
      <c r="DU121" s="990"/>
      <c r="DV121" s="991">
        <v>18.600000000000001</v>
      </c>
      <c r="DW121" s="991"/>
      <c r="DX121" s="991"/>
      <c r="DY121" s="991"/>
      <c r="DZ121" s="992"/>
    </row>
    <row r="122" spans="1:130" s="226" customFormat="1" ht="26.25" customHeight="1" x14ac:dyDescent="0.2">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16219282</v>
      </c>
      <c r="BR122" s="1068"/>
      <c r="BS122" s="1068"/>
      <c r="BT122" s="1068"/>
      <c r="BU122" s="1068"/>
      <c r="BV122" s="1068">
        <v>15857250</v>
      </c>
      <c r="BW122" s="1068"/>
      <c r="BX122" s="1068"/>
      <c r="BY122" s="1068"/>
      <c r="BZ122" s="1068"/>
      <c r="CA122" s="1068">
        <v>15314769</v>
      </c>
      <c r="CB122" s="1068"/>
      <c r="CC122" s="1068"/>
      <c r="CD122" s="1068"/>
      <c r="CE122" s="1068"/>
      <c r="CF122" s="1088">
        <v>177.3</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v>329430</v>
      </c>
      <c r="DH122" s="990"/>
      <c r="DI122" s="990"/>
      <c r="DJ122" s="990"/>
      <c r="DK122" s="990"/>
      <c r="DL122" s="990">
        <v>312382</v>
      </c>
      <c r="DM122" s="990"/>
      <c r="DN122" s="990"/>
      <c r="DO122" s="990"/>
      <c r="DP122" s="990"/>
      <c r="DQ122" s="990">
        <v>317402</v>
      </c>
      <c r="DR122" s="990"/>
      <c r="DS122" s="990"/>
      <c r="DT122" s="990"/>
      <c r="DU122" s="990"/>
      <c r="DV122" s="991">
        <v>3.7</v>
      </c>
      <c r="DW122" s="991"/>
      <c r="DX122" s="991"/>
      <c r="DY122" s="991"/>
      <c r="DZ122" s="992"/>
    </row>
    <row r="123" spans="1:130" s="226" customFormat="1" ht="26.25" customHeight="1" x14ac:dyDescent="0.2">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459</v>
      </c>
      <c r="BP123" s="1076"/>
      <c r="BQ123" s="1135">
        <v>23777404</v>
      </c>
      <c r="BR123" s="1136"/>
      <c r="BS123" s="1136"/>
      <c r="BT123" s="1136"/>
      <c r="BU123" s="1136"/>
      <c r="BV123" s="1136">
        <v>22781867</v>
      </c>
      <c r="BW123" s="1136"/>
      <c r="BX123" s="1136"/>
      <c r="BY123" s="1136"/>
      <c r="BZ123" s="1136"/>
      <c r="CA123" s="1136">
        <v>21846205</v>
      </c>
      <c r="CB123" s="1136"/>
      <c r="CC123" s="1136"/>
      <c r="CD123" s="1136"/>
      <c r="CE123" s="1136"/>
      <c r="CF123" s="1069"/>
      <c r="CG123" s="1070"/>
      <c r="CH123" s="1070"/>
      <c r="CI123" s="1070"/>
      <c r="CJ123" s="1071"/>
      <c r="CK123" s="1080"/>
      <c r="CL123" s="1081"/>
      <c r="CM123" s="1081"/>
      <c r="CN123" s="1081"/>
      <c r="CO123" s="1082"/>
      <c r="CP123" s="1090" t="s">
        <v>397</v>
      </c>
      <c r="CQ123" s="1091"/>
      <c r="CR123" s="1091"/>
      <c r="CS123" s="1091"/>
      <c r="CT123" s="1091"/>
      <c r="CU123" s="1091"/>
      <c r="CV123" s="1091"/>
      <c r="CW123" s="1091"/>
      <c r="CX123" s="1091"/>
      <c r="CY123" s="1091"/>
      <c r="CZ123" s="1091"/>
      <c r="DA123" s="1091"/>
      <c r="DB123" s="1091"/>
      <c r="DC123" s="1091"/>
      <c r="DD123" s="1091"/>
      <c r="DE123" s="1091"/>
      <c r="DF123" s="1092"/>
      <c r="DG123" s="1028">
        <v>45394</v>
      </c>
      <c r="DH123" s="1029"/>
      <c r="DI123" s="1029"/>
      <c r="DJ123" s="1029"/>
      <c r="DK123" s="1030"/>
      <c r="DL123" s="1031">
        <v>40783</v>
      </c>
      <c r="DM123" s="1029"/>
      <c r="DN123" s="1029"/>
      <c r="DO123" s="1029"/>
      <c r="DP123" s="1030"/>
      <c r="DQ123" s="1031">
        <v>41157</v>
      </c>
      <c r="DR123" s="1029"/>
      <c r="DS123" s="1029"/>
      <c r="DT123" s="1029"/>
      <c r="DU123" s="1030"/>
      <c r="DV123" s="1032">
        <v>0.5</v>
      </c>
      <c r="DW123" s="1033"/>
      <c r="DX123" s="1033"/>
      <c r="DY123" s="1033"/>
      <c r="DZ123" s="1034"/>
    </row>
    <row r="124" spans="1:130" s="226" customFormat="1" ht="26.25" customHeight="1" thickBot="1" x14ac:dyDescent="0.25">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37.4</v>
      </c>
      <c r="BR124" s="1098"/>
      <c r="BS124" s="1098"/>
      <c r="BT124" s="1098"/>
      <c r="BU124" s="1098"/>
      <c r="BV124" s="1098">
        <v>43.7</v>
      </c>
      <c r="BW124" s="1098"/>
      <c r="BX124" s="1098"/>
      <c r="BY124" s="1098"/>
      <c r="BZ124" s="1098"/>
      <c r="CA124" s="1098">
        <v>52.2</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v>4067</v>
      </c>
      <c r="DH124" s="1054"/>
      <c r="DI124" s="1054"/>
      <c r="DJ124" s="1054"/>
      <c r="DK124" s="1055"/>
      <c r="DL124" s="1053">
        <v>9112</v>
      </c>
      <c r="DM124" s="1054"/>
      <c r="DN124" s="1054"/>
      <c r="DO124" s="1054"/>
      <c r="DP124" s="1055"/>
      <c r="DQ124" s="1053">
        <v>9392</v>
      </c>
      <c r="DR124" s="1054"/>
      <c r="DS124" s="1054"/>
      <c r="DT124" s="1054"/>
      <c r="DU124" s="1055"/>
      <c r="DV124" s="1056">
        <v>0.1</v>
      </c>
      <c r="DW124" s="1057"/>
      <c r="DX124" s="1057"/>
      <c r="DY124" s="1057"/>
      <c r="DZ124" s="1058"/>
    </row>
    <row r="125" spans="1:130" s="226" customFormat="1" ht="26.25" customHeight="1" x14ac:dyDescent="0.2">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5">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v>321988</v>
      </c>
      <c r="DR126" s="990"/>
      <c r="DS126" s="990"/>
      <c r="DT126" s="990"/>
      <c r="DU126" s="990"/>
      <c r="DV126" s="991">
        <v>3.7</v>
      </c>
      <c r="DW126" s="991"/>
      <c r="DX126" s="991"/>
      <c r="DY126" s="991"/>
      <c r="DZ126" s="992"/>
    </row>
    <row r="127" spans="1:130" s="226" customFormat="1" ht="26.25" customHeight="1" x14ac:dyDescent="0.2">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5">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83154</v>
      </c>
      <c r="AB128" s="1118"/>
      <c r="AC128" s="1118"/>
      <c r="AD128" s="1118"/>
      <c r="AE128" s="1119"/>
      <c r="AF128" s="1120">
        <v>96169</v>
      </c>
      <c r="AG128" s="1118"/>
      <c r="AH128" s="1118"/>
      <c r="AI128" s="1118"/>
      <c r="AJ128" s="1119"/>
      <c r="AK128" s="1120">
        <v>94461</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121</v>
      </c>
      <c r="BG128" s="1125"/>
      <c r="BH128" s="1125"/>
      <c r="BI128" s="1125"/>
      <c r="BJ128" s="1125"/>
      <c r="BK128" s="1125"/>
      <c r="BL128" s="1126"/>
      <c r="BM128" s="1124">
        <v>13.3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2">
      <c r="A129" s="1000" t="s">
        <v>98</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10492078</v>
      </c>
      <c r="AB129" s="1029"/>
      <c r="AC129" s="1029"/>
      <c r="AD129" s="1029"/>
      <c r="AE129" s="1030"/>
      <c r="AF129" s="1031">
        <v>10282856</v>
      </c>
      <c r="AG129" s="1029"/>
      <c r="AH129" s="1029"/>
      <c r="AI129" s="1029"/>
      <c r="AJ129" s="1030"/>
      <c r="AK129" s="1031">
        <v>10196987</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121</v>
      </c>
      <c r="BG129" s="1139"/>
      <c r="BH129" s="1139"/>
      <c r="BI129" s="1139"/>
      <c r="BJ129" s="1139"/>
      <c r="BK129" s="1139"/>
      <c r="BL129" s="1140"/>
      <c r="BM129" s="1138">
        <v>18.3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1574748</v>
      </c>
      <c r="AB130" s="1029"/>
      <c r="AC130" s="1029"/>
      <c r="AD130" s="1029"/>
      <c r="AE130" s="1030"/>
      <c r="AF130" s="1031">
        <v>1534395</v>
      </c>
      <c r="AG130" s="1029"/>
      <c r="AH130" s="1029"/>
      <c r="AI130" s="1029"/>
      <c r="AJ130" s="1030"/>
      <c r="AK130" s="1031">
        <v>1560197</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7.7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8917330</v>
      </c>
      <c r="AB131" s="1054"/>
      <c r="AC131" s="1054"/>
      <c r="AD131" s="1054"/>
      <c r="AE131" s="1055"/>
      <c r="AF131" s="1053">
        <v>8748461</v>
      </c>
      <c r="AG131" s="1054"/>
      <c r="AH131" s="1054"/>
      <c r="AI131" s="1054"/>
      <c r="AJ131" s="1055"/>
      <c r="AK131" s="1053">
        <v>8636790</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52.2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7.3142184940000003</v>
      </c>
      <c r="AB132" s="1170"/>
      <c r="AC132" s="1170"/>
      <c r="AD132" s="1170"/>
      <c r="AE132" s="1171"/>
      <c r="AF132" s="1172">
        <v>7.8293656450000002</v>
      </c>
      <c r="AG132" s="1170"/>
      <c r="AH132" s="1170"/>
      <c r="AI132" s="1170"/>
      <c r="AJ132" s="1171"/>
      <c r="AK132" s="1172">
        <v>8.2218509419999997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6.3</v>
      </c>
      <c r="AB133" s="1153"/>
      <c r="AC133" s="1153"/>
      <c r="AD133" s="1153"/>
      <c r="AE133" s="1154"/>
      <c r="AF133" s="1152">
        <v>7</v>
      </c>
      <c r="AG133" s="1153"/>
      <c r="AH133" s="1153"/>
      <c r="AI133" s="1153"/>
      <c r="AJ133" s="1154"/>
      <c r="AK133" s="1152">
        <v>7.7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xLhZbN2WfN9c32vt4Hlp0lniDbKU/7WIi0JxGPA6mcy0UI9VjoZm86AeHBI1Q4RgLLiVvFM3Bv1x2kuD7JaEow==" saltValue="WkL8SCpogyLp4YzuRjns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485</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s3cUVYIkxLqlz4qSz98ZR7dUjeuXa9xEP+TnIdFleJoB9bhy6YdlYJ5IeWJP/mqJZIq17TmkrQgxhxzMVoi62Q==" saltValue="qyw+0jogtf6ZsYSeS4B1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f73M2MOMS3qYrQ5ls8H0lpi0FSuQygRJ3Z8pmXNsEcDDBxI4cs+Knk0LqwA9oIwsnltdFJlQ87rlgWt/W93JA==" saltValue="cyycxqFbNW5YH/yEebKX4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3305359</v>
      </c>
      <c r="AP9" s="292">
        <v>97515</v>
      </c>
      <c r="AQ9" s="293">
        <v>69000</v>
      </c>
      <c r="AR9" s="294">
        <v>41.3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143836</v>
      </c>
      <c r="AP10" s="295">
        <v>4243</v>
      </c>
      <c r="AQ10" s="296">
        <v>7980</v>
      </c>
      <c r="AR10" s="297">
        <v>-46.8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73820</v>
      </c>
      <c r="AP11" s="295">
        <v>2178</v>
      </c>
      <c r="AQ11" s="296">
        <v>8263</v>
      </c>
      <c r="AR11" s="297">
        <v>-73.599999999999994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1174</v>
      </c>
      <c r="AR12" s="297" t="s">
        <v>497</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v>18</v>
      </c>
      <c r="AR13" s="297" t="s">
        <v>497</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127105</v>
      </c>
      <c r="AP14" s="295">
        <v>3750</v>
      </c>
      <c r="AQ14" s="296">
        <v>2909</v>
      </c>
      <c r="AR14" s="297">
        <v>28.9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9344</v>
      </c>
      <c r="AP15" s="295">
        <v>276</v>
      </c>
      <c r="AQ15" s="296">
        <v>1519</v>
      </c>
      <c r="AR15" s="297">
        <v>-81.8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-311434</v>
      </c>
      <c r="AP16" s="295">
        <v>-9188</v>
      </c>
      <c r="AQ16" s="296">
        <v>-6242</v>
      </c>
      <c r="AR16" s="297">
        <v>47.2</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3348030</v>
      </c>
      <c r="AP17" s="295">
        <v>98774</v>
      </c>
      <c r="AQ17" s="296">
        <v>84621</v>
      </c>
      <c r="AR17" s="297">
        <v>16.7</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10.47</v>
      </c>
      <c r="AP21" s="308">
        <v>8.0399999999999991</v>
      </c>
      <c r="AQ21" s="309">
        <v>2.4300000000000002</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96</v>
      </c>
      <c r="AP22" s="313">
        <v>97.7</v>
      </c>
      <c r="AQ22" s="314">
        <v>-1.7</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509</v>
      </c>
      <c r="AO27" s="273"/>
      <c r="AP27" s="273"/>
      <c r="AQ27" s="273"/>
      <c r="AR27" s="273"/>
      <c r="AS27" s="273"/>
      <c r="AT27" s="273"/>
    </row>
    <row r="28" spans="1:46" ht="16.2" x14ac:dyDescent="0.2">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1605586</v>
      </c>
      <c r="AP32" s="322">
        <v>47368</v>
      </c>
      <c r="AQ32" s="323">
        <v>49627</v>
      </c>
      <c r="AR32" s="324">
        <v>-4.5999999999999996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v>64</v>
      </c>
      <c r="AR34" s="324" t="s">
        <v>497</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509486</v>
      </c>
      <c r="AP35" s="322">
        <v>15031</v>
      </c>
      <c r="AQ35" s="323">
        <v>20466</v>
      </c>
      <c r="AR35" s="324">
        <v>-26.6</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249686</v>
      </c>
      <c r="AP36" s="322">
        <v>7366</v>
      </c>
      <c r="AQ36" s="323">
        <v>2860</v>
      </c>
      <c r="AR36" s="324">
        <v>157.6</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497</v>
      </c>
      <c r="AP37" s="322" t="s">
        <v>497</v>
      </c>
      <c r="AQ37" s="323">
        <v>677</v>
      </c>
      <c r="AR37" s="324" t="s">
        <v>497</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v>4</v>
      </c>
      <c r="AP38" s="325">
        <v>0</v>
      </c>
      <c r="AQ38" s="326">
        <v>4</v>
      </c>
      <c r="AR38" s="314">
        <v>-100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-94461</v>
      </c>
      <c r="AP39" s="322">
        <v>-2787</v>
      </c>
      <c r="AQ39" s="323">
        <v>-4704</v>
      </c>
      <c r="AR39" s="324">
        <v>-40.799999999999997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-1560197</v>
      </c>
      <c r="AP40" s="322">
        <v>-46029</v>
      </c>
      <c r="AQ40" s="323">
        <v>-47177</v>
      </c>
      <c r="AR40" s="324">
        <v>-2.4</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710104</v>
      </c>
      <c r="AP41" s="322">
        <v>20949</v>
      </c>
      <c r="AQ41" s="323">
        <v>21817</v>
      </c>
      <c r="AR41" s="324">
        <v>-4</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3815572</v>
      </c>
      <c r="AN51" s="344">
        <v>106873</v>
      </c>
      <c r="AO51" s="345">
        <v>32.4</v>
      </c>
      <c r="AP51" s="346">
        <v>90961</v>
      </c>
      <c r="AQ51" s="347">
        <v>20.100000000000001</v>
      </c>
      <c r="AR51" s="348">
        <v>12.3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1340915</v>
      </c>
      <c r="AN52" s="352">
        <v>37559</v>
      </c>
      <c r="AO52" s="353">
        <v>-26.4</v>
      </c>
      <c r="AP52" s="354">
        <v>37720</v>
      </c>
      <c r="AQ52" s="355">
        <v>7.1</v>
      </c>
      <c r="AR52" s="356">
        <v>-33.5</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5393218</v>
      </c>
      <c r="AN53" s="344">
        <v>152995</v>
      </c>
      <c r="AO53" s="345">
        <v>43.2</v>
      </c>
      <c r="AP53" s="346">
        <v>106614</v>
      </c>
      <c r="AQ53" s="347">
        <v>17.2</v>
      </c>
      <c r="AR53" s="348">
        <v>26</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3397426</v>
      </c>
      <c r="AN54" s="352">
        <v>96378</v>
      </c>
      <c r="AO54" s="353">
        <v>156.6</v>
      </c>
      <c r="AP54" s="354">
        <v>45545</v>
      </c>
      <c r="AQ54" s="355">
        <v>20.7</v>
      </c>
      <c r="AR54" s="356">
        <v>135.9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2691071</v>
      </c>
      <c r="AN55" s="344">
        <v>77347</v>
      </c>
      <c r="AO55" s="345">
        <v>-49.4</v>
      </c>
      <c r="AP55" s="346">
        <v>81768</v>
      </c>
      <c r="AQ55" s="347">
        <v>-23.3</v>
      </c>
      <c r="AR55" s="348">
        <v>-26.1</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990391</v>
      </c>
      <c r="AN56" s="352">
        <v>28466</v>
      </c>
      <c r="AO56" s="353">
        <v>-70.5</v>
      </c>
      <c r="AP56" s="354">
        <v>37917</v>
      </c>
      <c r="AQ56" s="355">
        <v>-16.7</v>
      </c>
      <c r="AR56" s="356">
        <v>-53.8</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1866936</v>
      </c>
      <c r="AN57" s="344">
        <v>54330</v>
      </c>
      <c r="AO57" s="345">
        <v>-29.8</v>
      </c>
      <c r="AP57" s="346">
        <v>65876</v>
      </c>
      <c r="AQ57" s="347">
        <v>-19.399999999999999</v>
      </c>
      <c r="AR57" s="348">
        <v>-10.4</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813556</v>
      </c>
      <c r="AN58" s="352">
        <v>23675</v>
      </c>
      <c r="AO58" s="353">
        <v>-16.8</v>
      </c>
      <c r="AP58" s="354">
        <v>36484</v>
      </c>
      <c r="AQ58" s="355">
        <v>-3.8</v>
      </c>
      <c r="AR58" s="356">
        <v>-13</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1877784</v>
      </c>
      <c r="AN59" s="344">
        <v>55398</v>
      </c>
      <c r="AO59" s="345">
        <v>2</v>
      </c>
      <c r="AP59" s="346">
        <v>68468</v>
      </c>
      <c r="AQ59" s="347">
        <v>3.9</v>
      </c>
      <c r="AR59" s="348">
        <v>-1.9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471205</v>
      </c>
      <c r="AN60" s="352">
        <v>13901</v>
      </c>
      <c r="AO60" s="353">
        <v>-41.3</v>
      </c>
      <c r="AP60" s="354">
        <v>34140</v>
      </c>
      <c r="AQ60" s="355">
        <v>-6.4</v>
      </c>
      <c r="AR60" s="356">
        <v>-34.9</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3128916</v>
      </c>
      <c r="AN61" s="359">
        <v>89389</v>
      </c>
      <c r="AO61" s="360">
        <v>-0.3</v>
      </c>
      <c r="AP61" s="361">
        <v>82737</v>
      </c>
      <c r="AQ61" s="362">
        <v>-0.3</v>
      </c>
      <c r="AR61" s="348">
        <v>0</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1402699</v>
      </c>
      <c r="AN62" s="352">
        <v>39996</v>
      </c>
      <c r="AO62" s="353">
        <v>0.3</v>
      </c>
      <c r="AP62" s="354">
        <v>38361</v>
      </c>
      <c r="AQ62" s="355">
        <v>0.2</v>
      </c>
      <c r="AR62" s="356">
        <v>0.1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iA7/HhgXnB84Rdn1ChCuQQC17e0TaKAN4UxCIG0Jk1XPQNXF5NNJO2UKthnQBTEGDS3+6fSrzOfLbFPx/d1Yvg==" saltValue="JVIWq+k+OlWNR8VLkQ72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iB1IXj3XcQaHq4PDun8IjAB/nmdxUFsdfF8/wABmpEn+z8NqYP7Rcb5lNOx7Ti2XMjwwAeySKQborTpVTGFcg==" saltValue="1HkWyhmrRCGXqGBmqLgJ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6vwemq8RHvZwF29LImciVOMltnuvi0juRnaovDjmIxnep1Wr6LhJnz8jqyCBLmLvqoNYTXZRSsew+mEiw0w/A==" saltValue="M4r6EMmcixkZg25CY4BM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2">
      <c r="B47" s="10"/>
      <c r="C47" s="1212" t="s">
        <v>3</v>
      </c>
      <c r="D47" s="1212"/>
      <c r="E47" s="1213"/>
      <c r="F47" s="11">
        <v>23.95</v>
      </c>
      <c r="G47" s="12">
        <v>22.29</v>
      </c>
      <c r="H47" s="12">
        <v>23.26</v>
      </c>
      <c r="I47" s="12">
        <v>19.510000000000002</v>
      </c>
      <c r="J47" s="13">
        <v>17.010000000000002</v>
      </c>
    </row>
    <row r="48" spans="2:10" ht="57.75" customHeight="1" x14ac:dyDescent="0.2">
      <c r="B48" s="14"/>
      <c r="C48" s="1214" t="s">
        <v>4</v>
      </c>
      <c r="D48" s="1214"/>
      <c r="E48" s="1215"/>
      <c r="F48" s="15">
        <v>6.78</v>
      </c>
      <c r="G48" s="16">
        <v>8.0500000000000007</v>
      </c>
      <c r="H48" s="16">
        <v>7.3</v>
      </c>
      <c r="I48" s="16">
        <v>6.6</v>
      </c>
      <c r="J48" s="17">
        <v>5.45</v>
      </c>
    </row>
    <row r="49" spans="2:10" ht="57.75" customHeight="1" thickBot="1" x14ac:dyDescent="0.25">
      <c r="B49" s="18"/>
      <c r="C49" s="1216" t="s">
        <v>5</v>
      </c>
      <c r="D49" s="1216"/>
      <c r="E49" s="1217"/>
      <c r="F49" s="19">
        <v>3.43</v>
      </c>
      <c r="G49" s="20" t="s">
        <v>545</v>
      </c>
      <c r="H49" s="20">
        <v>0.82</v>
      </c>
      <c r="I49" s="20" t="s">
        <v>546</v>
      </c>
      <c r="J49" s="21" t="s">
        <v>547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RHyNkm9U6dxAr97usKohrYU+0UMfJjkKLR5ZcilIrkthz8tZRnYxAMnxR6noE+Mw+MxnkwFJOc+C+gjnCKw==" saltValue="trpmXHrAHraYGkFZ4wl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2019-03-24T08:37:45Z</cp:lastPrinted>
  <dcterms:created xsi:type="dcterms:W3CDTF">2019-02-14T02:44:01Z</dcterms:created>
  <dcterms:modified xsi:type="dcterms:W3CDTF">2019-10-31T04:06:49Z</dcterms:modified>
</cp:coreProperties>
</file>